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987"/>
  </bookViews>
  <sheets>
    <sheet name="NORMAL FUTURE CALLS" sheetId="1" r:id="rId1"/>
    <sheet name="HNI FUTURE CALLS" sheetId="2" r:id="rId2"/>
    <sheet name="BTST FUTURE CALLS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4" i="2"/>
  <c r="M14"/>
  <c r="M14" i="1"/>
  <c r="N14" s="1"/>
  <c r="M13"/>
  <c r="N13" s="1"/>
  <c r="M15"/>
  <c r="N15" s="1"/>
  <c r="N15" i="2"/>
  <c r="M15"/>
  <c r="M12" i="1"/>
  <c r="N12" s="1"/>
  <c r="M16" i="2"/>
  <c r="N16" s="1"/>
  <c r="M17"/>
  <c r="N17" s="1"/>
  <c r="M18"/>
  <c r="N18" s="1"/>
  <c r="M17" i="1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19" i="2"/>
  <c r="N19" s="1"/>
  <c r="M27" i="1"/>
  <c r="N27" s="1"/>
  <c r="M26"/>
  <c r="N26" s="1"/>
  <c r="M28"/>
  <c r="N28" s="1"/>
  <c r="M29"/>
  <c r="N29" s="1"/>
  <c r="M21" i="2"/>
  <c r="N21" s="1"/>
  <c r="M20"/>
  <c r="N20" s="1"/>
  <c r="M30" i="1"/>
  <c r="N30" s="1"/>
  <c r="M31"/>
  <c r="N31" s="1"/>
  <c r="M25"/>
  <c r="N25" s="1"/>
  <c r="M22" i="2"/>
  <c r="N22" s="1"/>
  <c r="M32" i="1"/>
  <c r="N32" s="1"/>
  <c r="M33"/>
  <c r="N33" s="1"/>
  <c r="M34"/>
  <c r="N34" s="1"/>
  <c r="M23" i="2"/>
  <c r="N23" s="1"/>
  <c r="M36" i="1"/>
  <c r="N36" s="1"/>
  <c r="M35"/>
  <c r="N35" s="1"/>
  <c r="M37"/>
  <c r="N37" s="1"/>
  <c r="M24" i="2"/>
  <c r="N24" s="1"/>
  <c r="M38" i="1"/>
  <c r="N38" s="1"/>
  <c r="M39"/>
  <c r="N39" s="1"/>
  <c r="M40"/>
  <c r="N40" s="1"/>
  <c r="M25" i="2"/>
  <c r="N25" s="1"/>
  <c r="M42" i="1"/>
  <c r="N42" s="1"/>
  <c r="M41"/>
  <c r="N41" s="1"/>
  <c r="M43"/>
  <c r="N43" s="1"/>
  <c r="M26" i="2"/>
  <c r="N26" s="1"/>
  <c r="M44" i="1"/>
  <c r="N44" s="1"/>
  <c r="M45"/>
  <c r="N45" s="1"/>
  <c r="M46"/>
  <c r="N46" s="1"/>
  <c r="M47"/>
  <c r="N47" s="1"/>
  <c r="M49"/>
  <c r="N49" s="1"/>
  <c r="M48"/>
  <c r="N48" s="1"/>
  <c r="M50"/>
  <c r="N50" s="1"/>
  <c r="M13" i="3"/>
  <c r="N13" s="1"/>
  <c r="M53" i="1"/>
  <c r="N53" s="1"/>
  <c r="M52"/>
  <c r="N52" s="1"/>
  <c r="M82"/>
  <c r="N82" s="1"/>
  <c r="F25" i="3"/>
  <c r="F24"/>
  <c r="F23"/>
  <c r="F22"/>
  <c r="F21"/>
  <c r="F20"/>
  <c r="H19"/>
  <c r="F19"/>
  <c r="F37" i="2"/>
  <c r="F36"/>
  <c r="F35"/>
  <c r="F34"/>
  <c r="F33"/>
  <c r="F32"/>
  <c r="H31"/>
  <c r="F65" i="1"/>
  <c r="F64"/>
  <c r="F63"/>
  <c r="F62"/>
  <c r="F61"/>
  <c r="F60"/>
  <c r="H59"/>
  <c r="M51"/>
  <c r="N51" s="1"/>
  <c r="M56" i="2"/>
  <c r="N56" s="1"/>
  <c r="M55"/>
  <c r="N55" s="1"/>
  <c r="M83" i="1"/>
  <c r="N83" s="1"/>
  <c r="M84"/>
  <c r="N84" s="1"/>
  <c r="M57" i="2"/>
  <c r="N57" s="1"/>
  <c r="M85" i="1"/>
  <c r="N85" s="1"/>
  <c r="M86"/>
  <c r="N86" s="1"/>
  <c r="M58" i="2"/>
  <c r="N58" s="1"/>
  <c r="M42" i="3"/>
  <c r="N42" s="1"/>
  <c r="M43"/>
  <c r="N43" s="1"/>
  <c r="M88" i="1"/>
  <c r="N88" s="1"/>
  <c r="M87"/>
  <c r="N87" s="1"/>
  <c r="M89"/>
  <c r="N89" s="1"/>
  <c r="M59" i="2"/>
  <c r="N59" s="1"/>
  <c r="M91" i="1"/>
  <c r="N91" s="1"/>
  <c r="M90"/>
  <c r="N90" s="1"/>
  <c r="M92"/>
  <c r="N92" s="1"/>
  <c r="M60" i="2"/>
  <c r="N60" s="1"/>
  <c r="M93" i="1"/>
  <c r="N93" s="1"/>
  <c r="M61" i="2"/>
  <c r="N61" s="1"/>
  <c r="M94" i="1"/>
  <c r="N94" s="1"/>
  <c r="M95"/>
  <c r="N95" s="1"/>
  <c r="M96"/>
  <c r="N96" s="1"/>
  <c r="M97"/>
  <c r="N97" s="1"/>
  <c r="M98"/>
  <c r="N98" s="1"/>
  <c r="M62" i="2"/>
  <c r="N62" s="1"/>
  <c r="M99" i="1"/>
  <c r="N99" s="1"/>
  <c r="M101"/>
  <c r="N101" s="1"/>
  <c r="M100"/>
  <c r="N100" s="1"/>
  <c r="M102"/>
  <c r="N102" s="1"/>
  <c r="M103"/>
  <c r="N103" s="1"/>
  <c r="M104"/>
  <c r="N104" s="1"/>
  <c r="M106"/>
  <c r="N106" s="1"/>
  <c r="M105"/>
  <c r="N105" s="1"/>
  <c r="M107"/>
  <c r="N107" s="1"/>
  <c r="M108"/>
  <c r="N108" s="1"/>
  <c r="M109"/>
  <c r="N109" s="1"/>
  <c r="M110"/>
  <c r="N110" s="1"/>
  <c r="M63" i="2"/>
  <c r="N63" s="1"/>
  <c r="M111" i="1"/>
  <c r="N111" s="1"/>
  <c r="M112"/>
  <c r="N112" s="1"/>
  <c r="M113"/>
  <c r="N113" s="1"/>
  <c r="M114"/>
  <c r="N114" s="1"/>
  <c r="M64" i="2"/>
  <c r="N64" s="1"/>
  <c r="M116" i="1"/>
  <c r="N116" s="1"/>
  <c r="M115"/>
  <c r="N115" s="1"/>
  <c r="M117"/>
  <c r="N117" s="1"/>
  <c r="M118"/>
  <c r="N118" s="1"/>
  <c r="M119"/>
  <c r="N119" s="1"/>
  <c r="M120"/>
  <c r="N120" s="1"/>
  <c r="M121"/>
  <c r="N121" s="1"/>
  <c r="M122"/>
  <c r="N122" s="1"/>
  <c r="M123"/>
  <c r="N123" s="1"/>
  <c r="H70" i="2"/>
  <c r="M125" i="1"/>
  <c r="N125" s="1"/>
  <c r="M124"/>
  <c r="N124" s="1"/>
  <c r="M126"/>
  <c r="N126" s="1"/>
  <c r="M129"/>
  <c r="N129" s="1"/>
  <c r="M128"/>
  <c r="N128" s="1"/>
  <c r="M127"/>
  <c r="N127" s="1"/>
  <c r="M130"/>
  <c r="N130" s="1"/>
  <c r="M44" i="3"/>
  <c r="N44" s="1"/>
  <c r="F55"/>
  <c r="F54"/>
  <c r="F53"/>
  <c r="F52"/>
  <c r="F51"/>
  <c r="F50"/>
  <c r="H49"/>
  <c r="F76" i="2"/>
  <c r="F75"/>
  <c r="F74"/>
  <c r="F73"/>
  <c r="F72"/>
  <c r="F71"/>
  <c r="M65"/>
  <c r="N65" s="1"/>
  <c r="M131" i="1"/>
  <c r="N131" s="1"/>
  <c r="M133"/>
  <c r="N133" s="1"/>
  <c r="M132"/>
  <c r="N132" s="1"/>
  <c r="M134"/>
  <c r="N134" s="1"/>
  <c r="M135"/>
  <c r="N135" s="1"/>
  <c r="M95" i="2"/>
  <c r="N95" s="1"/>
  <c r="M136" i="1"/>
  <c r="N136" s="1"/>
  <c r="F149"/>
  <c r="F148"/>
  <c r="F147"/>
  <c r="F146"/>
  <c r="F145"/>
  <c r="F144"/>
  <c r="H143"/>
  <c r="M137"/>
  <c r="N137" s="1"/>
  <c r="M166"/>
  <c r="N166" s="1"/>
  <c r="M73" i="3"/>
  <c r="N73" s="1"/>
  <c r="M74"/>
  <c r="N74" s="1"/>
  <c r="M97" i="2"/>
  <c r="N97" s="1"/>
  <c r="M96"/>
  <c r="N96" s="1"/>
  <c r="M167" i="1"/>
  <c r="N167" s="1"/>
  <c r="M169"/>
  <c r="N169" s="1"/>
  <c r="M168"/>
  <c r="N168" s="1"/>
  <c r="M170"/>
  <c r="N170" s="1"/>
  <c r="M172"/>
  <c r="N172" s="1"/>
  <c r="M171"/>
  <c r="N171" s="1"/>
  <c r="M173"/>
  <c r="N173" s="1"/>
  <c r="M75" i="3"/>
  <c r="N75" s="1"/>
  <c r="M76"/>
  <c r="N76" s="1"/>
  <c r="M94" i="2"/>
  <c r="N94" s="1"/>
  <c r="M174" i="1"/>
  <c r="N174" s="1"/>
  <c r="M177"/>
  <c r="N177" s="1"/>
  <c r="M176"/>
  <c r="N176" s="1"/>
  <c r="M175"/>
  <c r="N175" s="1"/>
  <c r="M178"/>
  <c r="N178" s="1"/>
  <c r="M77" i="3"/>
  <c r="N77" s="1"/>
  <c r="M98" i="2"/>
  <c r="N98" s="1"/>
  <c r="M179" i="1"/>
  <c r="N179" s="1"/>
  <c r="M181"/>
  <c r="N181" s="1"/>
  <c r="M180"/>
  <c r="N180" s="1"/>
  <c r="M182"/>
  <c r="N182" s="1"/>
  <c r="M183"/>
  <c r="N183" s="1"/>
  <c r="M99" i="2"/>
  <c r="N99" s="1"/>
  <c r="M184" i="1"/>
  <c r="N184" s="1"/>
  <c r="M185"/>
  <c r="N185" s="1"/>
  <c r="M100" i="2"/>
  <c r="N100" s="1"/>
  <c r="M101"/>
  <c r="N101" s="1"/>
  <c r="M186" i="1"/>
  <c r="N186" s="1"/>
  <c r="M188"/>
  <c r="N188" s="1"/>
  <c r="M187"/>
  <c r="N187" s="1"/>
  <c r="M189"/>
  <c r="N189" s="1"/>
  <c r="M102" i="2"/>
  <c r="N102" s="1"/>
  <c r="M192" i="1"/>
  <c r="N192" s="1"/>
  <c r="M191"/>
  <c r="N191" s="1"/>
  <c r="M190"/>
  <c r="N190" s="1"/>
  <c r="M193"/>
  <c r="N193" s="1"/>
  <c r="M103" i="2"/>
  <c r="N103" s="1"/>
  <c r="M201" i="1"/>
  <c r="N201" s="1"/>
  <c r="M200"/>
  <c r="N200" s="1"/>
  <c r="M199"/>
  <c r="N199" s="1"/>
  <c r="M202"/>
  <c r="N202" s="1"/>
  <c r="M203"/>
  <c r="N203" s="1"/>
  <c r="M104" i="2"/>
  <c r="N104" s="1"/>
  <c r="M194" i="1"/>
  <c r="N194" s="1"/>
  <c r="M196"/>
  <c r="N196" s="1"/>
  <c r="M195"/>
  <c r="N195" s="1"/>
  <c r="M197"/>
  <c r="N197" s="1"/>
  <c r="M198"/>
  <c r="N198" s="1"/>
  <c r="M204"/>
  <c r="N204" s="1"/>
  <c r="M78" i="3"/>
  <c r="N78" s="1"/>
  <c r="M105" i="2"/>
  <c r="N105" s="1"/>
  <c r="M205" i="1"/>
  <c r="N205" s="1"/>
  <c r="M206"/>
  <c r="N206" s="1"/>
  <c r="M208"/>
  <c r="N208" s="1"/>
  <c r="M207"/>
  <c r="N207" s="1"/>
  <c r="M209"/>
  <c r="N209" s="1"/>
  <c r="M210"/>
  <c r="N210" s="1"/>
  <c r="M211"/>
  <c r="N211" s="1"/>
  <c r="M213"/>
  <c r="N213" s="1"/>
  <c r="M215"/>
  <c r="N215" s="1"/>
  <c r="M212"/>
  <c r="N212" s="1"/>
  <c r="M214"/>
  <c r="N214" s="1"/>
  <c r="M216"/>
  <c r="N216" s="1"/>
  <c r="M217"/>
  <c r="N217" s="1"/>
  <c r="M218"/>
  <c r="N218" s="1"/>
  <c r="M219"/>
  <c r="N219" s="1"/>
  <c r="M220"/>
  <c r="N220" s="1"/>
  <c r="M221"/>
  <c r="N221" s="1"/>
  <c r="M250"/>
  <c r="N250" s="1"/>
  <c r="F90" i="3"/>
  <c r="F89"/>
  <c r="F88"/>
  <c r="F87"/>
  <c r="F86"/>
  <c r="F85"/>
  <c r="H84"/>
  <c r="F117" i="2"/>
  <c r="F116"/>
  <c r="F115"/>
  <c r="F114"/>
  <c r="F113"/>
  <c r="F112"/>
  <c r="H111"/>
  <c r="F233" i="1"/>
  <c r="F232"/>
  <c r="F231"/>
  <c r="F230"/>
  <c r="F229"/>
  <c r="F228"/>
  <c r="H227"/>
  <c r="M136" i="2"/>
  <c r="N136" s="1"/>
  <c r="M135"/>
  <c r="N135" s="1"/>
  <c r="M253" i="1"/>
  <c r="N253" s="1"/>
  <c r="M252"/>
  <c r="N252" s="1"/>
  <c r="M251"/>
  <c r="N251" s="1"/>
  <c r="M254"/>
  <c r="N254" s="1"/>
  <c r="M137" i="2"/>
  <c r="N137" s="1"/>
  <c r="M108" i="3"/>
  <c r="N108" s="1"/>
  <c r="M255" i="1"/>
  <c r="N255" s="1"/>
  <c r="M256"/>
  <c r="N256" s="1"/>
  <c r="M257"/>
  <c r="N257" s="1"/>
  <c r="M138" i="2"/>
  <c r="N138" s="1"/>
  <c r="M259" i="1"/>
  <c r="N259" s="1"/>
  <c r="M258"/>
  <c r="N258" s="1"/>
  <c r="M260"/>
  <c r="N260" s="1"/>
  <c r="M262"/>
  <c r="N262" s="1"/>
  <c r="M261"/>
  <c r="N261" s="1"/>
  <c r="M263"/>
  <c r="N263" s="1"/>
  <c r="M139" i="2"/>
  <c r="N139" s="1"/>
  <c r="M266" i="1"/>
  <c r="N266" s="1"/>
  <c r="M265"/>
  <c r="N265" s="1"/>
  <c r="M264"/>
  <c r="N264" s="1"/>
  <c r="M267"/>
  <c r="N267" s="1"/>
  <c r="M109" i="3"/>
  <c r="N109" s="1"/>
  <c r="M278" i="1"/>
  <c r="N278" s="1"/>
  <c r="M268"/>
  <c r="M269"/>
  <c r="M270"/>
  <c r="M271"/>
  <c r="M272"/>
  <c r="N272" s="1"/>
  <c r="N271"/>
  <c r="N270"/>
  <c r="N269"/>
  <c r="N268"/>
  <c r="M110" i="3"/>
  <c r="N110" s="1"/>
  <c r="M140" i="2"/>
  <c r="N140" s="1"/>
  <c r="M273" i="1"/>
  <c r="N273" s="1"/>
  <c r="M274"/>
  <c r="N274" s="1"/>
  <c r="M275"/>
  <c r="N275" s="1"/>
  <c r="M276"/>
  <c r="N276" s="1"/>
  <c r="M277"/>
  <c r="N277" s="1"/>
  <c r="M141" i="2"/>
  <c r="N141" s="1"/>
  <c r="M142"/>
  <c r="N142" s="1"/>
  <c r="M279" i="1"/>
  <c r="N279" s="1"/>
  <c r="M280"/>
  <c r="N280" s="1"/>
  <c r="M281"/>
  <c r="N281" s="1"/>
  <c r="M143" i="2"/>
  <c r="N143" s="1"/>
  <c r="M282" i="1"/>
  <c r="N282" s="1"/>
  <c r="M283"/>
  <c r="N283" s="1"/>
  <c r="M284"/>
  <c r="N284" s="1"/>
  <c r="M285"/>
  <c r="N285" s="1"/>
  <c r="M144" i="2"/>
  <c r="N144" s="1"/>
  <c r="M286" i="1"/>
  <c r="N286" s="1"/>
  <c r="M287"/>
  <c r="N287" s="1"/>
  <c r="M289"/>
  <c r="N289" s="1"/>
  <c r="M288"/>
  <c r="N288" s="1"/>
  <c r="M290"/>
  <c r="N290" s="1"/>
  <c r="M111" i="3"/>
  <c r="N111" s="1"/>
  <c r="M145" i="2"/>
  <c r="N145" s="1"/>
  <c r="M292" i="1"/>
  <c r="N292" s="1"/>
  <c r="M291"/>
  <c r="N291" s="1"/>
  <c r="M293"/>
  <c r="N293" s="1"/>
  <c r="M295"/>
  <c r="N295" s="1"/>
  <c r="M294"/>
  <c r="N294" s="1"/>
  <c r="M296"/>
  <c r="N296" s="1"/>
  <c r="M146" i="2"/>
  <c r="N146" s="1"/>
  <c r="M297" i="1"/>
  <c r="N297" s="1"/>
  <c r="M298"/>
  <c r="N298" s="1"/>
  <c r="M299"/>
  <c r="N299" s="1"/>
  <c r="M147" i="2"/>
  <c r="N147" s="1"/>
  <c r="M112" i="3"/>
  <c r="N112" s="1"/>
  <c r="M301" i="1"/>
  <c r="N301" s="1"/>
  <c r="M300"/>
  <c r="N300" s="1"/>
  <c r="M302"/>
  <c r="N302" s="1"/>
  <c r="M113" i="3"/>
  <c r="N113" s="1"/>
  <c r="M148" i="2"/>
  <c r="N148" s="1"/>
  <c r="M304" i="1"/>
  <c r="N304" s="1"/>
  <c r="M303"/>
  <c r="N303" s="1"/>
  <c r="M305"/>
  <c r="N305" s="1"/>
  <c r="M306"/>
  <c r="N306" s="1"/>
  <c r="M307"/>
  <c r="N307" s="1"/>
  <c r="M149" i="2"/>
  <c r="N149" s="1"/>
  <c r="M309" i="1"/>
  <c r="N309" s="1"/>
  <c r="M308"/>
  <c r="N308" s="1"/>
  <c r="M310"/>
  <c r="N310" s="1"/>
  <c r="M150" i="2"/>
  <c r="N150" s="1"/>
  <c r="M311" i="1"/>
  <c r="N311" s="1"/>
  <c r="M312"/>
  <c r="N312" s="1"/>
  <c r="M313"/>
  <c r="N313" s="1"/>
  <c r="M314"/>
  <c r="N314" s="1"/>
  <c r="M315"/>
  <c r="N315" s="1"/>
  <c r="M151" i="2"/>
  <c r="N151" s="1"/>
  <c r="M316" i="1"/>
  <c r="N316" s="1"/>
  <c r="M317"/>
  <c r="N317" s="1"/>
  <c r="M318"/>
  <c r="N318" s="1"/>
  <c r="M321"/>
  <c r="N321" s="1"/>
  <c r="M320"/>
  <c r="N320" s="1"/>
  <c r="M319"/>
  <c r="N319" s="1"/>
  <c r="M322"/>
  <c r="N322" s="1"/>
  <c r="M323"/>
  <c r="N323" s="1"/>
  <c r="M324"/>
  <c r="N324" s="1"/>
  <c r="M326"/>
  <c r="N326" s="1"/>
  <c r="M325"/>
  <c r="N325" s="1"/>
  <c r="M327"/>
  <c r="N327" s="1"/>
  <c r="M329"/>
  <c r="N329" s="1"/>
  <c r="F124" i="3"/>
  <c r="F123"/>
  <c r="F122"/>
  <c r="F121"/>
  <c r="F120"/>
  <c r="F119"/>
  <c r="H118"/>
  <c r="F163" i="2"/>
  <c r="F162"/>
  <c r="F161"/>
  <c r="F160"/>
  <c r="F159"/>
  <c r="F158"/>
  <c r="H157"/>
  <c r="F342" i="1"/>
  <c r="F341"/>
  <c r="F340"/>
  <c r="F339"/>
  <c r="F338"/>
  <c r="F337"/>
  <c r="H336"/>
  <c r="M330"/>
  <c r="N330" s="1"/>
  <c r="M328"/>
  <c r="N328" s="1"/>
  <c r="M142" i="3"/>
  <c r="N142" s="1"/>
  <c r="M143"/>
  <c r="N143" s="1"/>
  <c r="M359" i="1"/>
  <c r="N359" s="1"/>
  <c r="M360"/>
  <c r="N360" s="1"/>
  <c r="M361"/>
  <c r="N361" s="1"/>
  <c r="M363"/>
  <c r="N363" s="1"/>
  <c r="M362"/>
  <c r="N362" s="1"/>
  <c r="M364"/>
  <c r="N364" s="1"/>
  <c r="M365"/>
  <c r="N365" s="1"/>
  <c r="M180" i="2"/>
  <c r="N180" s="1"/>
  <c r="M181"/>
  <c r="N181" s="1"/>
  <c r="M366" i="1"/>
  <c r="N366" s="1"/>
  <c r="M144" i="3"/>
  <c r="N144" s="1"/>
  <c r="M182" i="2"/>
  <c r="N182" s="1"/>
  <c r="M367" i="1"/>
  <c r="N367" s="1"/>
  <c r="M368"/>
  <c r="N368" s="1"/>
  <c r="M145" i="3"/>
  <c r="N145" s="1"/>
  <c r="M183" i="2"/>
  <c r="N183" s="1"/>
  <c r="M371" i="1"/>
  <c r="N371" s="1"/>
  <c r="M370"/>
  <c r="N370" s="1"/>
  <c r="M369"/>
  <c r="N369" s="1"/>
  <c r="M372"/>
  <c r="N372" s="1"/>
  <c r="M184" i="2"/>
  <c r="N184" s="1"/>
  <c r="M374" i="1"/>
  <c r="N374" s="1"/>
  <c r="M373"/>
  <c r="N373" s="1"/>
  <c r="M376"/>
  <c r="N376" s="1"/>
  <c r="M375"/>
  <c r="N375" s="1"/>
  <c r="M377"/>
  <c r="N377" s="1"/>
  <c r="M146" i="3"/>
  <c r="N146" s="1"/>
  <c r="M185" i="2"/>
  <c r="N185" s="1"/>
  <c r="M378" i="1"/>
  <c r="N378" s="1"/>
  <c r="M380"/>
  <c r="N380" s="1"/>
  <c r="M379"/>
  <c r="N379" s="1"/>
  <c r="M381"/>
  <c r="N381" s="1"/>
  <c r="M147" i="3"/>
  <c r="N147" s="1"/>
  <c r="M186" i="2"/>
  <c r="N186" s="1"/>
  <c r="M382" i="1"/>
  <c r="N382" s="1"/>
  <c r="M383"/>
  <c r="N383" s="1"/>
  <c r="M384"/>
  <c r="N384" s="1"/>
  <c r="M385"/>
  <c r="N385" s="1"/>
  <c r="M148" i="3"/>
  <c r="N148" s="1"/>
  <c r="M187" i="2"/>
  <c r="N187" s="1"/>
  <c r="M386" i="1"/>
  <c r="N386" s="1"/>
  <c r="M387"/>
  <c r="N387" s="1"/>
  <c r="M188" i="2"/>
  <c r="N188" s="1"/>
  <c r="M388" i="1"/>
  <c r="N388" s="1"/>
  <c r="M389"/>
  <c r="N389" s="1"/>
  <c r="M390"/>
  <c r="N390" s="1"/>
  <c r="M391"/>
  <c r="N391" s="1"/>
  <c r="M392"/>
  <c r="N392" s="1"/>
  <c r="M399"/>
  <c r="N399" s="1"/>
  <c r="M393"/>
  <c r="N393" s="1"/>
  <c r="M395"/>
  <c r="N395" s="1"/>
  <c r="M394"/>
  <c r="N394" s="1"/>
  <c r="M396"/>
  <c r="N396" s="1"/>
  <c r="M189" i="2"/>
  <c r="N189" s="1"/>
  <c r="M397" i="1"/>
  <c r="N397" s="1"/>
  <c r="M398"/>
  <c r="N398" s="1"/>
  <c r="M149" i="3"/>
  <c r="N149" s="1"/>
  <c r="M191" i="2"/>
  <c r="N191" s="1"/>
  <c r="M400" i="1"/>
  <c r="N400" s="1"/>
  <c r="M401"/>
  <c r="N401" s="1"/>
  <c r="M402"/>
  <c r="N402" s="1"/>
  <c r="M403"/>
  <c r="N403" s="1"/>
  <c r="M150" i="3"/>
  <c r="N150" s="1"/>
  <c r="M190" i="2"/>
  <c r="N190" s="1"/>
  <c r="M404" i="1"/>
  <c r="N404" s="1"/>
  <c r="M405"/>
  <c r="N405" s="1"/>
  <c r="M407"/>
  <c r="N407" s="1"/>
  <c r="M406"/>
  <c r="N406" s="1"/>
  <c r="M408"/>
  <c r="N408" s="1"/>
  <c r="M409"/>
  <c r="N409" s="1"/>
  <c r="M192" i="2"/>
  <c r="N192" s="1"/>
  <c r="M151" i="3"/>
  <c r="N151" s="1"/>
  <c r="M193" i="2"/>
  <c r="N193" s="1"/>
  <c r="M411" i="1"/>
  <c r="N411" s="1"/>
  <c r="M410"/>
  <c r="N410" s="1"/>
  <c r="M412"/>
  <c r="N412" s="1"/>
  <c r="M414"/>
  <c r="N414" s="1"/>
  <c r="M413"/>
  <c r="N413" s="1"/>
  <c r="M415"/>
  <c r="N415" s="1"/>
  <c r="M418"/>
  <c r="N418" s="1"/>
  <c r="M194" i="2"/>
  <c r="N194" s="1"/>
  <c r="M416" i="1"/>
  <c r="N416" s="1"/>
  <c r="M417"/>
  <c r="N417" s="1"/>
  <c r="F205" i="2"/>
  <c r="F204"/>
  <c r="F203"/>
  <c r="F202"/>
  <c r="F201"/>
  <c r="F200"/>
  <c r="H199"/>
  <c r="M421" i="1"/>
  <c r="N421" s="1"/>
  <c r="M420"/>
  <c r="N420" s="1"/>
  <c r="M419"/>
  <c r="N419" s="1"/>
  <c r="M422"/>
  <c r="N422" s="1"/>
  <c r="F162" i="3"/>
  <c r="F161"/>
  <c r="F160"/>
  <c r="F159"/>
  <c r="F158"/>
  <c r="F157"/>
  <c r="H156"/>
  <c r="F436" i="1"/>
  <c r="F435"/>
  <c r="F434"/>
  <c r="F433"/>
  <c r="F432"/>
  <c r="F431"/>
  <c r="H430"/>
  <c r="M424"/>
  <c r="N424" s="1"/>
  <c r="M423"/>
  <c r="N423" s="1"/>
  <c r="M223" i="2"/>
  <c r="N223" s="1"/>
  <c r="M224"/>
  <c r="N224" s="1"/>
  <c r="M225"/>
  <c r="N225" s="1"/>
  <c r="M454" i="1"/>
  <c r="N454" s="1"/>
  <c r="M453"/>
  <c r="N453" s="1"/>
  <c r="M456"/>
  <c r="N456" s="1"/>
  <c r="M455"/>
  <c r="N455" s="1"/>
  <c r="M457"/>
  <c r="N457" s="1"/>
  <c r="M458"/>
  <c r="N458" s="1"/>
  <c r="M459"/>
  <c r="N459" s="1"/>
  <c r="M461"/>
  <c r="N461" s="1"/>
  <c r="M460"/>
  <c r="N460" s="1"/>
  <c r="M462"/>
  <c r="N462" s="1"/>
  <c r="M226" i="2"/>
  <c r="N226" s="1"/>
  <c r="M227"/>
  <c r="N227" s="1"/>
  <c r="M465" i="1"/>
  <c r="N465" s="1"/>
  <c r="M463"/>
  <c r="N463" s="1"/>
  <c r="M464"/>
  <c r="N464" s="1"/>
  <c r="M466"/>
  <c r="N466" s="1"/>
  <c r="M467"/>
  <c r="N467" s="1"/>
  <c r="M468"/>
  <c r="N468" s="1"/>
  <c r="M179" i="3"/>
  <c r="N179" s="1"/>
  <c r="M180"/>
  <c r="N180" s="1"/>
  <c r="M228" i="2"/>
  <c r="N228" s="1"/>
  <c r="M469" i="1"/>
  <c r="N469" s="1"/>
  <c r="M470"/>
  <c r="N470" s="1"/>
  <c r="M471"/>
  <c r="N471" s="1"/>
  <c r="M472"/>
  <c r="N472" s="1"/>
  <c r="M229" i="2"/>
  <c r="N229" s="1"/>
  <c r="M473" i="1"/>
  <c r="N473" s="1"/>
  <c r="M474"/>
  <c r="N474" s="1"/>
  <c r="M475"/>
  <c r="N475" s="1"/>
  <c r="M476"/>
  <c r="N476" s="1"/>
  <c r="M477"/>
  <c r="N477" s="1"/>
  <c r="M478"/>
  <c r="N478" s="1"/>
  <c r="M479"/>
  <c r="N479" s="1"/>
  <c r="M230" i="2"/>
  <c r="N230" s="1"/>
  <c r="M480" i="1"/>
  <c r="N480" s="1"/>
  <c r="M481"/>
  <c r="N481" s="1"/>
  <c r="M482"/>
  <c r="N482" s="1"/>
  <c r="M181" i="3"/>
  <c r="N181" s="1"/>
  <c r="M483" i="1"/>
  <c r="N483" s="1"/>
  <c r="M484"/>
  <c r="N484" s="1"/>
  <c r="M485"/>
  <c r="N485" s="1"/>
  <c r="M486"/>
  <c r="N486" s="1"/>
  <c r="M487"/>
  <c r="N487" s="1"/>
  <c r="M488"/>
  <c r="N488" s="1"/>
  <c r="M489"/>
  <c r="N489" s="1"/>
  <c r="M490"/>
  <c r="N490" s="1"/>
  <c r="M491"/>
  <c r="N491" s="1"/>
  <c r="M231" i="2"/>
  <c r="N231" s="1"/>
  <c r="M492" i="1"/>
  <c r="N492" s="1"/>
  <c r="M493"/>
  <c r="N493" s="1"/>
  <c r="M494"/>
  <c r="N494" s="1"/>
  <c r="M495"/>
  <c r="N495" s="1"/>
  <c r="M232" i="2"/>
  <c r="N232" s="1"/>
  <c r="M496" i="1"/>
  <c r="N496" s="1"/>
  <c r="M233" i="2"/>
  <c r="N233" s="1"/>
  <c r="M504" i="1"/>
  <c r="N504" s="1"/>
  <c r="M508"/>
  <c r="N508" s="1"/>
  <c r="M497"/>
  <c r="N497" s="1"/>
  <c r="M498"/>
  <c r="N498" s="1"/>
  <c r="M499"/>
  <c r="N499" s="1"/>
  <c r="M500"/>
  <c r="N500" s="1"/>
  <c r="M501"/>
  <c r="N501" s="1"/>
  <c r="M502"/>
  <c r="N502" s="1"/>
  <c r="M503"/>
  <c r="N503" s="1"/>
  <c r="M182" i="3"/>
  <c r="N182" s="1"/>
  <c r="M505" i="1"/>
  <c r="N505" s="1"/>
  <c r="M506"/>
  <c r="N506" s="1"/>
  <c r="M507"/>
  <c r="N507" s="1"/>
  <c r="M514"/>
  <c r="N514" s="1"/>
  <c r="M234" i="2"/>
  <c r="N234" s="1"/>
  <c r="M509" i="1"/>
  <c r="N509" s="1"/>
  <c r="M510"/>
  <c r="N510" s="1"/>
  <c r="M511"/>
  <c r="N511" s="1"/>
  <c r="M512"/>
  <c r="N512" s="1"/>
  <c r="M513"/>
  <c r="N513" s="1"/>
  <c r="M235" i="2"/>
  <c r="N235" s="1"/>
  <c r="M515" i="1"/>
  <c r="N515" s="1"/>
  <c r="M516"/>
  <c r="N516" s="1"/>
  <c r="M517"/>
  <c r="N517" s="1"/>
  <c r="M518"/>
  <c r="N518" s="1"/>
  <c r="M519"/>
  <c r="N519" s="1"/>
  <c r="M520"/>
  <c r="N520" s="1"/>
  <c r="M521"/>
  <c r="N521" s="1"/>
  <c r="M522"/>
  <c r="N522" s="1"/>
  <c r="M523"/>
  <c r="N523" s="1"/>
  <c r="M524"/>
  <c r="N524" s="1"/>
  <c r="M525"/>
  <c r="N525" s="1"/>
  <c r="M526"/>
  <c r="N526" s="1"/>
  <c r="M527"/>
  <c r="N527" s="1"/>
  <c r="F193" i="3"/>
  <c r="F192"/>
  <c r="F191"/>
  <c r="F190"/>
  <c r="F189"/>
  <c r="F188"/>
  <c r="H187"/>
  <c r="F247" i="2"/>
  <c r="F246"/>
  <c r="F245"/>
  <c r="F244"/>
  <c r="F243"/>
  <c r="F242"/>
  <c r="H241"/>
  <c r="F540" i="1"/>
  <c r="F539"/>
  <c r="F538"/>
  <c r="F537"/>
  <c r="F536"/>
  <c r="F535"/>
  <c r="H534"/>
  <c r="M528"/>
  <c r="N528" s="1"/>
  <c r="M559"/>
  <c r="N559" s="1"/>
  <c r="M560"/>
  <c r="N560" s="1"/>
  <c r="M211" i="3"/>
  <c r="N211" s="1"/>
  <c r="M212"/>
  <c r="N212" s="1"/>
  <c r="M264" i="2"/>
  <c r="N264" s="1"/>
  <c r="M265"/>
  <c r="N265" s="1"/>
  <c r="M266"/>
  <c r="N266" s="1"/>
  <c r="M558" i="1"/>
  <c r="N558" s="1"/>
  <c r="M561"/>
  <c r="N561" s="1"/>
  <c r="M562"/>
  <c r="N562" s="1"/>
  <c r="M563"/>
  <c r="N563" s="1"/>
  <c r="M564"/>
  <c r="N564" s="1"/>
  <c r="M565"/>
  <c r="N565" s="1"/>
  <c r="M566"/>
  <c r="N566" s="1"/>
  <c r="M567"/>
  <c r="N567" s="1"/>
  <c r="M568"/>
  <c r="N568" s="1"/>
  <c r="M569"/>
  <c r="N569" s="1"/>
  <c r="M213" i="3"/>
  <c r="N213" s="1"/>
  <c r="M267" i="2"/>
  <c r="N267" s="1"/>
  <c r="M572" i="1"/>
  <c r="N572" s="1"/>
  <c r="M570"/>
  <c r="N570" s="1"/>
  <c r="M571"/>
  <c r="N571" s="1"/>
  <c r="M573"/>
  <c r="N573" s="1"/>
  <c r="M574"/>
  <c r="N574" s="1"/>
  <c r="M575"/>
  <c r="N575" s="1"/>
  <c r="M576"/>
  <c r="N576" s="1"/>
  <c r="H276" i="2"/>
  <c r="M268"/>
  <c r="N268" s="1"/>
  <c r="M577" i="1"/>
  <c r="N577" s="1"/>
  <c r="M578"/>
  <c r="N578" s="1"/>
  <c r="M579"/>
  <c r="N579" s="1"/>
  <c r="M580"/>
  <c r="N580" s="1"/>
  <c r="M581"/>
  <c r="N581" s="1"/>
  <c r="M582"/>
  <c r="N582" s="1"/>
  <c r="M583"/>
  <c r="N583" s="1"/>
  <c r="M584"/>
  <c r="N584" s="1"/>
  <c r="M585"/>
  <c r="N585" s="1"/>
  <c r="M214" i="3"/>
  <c r="N214" s="1"/>
  <c r="M269" i="2"/>
  <c r="N269" s="1"/>
  <c r="M586" i="1"/>
  <c r="N586" s="1"/>
  <c r="M587"/>
  <c r="N587" s="1"/>
  <c r="M588"/>
  <c r="N588" s="1"/>
  <c r="M270" i="2"/>
  <c r="N270" s="1"/>
  <c r="M592" i="1"/>
  <c r="N592" s="1"/>
  <c r="M589"/>
  <c r="N589" s="1"/>
  <c r="M590"/>
  <c r="N590" s="1"/>
  <c r="M591"/>
  <c r="N591" s="1"/>
  <c r="M593"/>
  <c r="N593" s="1"/>
  <c r="M595"/>
  <c r="N595" s="1"/>
  <c r="M594"/>
  <c r="N594" s="1"/>
  <c r="M596"/>
  <c r="N596" s="1"/>
  <c r="M597"/>
  <c r="N597" s="1"/>
  <c r="M598"/>
  <c r="N598" s="1"/>
  <c r="M599"/>
  <c r="N599" s="1"/>
  <c r="M600"/>
  <c r="N600" s="1"/>
  <c r="M215" i="3"/>
  <c r="N215" s="1"/>
  <c r="M601" i="1"/>
  <c r="N601" s="1"/>
  <c r="M602"/>
  <c r="N602" s="1"/>
  <c r="M603"/>
  <c r="N603" s="1"/>
  <c r="M604"/>
  <c r="N604" s="1"/>
  <c r="M605"/>
  <c r="N605" s="1"/>
  <c r="M606"/>
  <c r="N606" s="1"/>
  <c r="M607"/>
  <c r="N607" s="1"/>
  <c r="M608"/>
  <c r="N608" s="1"/>
  <c r="M216" i="3"/>
  <c r="N216" s="1"/>
  <c r="M609" i="1"/>
  <c r="N609" s="1"/>
  <c r="M610"/>
  <c r="N610" s="1"/>
  <c r="M611"/>
  <c r="N611" s="1"/>
  <c r="M612"/>
  <c r="N612" s="1"/>
  <c r="M613"/>
  <c r="N613" s="1"/>
  <c r="M614"/>
  <c r="N614" s="1"/>
  <c r="F228" i="3"/>
  <c r="F227"/>
  <c r="F226"/>
  <c r="F225"/>
  <c r="F224"/>
  <c r="F223"/>
  <c r="H222"/>
  <c r="F282" i="2"/>
  <c r="F281"/>
  <c r="F280"/>
  <c r="F279"/>
  <c r="F278"/>
  <c r="F277"/>
  <c r="F628" i="1"/>
  <c r="F627"/>
  <c r="F626"/>
  <c r="F625"/>
  <c r="F624"/>
  <c r="F623"/>
  <c r="H622"/>
  <c r="M616"/>
  <c r="N616" s="1"/>
  <c r="M615"/>
  <c r="N615" s="1"/>
  <c r="M299" i="2"/>
  <c r="N299" s="1"/>
  <c r="M648" i="1"/>
  <c r="N648" s="1"/>
  <c r="M646"/>
  <c r="N646" s="1"/>
  <c r="M647"/>
  <c r="N647" s="1"/>
  <c r="M649"/>
  <c r="N649" s="1"/>
  <c r="M645"/>
  <c r="N645" s="1"/>
  <c r="M650"/>
  <c r="N650" s="1"/>
  <c r="M651"/>
  <c r="N651" s="1"/>
  <c r="M652"/>
  <c r="N652" s="1"/>
  <c r="M653"/>
  <c r="N653" s="1"/>
  <c r="M654"/>
  <c r="N654" s="1"/>
  <c r="M246" i="3"/>
  <c r="N246" s="1"/>
  <c r="M300" i="2"/>
  <c r="N300" s="1"/>
  <c r="M657" i="1"/>
  <c r="N657" s="1"/>
  <c r="M655"/>
  <c r="N655" s="1"/>
  <c r="M656"/>
  <c r="N656" s="1"/>
  <c r="M658"/>
  <c r="N658" s="1"/>
  <c r="M247" i="3"/>
  <c r="N247" s="1"/>
  <c r="M659" i="1"/>
  <c r="N659" s="1"/>
  <c r="M660"/>
  <c r="N660" s="1"/>
  <c r="M661"/>
  <c r="N661" s="1"/>
  <c r="M662"/>
  <c r="N662" s="1"/>
  <c r="M663"/>
  <c r="N663" s="1"/>
  <c r="M664"/>
  <c r="N664" s="1"/>
  <c r="M665"/>
  <c r="N665" s="1"/>
  <c r="M666"/>
  <c r="N666" s="1"/>
  <c r="M667"/>
  <c r="N667" s="1"/>
  <c r="M668"/>
  <c r="N668" s="1"/>
  <c r="M670"/>
  <c r="N670" s="1"/>
  <c r="M671"/>
  <c r="N671" s="1"/>
  <c r="M672"/>
  <c r="N672" s="1"/>
  <c r="M673"/>
  <c r="N673" s="1"/>
  <c r="M669"/>
  <c r="N669" s="1"/>
  <c r="M301" i="2"/>
  <c r="N301" s="1"/>
  <c r="M674" i="1"/>
  <c r="N674" s="1"/>
  <c r="M675"/>
  <c r="N675" s="1"/>
  <c r="M676"/>
  <c r="N676" s="1"/>
  <c r="M677"/>
  <c r="N677" s="1"/>
  <c r="M248" i="3"/>
  <c r="N248" s="1"/>
  <c r="M249"/>
  <c r="N249" s="1"/>
  <c r="M678" i="1"/>
  <c r="N678" s="1"/>
  <c r="M679"/>
  <c r="N679" s="1"/>
  <c r="M680"/>
  <c r="N680" s="1"/>
  <c r="M681"/>
  <c r="N681" s="1"/>
  <c r="M250" i="3"/>
  <c r="N250" s="1"/>
  <c r="M683" i="1"/>
  <c r="N683" s="1"/>
  <c r="M682"/>
  <c r="N682" s="1"/>
  <c r="M684"/>
  <c r="N684" s="1"/>
  <c r="M686"/>
  <c r="N686" s="1"/>
  <c r="M685"/>
  <c r="N685" s="1"/>
  <c r="M687"/>
  <c r="N687" s="1"/>
  <c r="M251" i="3"/>
  <c r="N251" s="1"/>
  <c r="M688" i="1"/>
  <c r="N688" s="1"/>
  <c r="M689"/>
  <c r="N689" s="1"/>
  <c r="M302" i="2"/>
  <c r="N302" s="1"/>
  <c r="M690" i="1"/>
  <c r="N690" s="1"/>
  <c r="M691"/>
  <c r="N691" s="1"/>
  <c r="M252" i="3"/>
  <c r="N252" s="1"/>
  <c r="M693" i="1"/>
  <c r="N693" s="1"/>
  <c r="M692"/>
  <c r="N692" s="1"/>
  <c r="M694"/>
  <c r="N694" s="1"/>
  <c r="M695"/>
  <c r="N695" s="1"/>
  <c r="M696"/>
  <c r="N696" s="1"/>
  <c r="M303" i="2"/>
  <c r="N303" s="1"/>
  <c r="M697" i="1"/>
  <c r="N697" s="1"/>
  <c r="M698"/>
  <c r="N698" s="1"/>
  <c r="M699"/>
  <c r="N699" s="1"/>
  <c r="M305" i="2"/>
  <c r="N305" s="1"/>
  <c r="M700" i="1"/>
  <c r="N700" s="1"/>
  <c r="M304" i="2"/>
  <c r="N304" s="1"/>
  <c r="M701" i="1"/>
  <c r="N701" s="1"/>
  <c r="M702"/>
  <c r="N702" s="1"/>
  <c r="M703"/>
  <c r="N703" s="1"/>
  <c r="M704"/>
  <c r="N704" s="1"/>
  <c r="M306" i="2"/>
  <c r="N306" s="1"/>
  <c r="M707" i="1"/>
  <c r="N707" s="1"/>
  <c r="M710"/>
  <c r="N710" s="1"/>
  <c r="M705"/>
  <c r="N705" s="1"/>
  <c r="M706"/>
  <c r="N706" s="1"/>
  <c r="M708"/>
  <c r="N708" s="1"/>
  <c r="M307" i="2"/>
  <c r="N307" s="1"/>
  <c r="M711" i="1"/>
  <c r="N711" s="1"/>
  <c r="M709"/>
  <c r="N709" s="1"/>
  <c r="M712"/>
  <c r="N712" s="1"/>
  <c r="M713"/>
  <c r="N713" s="1"/>
  <c r="M714"/>
  <c r="N714" s="1"/>
  <c r="M715"/>
  <c r="N715" s="1"/>
  <c r="M716"/>
  <c r="N716" s="1"/>
  <c r="N1310"/>
  <c r="N1293"/>
  <c r="N1291"/>
  <c r="F264" i="3"/>
  <c r="F263"/>
  <c r="F262"/>
  <c r="F261"/>
  <c r="F260"/>
  <c r="F259"/>
  <c r="H258"/>
  <c r="F319" i="2"/>
  <c r="F318"/>
  <c r="F317"/>
  <c r="F316"/>
  <c r="F315"/>
  <c r="F314"/>
  <c r="H313"/>
  <c r="F730" i="1"/>
  <c r="F729"/>
  <c r="F728"/>
  <c r="F727"/>
  <c r="F726"/>
  <c r="F725"/>
  <c r="H724"/>
  <c r="M718"/>
  <c r="N718" s="1"/>
  <c r="M717"/>
  <c r="N717" s="1"/>
  <c r="M747"/>
  <c r="N747" s="1"/>
  <c r="M748"/>
  <c r="N748" s="1"/>
  <c r="M749"/>
  <c r="N749" s="1"/>
  <c r="M750"/>
  <c r="N750" s="1"/>
  <c r="M751"/>
  <c r="N751" s="1"/>
  <c r="M752"/>
  <c r="N752" s="1"/>
  <c r="M753"/>
  <c r="N753" s="1"/>
  <c r="M754"/>
  <c r="N754" s="1"/>
  <c r="M755"/>
  <c r="N755" s="1"/>
  <c r="M281" i="3"/>
  <c r="N281" s="1"/>
  <c r="M337" i="2"/>
  <c r="N337" s="1"/>
  <c r="M338"/>
  <c r="N338" s="1"/>
  <c r="M756" i="1"/>
  <c r="N756" s="1"/>
  <c r="M757"/>
  <c r="N757" s="1"/>
  <c r="M758"/>
  <c r="N758" s="1"/>
  <c r="M282" i="3"/>
  <c r="N282" s="1"/>
  <c r="M759" i="1"/>
  <c r="N759" s="1"/>
  <c r="M760"/>
  <c r="N760" s="1"/>
  <c r="M761"/>
  <c r="N761" s="1"/>
  <c r="M762"/>
  <c r="N762" s="1"/>
  <c r="M763"/>
  <c r="N763" s="1"/>
  <c r="M283" i="3"/>
  <c r="N283" s="1"/>
  <c r="M284"/>
  <c r="N284" s="1"/>
  <c r="M285"/>
  <c r="N285" s="1"/>
  <c r="M286"/>
  <c r="N286" s="1"/>
  <c r="M287"/>
  <c r="N287" s="1"/>
  <c r="M288"/>
  <c r="N288" s="1"/>
  <c r="M764" i="1"/>
  <c r="N764" s="1"/>
  <c r="M765"/>
  <c r="N765" s="1"/>
  <c r="M766"/>
  <c r="N766" s="1"/>
  <c r="M767"/>
  <c r="N767" s="1"/>
  <c r="M768"/>
  <c r="N768" s="1"/>
  <c r="M769"/>
  <c r="N769" s="1"/>
  <c r="M770"/>
  <c r="N770" s="1"/>
  <c r="M771"/>
  <c r="N771" s="1"/>
  <c r="M772"/>
  <c r="N772" s="1"/>
  <c r="M773"/>
  <c r="N773" s="1"/>
  <c r="M774"/>
  <c r="N774" s="1"/>
  <c r="M775"/>
  <c r="N775" s="1"/>
  <c r="M776"/>
  <c r="N776" s="1"/>
  <c r="M777"/>
  <c r="N777" s="1"/>
  <c r="M339" i="2"/>
  <c r="N339" s="1"/>
  <c r="M778" i="1"/>
  <c r="N778" s="1"/>
  <c r="M779"/>
  <c r="N779" s="1"/>
  <c r="M780"/>
  <c r="N780" s="1"/>
  <c r="M340" i="2"/>
  <c r="N340" s="1"/>
  <c r="M781" i="1"/>
  <c r="N781" s="1"/>
  <c r="M782"/>
  <c r="N782" s="1"/>
  <c r="M783"/>
  <c r="N783" s="1"/>
  <c r="M784"/>
  <c r="N784" s="1"/>
  <c r="M785"/>
  <c r="N785" s="1"/>
  <c r="M786"/>
  <c r="N786" s="1"/>
  <c r="M787"/>
  <c r="N787" s="1"/>
  <c r="M788"/>
  <c r="N788" s="1"/>
  <c r="M289" i="3"/>
  <c r="M341" i="2"/>
  <c r="N341" s="1"/>
  <c r="M789" i="1"/>
  <c r="N789" s="1"/>
  <c r="M790"/>
  <c r="N790" s="1"/>
  <c r="M793"/>
  <c r="N793" s="1"/>
  <c r="M791"/>
  <c r="N791" s="1"/>
  <c r="M792"/>
  <c r="N792" s="1"/>
  <c r="M342" i="2"/>
  <c r="N342" s="1"/>
  <c r="M794" i="1"/>
  <c r="N794" s="1"/>
  <c r="M795"/>
  <c r="N795" s="1"/>
  <c r="M796"/>
  <c r="N796" s="1"/>
  <c r="M343" i="2"/>
  <c r="N343" s="1"/>
  <c r="M797" i="1"/>
  <c r="N797" s="1"/>
  <c r="M798"/>
  <c r="N798" s="1"/>
  <c r="M799"/>
  <c r="N799" s="1"/>
  <c r="M800"/>
  <c r="N800" s="1"/>
  <c r="M801"/>
  <c r="N801" s="1"/>
  <c r="M802"/>
  <c r="N802" s="1"/>
  <c r="M803"/>
  <c r="N803" s="1"/>
  <c r="M374" i="2"/>
  <c r="N374" s="1"/>
  <c r="M804" i="1"/>
  <c r="N804" s="1"/>
  <c r="M805"/>
  <c r="N805" s="1"/>
  <c r="M806"/>
  <c r="N806" s="1"/>
  <c r="M807"/>
  <c r="N807" s="1"/>
  <c r="M808"/>
  <c r="N808" s="1"/>
  <c r="N1281"/>
  <c r="N1282"/>
  <c r="N1283"/>
  <c r="N1284"/>
  <c r="N1285"/>
  <c r="N1286"/>
  <c r="N1287"/>
  <c r="N1288"/>
  <c r="N1289"/>
  <c r="N1290"/>
  <c r="N1292"/>
  <c r="N1294"/>
  <c r="N1295"/>
  <c r="N1296"/>
  <c r="N1297"/>
  <c r="N1298"/>
  <c r="N1299"/>
  <c r="N1300"/>
  <c r="N1301"/>
  <c r="N1302"/>
  <c r="N1303"/>
  <c r="N1304"/>
  <c r="N1305"/>
  <c r="N1306"/>
  <c r="N1308"/>
  <c r="N1309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F375" i="3"/>
  <c r="F374"/>
  <c r="F373"/>
  <c r="F372"/>
  <c r="F371"/>
  <c r="F370"/>
  <c r="H369"/>
  <c r="M362"/>
  <c r="N362" s="1"/>
  <c r="M361"/>
  <c r="N361" s="1"/>
  <c r="M360"/>
  <c r="N360" s="1"/>
  <c r="M359"/>
  <c r="N359" s="1"/>
  <c r="M358"/>
  <c r="N358" s="1"/>
  <c r="F336"/>
  <c r="F335"/>
  <c r="F334"/>
  <c r="F333"/>
  <c r="F332"/>
  <c r="F331"/>
  <c r="H330"/>
  <c r="M323"/>
  <c r="N323" s="1"/>
  <c r="M322"/>
  <c r="N322" s="1"/>
  <c r="M321"/>
  <c r="N321" s="1"/>
  <c r="F301"/>
  <c r="F300"/>
  <c r="F299"/>
  <c r="F298"/>
  <c r="F297"/>
  <c r="F296"/>
  <c r="H295"/>
  <c r="F432" i="2"/>
  <c r="F431"/>
  <c r="F430"/>
  <c r="F429"/>
  <c r="F428"/>
  <c r="F427"/>
  <c r="H426"/>
  <c r="M420"/>
  <c r="N420" s="1"/>
  <c r="M419"/>
  <c r="N419" s="1"/>
  <c r="F397"/>
  <c r="F396"/>
  <c r="F395"/>
  <c r="F394"/>
  <c r="F393"/>
  <c r="F392"/>
  <c r="H391"/>
  <c r="M385"/>
  <c r="N385" s="1"/>
  <c r="M384"/>
  <c r="N384" s="1"/>
  <c r="M383"/>
  <c r="N383" s="1"/>
  <c r="M382"/>
  <c r="N382" s="1"/>
  <c r="M381"/>
  <c r="N381" s="1"/>
  <c r="M380"/>
  <c r="N380" s="1"/>
  <c r="M379"/>
  <c r="N379" s="1"/>
  <c r="M378"/>
  <c r="N378" s="1"/>
  <c r="M377"/>
  <c r="N377" s="1"/>
  <c r="M376"/>
  <c r="N376" s="1"/>
  <c r="M375"/>
  <c r="N375" s="1"/>
  <c r="F356"/>
  <c r="F355"/>
  <c r="F354"/>
  <c r="F353"/>
  <c r="F352"/>
  <c r="F351"/>
  <c r="H350"/>
  <c r="M344"/>
  <c r="N344" s="1"/>
  <c r="G1349" i="1"/>
  <c r="G1348"/>
  <c r="G1347"/>
  <c r="G1346"/>
  <c r="G1345"/>
  <c r="G1344"/>
  <c r="I1343"/>
  <c r="M1307"/>
  <c r="N1307" s="1"/>
  <c r="M1280"/>
  <c r="N1280" s="1"/>
  <c r="M1279"/>
  <c r="N1279" s="1"/>
  <c r="M1278"/>
  <c r="N1278" s="1"/>
  <c r="M1277"/>
  <c r="N1277" s="1"/>
  <c r="M1276"/>
  <c r="N1276" s="1"/>
  <c r="M1275"/>
  <c r="N1275" s="1"/>
  <c r="F1257"/>
  <c r="F1256"/>
  <c r="F1255"/>
  <c r="F1254"/>
  <c r="F1253"/>
  <c r="F1252"/>
  <c r="H1251"/>
  <c r="M1245"/>
  <c r="N1245" s="1"/>
  <c r="M1244"/>
  <c r="N1244" s="1"/>
  <c r="M1243"/>
  <c r="N1243" s="1"/>
  <c r="M1242"/>
  <c r="N1242" s="1"/>
  <c r="M1241"/>
  <c r="N1241" s="1"/>
  <c r="M1240"/>
  <c r="N1240" s="1"/>
  <c r="M1239"/>
  <c r="N1239" s="1"/>
  <c r="M1238"/>
  <c r="N1238" s="1"/>
  <c r="M1237"/>
  <c r="N1237" s="1"/>
  <c r="M1236"/>
  <c r="N1236" s="1"/>
  <c r="M1235"/>
  <c r="N1235" s="1"/>
  <c r="M1234"/>
  <c r="N1234" s="1"/>
  <c r="M1233"/>
  <c r="N1233" s="1"/>
  <c r="M1232"/>
  <c r="N1232" s="1"/>
  <c r="M1231"/>
  <c r="N1231" s="1"/>
  <c r="M1230"/>
  <c r="N1230" s="1"/>
  <c r="M1229"/>
  <c r="N1229" s="1"/>
  <c r="M1228"/>
  <c r="N1228" s="1"/>
  <c r="M1227"/>
  <c r="N1227" s="1"/>
  <c r="M1226"/>
  <c r="N1226" s="1"/>
  <c r="M1225"/>
  <c r="N1225" s="1"/>
  <c r="M1224"/>
  <c r="N1224" s="1"/>
  <c r="M1223"/>
  <c r="N1223" s="1"/>
  <c r="M1222"/>
  <c r="N1222" s="1"/>
  <c r="M1221"/>
  <c r="N1221" s="1"/>
  <c r="M1220"/>
  <c r="N1220" s="1"/>
  <c r="M1219"/>
  <c r="N1219" s="1"/>
  <c r="M1218"/>
  <c r="N1218" s="1"/>
  <c r="M1217"/>
  <c r="N1217" s="1"/>
  <c r="M1216"/>
  <c r="N1216" s="1"/>
  <c r="M1215"/>
  <c r="N1215" s="1"/>
  <c r="M1214"/>
  <c r="N1214" s="1"/>
  <c r="M1213"/>
  <c r="N1213" s="1"/>
  <c r="M1212"/>
  <c r="N1212" s="1"/>
  <c r="M1211"/>
  <c r="N1211" s="1"/>
  <c r="M1210"/>
  <c r="N1210" s="1"/>
  <c r="M1209"/>
  <c r="N1209" s="1"/>
  <c r="M1208"/>
  <c r="N1208" s="1"/>
  <c r="M1207"/>
  <c r="N1207" s="1"/>
  <c r="M1206"/>
  <c r="N1206" s="1"/>
  <c r="M1205"/>
  <c r="N1205" s="1"/>
  <c r="M1204"/>
  <c r="N1204" s="1"/>
  <c r="M1203"/>
  <c r="N1203" s="1"/>
  <c r="M1202"/>
  <c r="N1202" s="1"/>
  <c r="M1201"/>
  <c r="N1201" s="1"/>
  <c r="M1200"/>
  <c r="N1200" s="1"/>
  <c r="M1199"/>
  <c r="N1199" s="1"/>
  <c r="M1198"/>
  <c r="N1198" s="1"/>
  <c r="M1197"/>
  <c r="N1197" s="1"/>
  <c r="M1196"/>
  <c r="N1196" s="1"/>
  <c r="M1195"/>
  <c r="N1195" s="1"/>
  <c r="M1194"/>
  <c r="N1194" s="1"/>
  <c r="M1193"/>
  <c r="N1193" s="1"/>
  <c r="M1192"/>
  <c r="N1192" s="1"/>
  <c r="M1191"/>
  <c r="N1191" s="1"/>
  <c r="M1190"/>
  <c r="N1190" s="1"/>
  <c r="M1189"/>
  <c r="N1189" s="1"/>
  <c r="M1188"/>
  <c r="N1188" s="1"/>
  <c r="M1187"/>
  <c r="N1187" s="1"/>
  <c r="M1186"/>
  <c r="N1186" s="1"/>
  <c r="M1185"/>
  <c r="N1185" s="1"/>
  <c r="M1184"/>
  <c r="N1184" s="1"/>
  <c r="M1183"/>
  <c r="N1183" s="1"/>
  <c r="M1182"/>
  <c r="N1182" s="1"/>
  <c r="M1181"/>
  <c r="N1181" s="1"/>
  <c r="M1180"/>
  <c r="N1180" s="1"/>
  <c r="M1179"/>
  <c r="N1179" s="1"/>
  <c r="M1178"/>
  <c r="N1178" s="1"/>
  <c r="M1177"/>
  <c r="N1177" s="1"/>
  <c r="M1176"/>
  <c r="N1176" s="1"/>
  <c r="F1158"/>
  <c r="F1157"/>
  <c r="F1156"/>
  <c r="F1155"/>
  <c r="F1154"/>
  <c r="F1153"/>
  <c r="H1152"/>
  <c r="M1146"/>
  <c r="N1146" s="1"/>
  <c r="M1145"/>
  <c r="N1145" s="1"/>
  <c r="M1144"/>
  <c r="N1144" s="1"/>
  <c r="M1143"/>
  <c r="N1143" s="1"/>
  <c r="M1142"/>
  <c r="N1142" s="1"/>
  <c r="M1141"/>
  <c r="N1141" s="1"/>
  <c r="M1140"/>
  <c r="N1140" s="1"/>
  <c r="M1139"/>
  <c r="N1139" s="1"/>
  <c r="M1138"/>
  <c r="N1138" s="1"/>
  <c r="M1137"/>
  <c r="N1137" s="1"/>
  <c r="M1136"/>
  <c r="N1136" s="1"/>
  <c r="M1135"/>
  <c r="N1135" s="1"/>
  <c r="M1134"/>
  <c r="N1134" s="1"/>
  <c r="M1133"/>
  <c r="N1133" s="1"/>
  <c r="M1132"/>
  <c r="N1132" s="1"/>
  <c r="M1131"/>
  <c r="N1131" s="1"/>
  <c r="M1130"/>
  <c r="N1130" s="1"/>
  <c r="M1129"/>
  <c r="N1129" s="1"/>
  <c r="M1128"/>
  <c r="N1128" s="1"/>
  <c r="M1127"/>
  <c r="N1127" s="1"/>
  <c r="M1126"/>
  <c r="N1126" s="1"/>
  <c r="M1125"/>
  <c r="N1125" s="1"/>
  <c r="M1124"/>
  <c r="N1124" s="1"/>
  <c r="M1123"/>
  <c r="N1123" s="1"/>
  <c r="M1122"/>
  <c r="N1122" s="1"/>
  <c r="M1121"/>
  <c r="N1121" s="1"/>
  <c r="M1120"/>
  <c r="N1120" s="1"/>
  <c r="M1119"/>
  <c r="N1119" s="1"/>
  <c r="M1118"/>
  <c r="N1118" s="1"/>
  <c r="M1117"/>
  <c r="N1117" s="1"/>
  <c r="M1116"/>
  <c r="N1116" s="1"/>
  <c r="M1115"/>
  <c r="N1115" s="1"/>
  <c r="M1114"/>
  <c r="N1114" s="1"/>
  <c r="M1113"/>
  <c r="N1113" s="1"/>
  <c r="M1112"/>
  <c r="N1112" s="1"/>
  <c r="M1111"/>
  <c r="N1111" s="1"/>
  <c r="M1110"/>
  <c r="N1110" s="1"/>
  <c r="M1109"/>
  <c r="N1109" s="1"/>
  <c r="M1108"/>
  <c r="N1108" s="1"/>
  <c r="M1107"/>
  <c r="N1107" s="1"/>
  <c r="M1106"/>
  <c r="N1106" s="1"/>
  <c r="M1105"/>
  <c r="N1105" s="1"/>
  <c r="M1104"/>
  <c r="N1104" s="1"/>
  <c r="F1086"/>
  <c r="F1085"/>
  <c r="F1084"/>
  <c r="F1083"/>
  <c r="F1082"/>
  <c r="F1081"/>
  <c r="H1080"/>
  <c r="M1074"/>
  <c r="N1074" s="1"/>
  <c r="M1073"/>
  <c r="N1073" s="1"/>
  <c r="M1072"/>
  <c r="N1072" s="1"/>
  <c r="M1071"/>
  <c r="N1071" s="1"/>
  <c r="M1070"/>
  <c r="N1070" s="1"/>
  <c r="M1069"/>
  <c r="N1069" s="1"/>
  <c r="M1068"/>
  <c r="N1068" s="1"/>
  <c r="M1067"/>
  <c r="N1067" s="1"/>
  <c r="M1066"/>
  <c r="N1066" s="1"/>
  <c r="M1065"/>
  <c r="N1065" s="1"/>
  <c r="M1064"/>
  <c r="N1064" s="1"/>
  <c r="M1063"/>
  <c r="N1063" s="1"/>
  <c r="M1062"/>
  <c r="N1062" s="1"/>
  <c r="M1061"/>
  <c r="N1061" s="1"/>
  <c r="M1060"/>
  <c r="N1060" s="1"/>
  <c r="M1059"/>
  <c r="N1059" s="1"/>
  <c r="M1058"/>
  <c r="N1058" s="1"/>
  <c r="M1057"/>
  <c r="N1057" s="1"/>
  <c r="M1056"/>
  <c r="N1056" s="1"/>
  <c r="M1055"/>
  <c r="N1055" s="1"/>
  <c r="M1054"/>
  <c r="N1054" s="1"/>
  <c r="M1053"/>
  <c r="N1053" s="1"/>
  <c r="M1052"/>
  <c r="N1052" s="1"/>
  <c r="M1051"/>
  <c r="N1051" s="1"/>
  <c r="M1050"/>
  <c r="N1050" s="1"/>
  <c r="M1049"/>
  <c r="N1049" s="1"/>
  <c r="M1048"/>
  <c r="N1048" s="1"/>
  <c r="M1047"/>
  <c r="N1047" s="1"/>
  <c r="M1046"/>
  <c r="N1046" s="1"/>
  <c r="M1045"/>
  <c r="N1045" s="1"/>
  <c r="M1044"/>
  <c r="N1044" s="1"/>
  <c r="M1043"/>
  <c r="N1043" s="1"/>
  <c r="M1042"/>
  <c r="N1042" s="1"/>
  <c r="M1041"/>
  <c r="N1041" s="1"/>
  <c r="M1040"/>
  <c r="N1040" s="1"/>
  <c r="M1039"/>
  <c r="N1039" s="1"/>
  <c r="M1038"/>
  <c r="N1038" s="1"/>
  <c r="M1037"/>
  <c r="N1037" s="1"/>
  <c r="M1036"/>
  <c r="N1036" s="1"/>
  <c r="M1035"/>
  <c r="N1035" s="1"/>
  <c r="M1034"/>
  <c r="N1034" s="1"/>
  <c r="M1033"/>
  <c r="N1033" s="1"/>
  <c r="M1032"/>
  <c r="N1032" s="1"/>
  <c r="M1031"/>
  <c r="N1031" s="1"/>
  <c r="M1030"/>
  <c r="N1030" s="1"/>
  <c r="M1029"/>
  <c r="N1029" s="1"/>
  <c r="M1028"/>
  <c r="N1028" s="1"/>
  <c r="M1027"/>
  <c r="N1027" s="1"/>
  <c r="M1026"/>
  <c r="N1026" s="1"/>
  <c r="M1025"/>
  <c r="N1025" s="1"/>
  <c r="M1024"/>
  <c r="N1024" s="1"/>
  <c r="M1023"/>
  <c r="N1023" s="1"/>
  <c r="M1022"/>
  <c r="N1022" s="1"/>
  <c r="M1021"/>
  <c r="N1021" s="1"/>
  <c r="M1020"/>
  <c r="N1020" s="1"/>
  <c r="M1019"/>
  <c r="N1019" s="1"/>
  <c r="M1018"/>
  <c r="N1018" s="1"/>
  <c r="M1017"/>
  <c r="N1017" s="1"/>
  <c r="F999"/>
  <c r="F998"/>
  <c r="F997"/>
  <c r="F996"/>
  <c r="F995"/>
  <c r="F994"/>
  <c r="H993"/>
  <c r="M987"/>
  <c r="N987" s="1"/>
  <c r="M986"/>
  <c r="N986" s="1"/>
  <c r="M985"/>
  <c r="N985" s="1"/>
  <c r="M984"/>
  <c r="N984" s="1"/>
  <c r="M983"/>
  <c r="N983" s="1"/>
  <c r="M982"/>
  <c r="N982" s="1"/>
  <c r="M981"/>
  <c r="N981" s="1"/>
  <c r="M980"/>
  <c r="N980" s="1"/>
  <c r="M979"/>
  <c r="N979" s="1"/>
  <c r="M978"/>
  <c r="N978" s="1"/>
  <c r="M977"/>
  <c r="N977" s="1"/>
  <c r="M976"/>
  <c r="N976" s="1"/>
  <c r="M975"/>
  <c r="N975" s="1"/>
  <c r="M974"/>
  <c r="N974" s="1"/>
  <c r="M973"/>
  <c r="N973" s="1"/>
  <c r="M972"/>
  <c r="N972" s="1"/>
  <c r="M971"/>
  <c r="N971" s="1"/>
  <c r="M970"/>
  <c r="N970" s="1"/>
  <c r="M969"/>
  <c r="N969" s="1"/>
  <c r="M968"/>
  <c r="N968" s="1"/>
  <c r="M967"/>
  <c r="N967" s="1"/>
  <c r="M966"/>
  <c r="N966" s="1"/>
  <c r="M965"/>
  <c r="N965" s="1"/>
  <c r="M964"/>
  <c r="N964" s="1"/>
  <c r="M963"/>
  <c r="N963" s="1"/>
  <c r="M962"/>
  <c r="N962" s="1"/>
  <c r="M961"/>
  <c r="N961" s="1"/>
  <c r="M960"/>
  <c r="N960" s="1"/>
  <c r="M959"/>
  <c r="N959" s="1"/>
  <c r="M958"/>
  <c r="N958" s="1"/>
  <c r="M957"/>
  <c r="N957" s="1"/>
  <c r="M956"/>
  <c r="N956" s="1"/>
  <c r="M955"/>
  <c r="N955" s="1"/>
  <c r="M954"/>
  <c r="N954" s="1"/>
  <c r="M953"/>
  <c r="N953" s="1"/>
  <c r="M952"/>
  <c r="N952" s="1"/>
  <c r="M951"/>
  <c r="N951" s="1"/>
  <c r="M950"/>
  <c r="N950" s="1"/>
  <c r="M949"/>
  <c r="N949" s="1"/>
  <c r="M948"/>
  <c r="N948" s="1"/>
  <c r="M947"/>
  <c r="N947" s="1"/>
  <c r="M946"/>
  <c r="N946" s="1"/>
  <c r="M945"/>
  <c r="N945" s="1"/>
  <c r="M944"/>
  <c r="N944" s="1"/>
  <c r="M943"/>
  <c r="N943" s="1"/>
  <c r="M942"/>
  <c r="N942" s="1"/>
  <c r="M941"/>
  <c r="N941" s="1"/>
  <c r="M940"/>
  <c r="N940" s="1"/>
  <c r="M939"/>
  <c r="N939" s="1"/>
  <c r="M938"/>
  <c r="N938" s="1"/>
  <c r="M937"/>
  <c r="N937" s="1"/>
  <c r="M936"/>
  <c r="N936" s="1"/>
  <c r="M935"/>
  <c r="N935" s="1"/>
  <c r="M934"/>
  <c r="N934" s="1"/>
  <c r="M933"/>
  <c r="N933" s="1"/>
  <c r="M932"/>
  <c r="N932" s="1"/>
  <c r="M931"/>
  <c r="N931" s="1"/>
  <c r="M930"/>
  <c r="N930" s="1"/>
  <c r="M929"/>
  <c r="N929" s="1"/>
  <c r="M928"/>
  <c r="N928" s="1"/>
  <c r="F910"/>
  <c r="F909"/>
  <c r="F908"/>
  <c r="F907"/>
  <c r="F906"/>
  <c r="F905"/>
  <c r="H904"/>
  <c r="M898"/>
  <c r="N898" s="1"/>
  <c r="M897"/>
  <c r="N897" s="1"/>
  <c r="M896"/>
  <c r="N896" s="1"/>
  <c r="M895"/>
  <c r="N895" s="1"/>
  <c r="M894"/>
  <c r="N894" s="1"/>
  <c r="M893"/>
  <c r="N893" s="1"/>
  <c r="M892"/>
  <c r="N892" s="1"/>
  <c r="M891"/>
  <c r="N891" s="1"/>
  <c r="M890"/>
  <c r="N890" s="1"/>
  <c r="M889"/>
  <c r="N889" s="1"/>
  <c r="M888"/>
  <c r="N888" s="1"/>
  <c r="M887"/>
  <c r="N887" s="1"/>
  <c r="M886"/>
  <c r="N886" s="1"/>
  <c r="M885"/>
  <c r="N885" s="1"/>
  <c r="M884"/>
  <c r="N884" s="1"/>
  <c r="M883"/>
  <c r="N883" s="1"/>
  <c r="M882"/>
  <c r="N882" s="1"/>
  <c r="M881"/>
  <c r="N881" s="1"/>
  <c r="M880"/>
  <c r="N880" s="1"/>
  <c r="M879"/>
  <c r="N879" s="1"/>
  <c r="M878"/>
  <c r="N878" s="1"/>
  <c r="M877"/>
  <c r="N877" s="1"/>
  <c r="M876"/>
  <c r="N876" s="1"/>
  <c r="M875"/>
  <c r="N875" s="1"/>
  <c r="M874"/>
  <c r="N874" s="1"/>
  <c r="M873"/>
  <c r="N873" s="1"/>
  <c r="M872"/>
  <c r="N872" s="1"/>
  <c r="M871"/>
  <c r="N871" s="1"/>
  <c r="M870"/>
  <c r="N870" s="1"/>
  <c r="M869"/>
  <c r="N869" s="1"/>
  <c r="M868"/>
  <c r="N868" s="1"/>
  <c r="M867"/>
  <c r="N867" s="1"/>
  <c r="M866"/>
  <c r="N866" s="1"/>
  <c r="M865"/>
  <c r="N865" s="1"/>
  <c r="M864"/>
  <c r="N864" s="1"/>
  <c r="M863"/>
  <c r="N863" s="1"/>
  <c r="M862"/>
  <c r="N862" s="1"/>
  <c r="M861"/>
  <c r="N861" s="1"/>
  <c r="M860"/>
  <c r="N860" s="1"/>
  <c r="M859"/>
  <c r="N859" s="1"/>
  <c r="M858"/>
  <c r="N858" s="1"/>
  <c r="M857"/>
  <c r="N857" s="1"/>
  <c r="M856"/>
  <c r="N856" s="1"/>
  <c r="M855"/>
  <c r="N855" s="1"/>
  <c r="M854"/>
  <c r="N854" s="1"/>
  <c r="M853"/>
  <c r="N853" s="1"/>
  <c r="M852"/>
  <c r="N852" s="1"/>
  <c r="M851"/>
  <c r="N851" s="1"/>
  <c r="M850"/>
  <c r="N850" s="1"/>
  <c r="M849"/>
  <c r="N849" s="1"/>
  <c r="M848"/>
  <c r="N848" s="1"/>
  <c r="M847"/>
  <c r="N847" s="1"/>
  <c r="M846"/>
  <c r="N846" s="1"/>
  <c r="M845"/>
  <c r="N845" s="1"/>
  <c r="M844"/>
  <c r="N844" s="1"/>
  <c r="M843"/>
  <c r="N843" s="1"/>
  <c r="M842"/>
  <c r="N842" s="1"/>
  <c r="M841"/>
  <c r="N841" s="1"/>
  <c r="M840"/>
  <c r="N840" s="1"/>
  <c r="M839"/>
  <c r="N839" s="1"/>
  <c r="M838"/>
  <c r="N838" s="1"/>
  <c r="F820"/>
  <c r="F819"/>
  <c r="F818"/>
  <c r="F817"/>
  <c r="F816"/>
  <c r="F815"/>
  <c r="H814"/>
  <c r="F31" i="2" l="1"/>
  <c r="F59" i="1"/>
  <c r="F222" i="3"/>
  <c r="F49"/>
  <c r="F70" i="2"/>
  <c r="F143" i="1"/>
  <c r="F84" i="3"/>
  <c r="F111" i="2"/>
  <c r="F227" i="1"/>
  <c r="F118" i="3"/>
  <c r="F336" i="1"/>
  <c r="F157" i="2"/>
  <c r="F426"/>
  <c r="F199"/>
  <c r="F430" i="1"/>
  <c r="F156" i="3"/>
  <c r="F369"/>
  <c r="F187"/>
  <c r="F241" i="2"/>
  <c r="F534" i="1"/>
  <c r="F622"/>
  <c r="F276" i="2"/>
  <c r="F313"/>
  <c r="F258" i="3"/>
  <c r="F724" i="1"/>
  <c r="F330" i="3"/>
  <c r="F904" i="1"/>
  <c r="F1251"/>
  <c r="G1343"/>
  <c r="F391" i="2"/>
  <c r="F993" i="1"/>
  <c r="F1080"/>
  <c r="F1152"/>
  <c r="F295" i="3"/>
  <c r="F350" i="2"/>
  <c r="F814" i="1"/>
</calcChain>
</file>

<file path=xl/sharedStrings.xml><?xml version="1.0" encoding="utf-8"?>
<sst xmlns="http://schemas.openxmlformats.org/spreadsheetml/2006/main" count="4721" uniqueCount="347">
  <si>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</si>
  <si>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</si>
  <si>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</si>
  <si>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</si>
  <si>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FUTURES Daily Call Performance Report  AUGUST – 2017</t>
  </si>
  <si>
    <t xml:space="preserve"> Calls Performance</t>
  </si>
  <si>
    <t>S. No.</t>
  </si>
  <si>
    <t>DATE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</si>
  <si>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</si>
  <si>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</si>
  <si>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</si>
  <si>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</si>
  <si>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</si>
  <si>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</si>
  <si>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</si>
  <si>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</si>
  <si>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</si>
  <si>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</si>
  <si>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</si>
  <si>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</si>
  <si>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 xml:space="preserve"> FUTURE</t>
  </si>
  <si>
    <t>BUY</t>
  </si>
  <si>
    <t>BPCL</t>
  </si>
  <si>
    <t>VOLTAS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</si>
  <si>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</si>
  <si>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</si>
  <si>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</si>
  <si>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</si>
  <si>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</si>
  <si>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</si>
  <si>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</si>
  <si>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</si>
  <si>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</si>
  <si>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</si>
  <si>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</si>
  <si>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</si>
  <si>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</si>
  <si>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</si>
  <si>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</si>
  <si>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</si>
  <si>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</si>
  <si>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FUTURES Daily Call Performance Report  JULY-2017</t>
  </si>
  <si>
    <t>JSW ENERGY</t>
  </si>
  <si>
    <t>INFOSYS</t>
  </si>
  <si>
    <t>BANK INDIA</t>
  </si>
  <si>
    <t>HEXAWARE</t>
  </si>
  <si>
    <t>HAVELLS</t>
  </si>
  <si>
    <t>SELL</t>
  </si>
  <si>
    <t>REC</t>
  </si>
  <si>
    <t>HDFC BANK</t>
  </si>
  <si>
    <t>INDIA CEMENT</t>
  </si>
  <si>
    <t>BANK BARODA</t>
  </si>
  <si>
    <t>SBI</t>
  </si>
  <si>
    <t>PNB</t>
  </si>
  <si>
    <t>CEAT</t>
  </si>
  <si>
    <t>RELIANCE</t>
  </si>
  <si>
    <t>NIFTY</t>
  </si>
  <si>
    <t>AXIS BANK</t>
  </si>
  <si>
    <t>ASIAN PAINT</t>
  </si>
  <si>
    <t>CIPLA</t>
  </si>
  <si>
    <t>TATA GLOBAL</t>
  </si>
  <si>
    <t>JINDAL STEEL</t>
  </si>
  <si>
    <t>DIVISLAB</t>
  </si>
  <si>
    <t>TATASTEEL</t>
  </si>
  <si>
    <t>BHEL</t>
  </si>
  <si>
    <t>VEDANTA</t>
  </si>
  <si>
    <t>PFC</t>
  </si>
  <si>
    <t>HINDALCO</t>
  </si>
  <si>
    <t>HINDPETRO</t>
  </si>
  <si>
    <t>AUROPHARMA</t>
  </si>
  <si>
    <t>RELIANCE CAPITAL</t>
  </si>
  <si>
    <t>BAJAJ FINANCE</t>
  </si>
  <si>
    <t>ZEEL</t>
  </si>
  <si>
    <t>HINDZINC</t>
  </si>
  <si>
    <t>CENTURY TEXT</t>
  </si>
  <si>
    <t>LT</t>
  </si>
  <si>
    <t>NMDC</t>
  </si>
  <si>
    <t>JSW STEEL</t>
  </si>
  <si>
    <t>FUTURE</t>
  </si>
  <si>
    <t>ASHOK LEYLAND</t>
  </si>
  <si>
    <t>ADANIPORTS</t>
  </si>
  <si>
    <t>RELIANCE IND.</t>
  </si>
  <si>
    <t>EQUITY FUTURES Daily Call Performance Report  JUNE-2017</t>
  </si>
  <si>
    <t>BANKBARODA</t>
  </si>
  <si>
    <t>IOC</t>
  </si>
  <si>
    <t>ADANI ENT</t>
  </si>
  <si>
    <t>REL CAPITAL</t>
  </si>
  <si>
    <t>ITC</t>
  </si>
  <si>
    <t>INDIA BULL REAL EST.</t>
  </si>
  <si>
    <t>GODREJ CONSUMER</t>
  </si>
  <si>
    <t>M&amp;M FIN.</t>
  </si>
  <si>
    <t>GODREJ IND.</t>
  </si>
  <si>
    <t>HDIL</t>
  </si>
  <si>
    <t>UPL</t>
  </si>
  <si>
    <t>SUN TV</t>
  </si>
  <si>
    <t>L&amp;TFH</t>
  </si>
  <si>
    <t>DHFL</t>
  </si>
  <si>
    <t xml:space="preserve">HDFC </t>
  </si>
  <si>
    <t>INDIGO</t>
  </si>
  <si>
    <t>KOTAK MAHINDRA BANK</t>
  </si>
  <si>
    <t>ORIENTAL BANK</t>
  </si>
  <si>
    <t>JUSTDIAL</t>
  </si>
  <si>
    <t>JET AIRWAYS</t>
  </si>
  <si>
    <t>ARVIND</t>
  </si>
  <si>
    <t>TITAN</t>
  </si>
  <si>
    <t>ENGINERSIN</t>
  </si>
  <si>
    <t>TATACHEM</t>
  </si>
  <si>
    <t>FEDERALBANK</t>
  </si>
  <si>
    <t>APOLLO TYRE</t>
  </si>
  <si>
    <t>BHARAT FORGE</t>
  </si>
  <si>
    <t>EQUITY FUTURES Daily Call Performance Report  MAY-2017</t>
  </si>
  <si>
    <t>M&amp;MFIN</t>
  </si>
  <si>
    <t>INDIA BULL HOUSING</t>
  </si>
  <si>
    <t>ASHOK LELYAND</t>
  </si>
  <si>
    <t>HEROMOTOCORP</t>
  </si>
  <si>
    <t>TATA MOTORS</t>
  </si>
  <si>
    <t>MINDTREE</t>
  </si>
  <si>
    <t xml:space="preserve">MAX FINANCE </t>
  </si>
  <si>
    <t xml:space="preserve">JINDAL STEEL </t>
  </si>
  <si>
    <t>REL CAP</t>
  </si>
  <si>
    <t>ICICI BANK</t>
  </si>
  <si>
    <t xml:space="preserve">MOTHERSONSUMI </t>
  </si>
  <si>
    <t>TATA STELL</t>
  </si>
  <si>
    <t>FEDERAL BANK</t>
  </si>
  <si>
    <t>YES BANK</t>
  </si>
  <si>
    <t>MOTHERSONSUMI</t>
  </si>
  <si>
    <t>TATA STEEL</t>
  </si>
  <si>
    <t xml:space="preserve">BANK OF BARODA </t>
  </si>
  <si>
    <t>SINTEX</t>
  </si>
  <si>
    <t>EIL</t>
  </si>
  <si>
    <t>DLF</t>
  </si>
  <si>
    <t>BHARTI INFRATEL</t>
  </si>
  <si>
    <t xml:space="preserve">AUROPHARMA </t>
  </si>
  <si>
    <t>EXIDE IND</t>
  </si>
  <si>
    <t xml:space="preserve">  CANARA BANK</t>
  </si>
  <si>
    <t xml:space="preserve"> APOLLO TYRE </t>
  </si>
  <si>
    <t>TORRENT PHARMA</t>
  </si>
  <si>
    <t>INDIABULLL REALSTATE</t>
  </si>
  <si>
    <t xml:space="preserve"> FEDERAL BANK </t>
  </si>
  <si>
    <t>EXIDE INDUSTRIES</t>
  </si>
  <si>
    <t xml:space="preserve"> BANK OF INDIA </t>
  </si>
  <si>
    <t xml:space="preserve"> IBULL HOUSING FIN </t>
  </si>
  <si>
    <t xml:space="preserve">ADANIPORTS </t>
  </si>
  <si>
    <t>EQUITY FUTURES Daily Call Performance Report  APRIL-2017</t>
  </si>
  <si>
    <t xml:space="preserve">CANARA BANK </t>
  </si>
  <si>
    <t xml:space="preserve">UNION BANK </t>
  </si>
  <si>
    <t xml:space="preserve">RELIANCE INFRA </t>
  </si>
  <si>
    <t xml:space="preserve">RELIANCE CAPITAL </t>
  </si>
  <si>
    <t xml:space="preserve">HINDALCO </t>
  </si>
  <si>
    <t xml:space="preserve">BPCL </t>
  </si>
  <si>
    <t xml:space="preserve">DLF </t>
  </si>
  <si>
    <t xml:space="preserve">AXIS BANK </t>
  </si>
  <si>
    <t xml:space="preserve">ADITYABIRLA NUVO LTD. </t>
  </si>
  <si>
    <t>IBULL HOUSING</t>
  </si>
  <si>
    <t>EXIDE INDS</t>
  </si>
  <si>
    <t xml:space="preserve">ENGINERING INDIA </t>
  </si>
  <si>
    <t>JAIN IRRIGATION</t>
  </si>
  <si>
    <t>POWERGRID</t>
  </si>
  <si>
    <t>IBULL REALISTC</t>
  </si>
  <si>
    <t xml:space="preserve">ENGINEERS INDIA LTD. </t>
  </si>
  <si>
    <t>CANARA BANK</t>
  </si>
  <si>
    <t>ADANI PORTS</t>
  </si>
  <si>
    <t>CASTROL INDIA</t>
  </si>
  <si>
    <t xml:space="preserve"> TATA STEEL </t>
  </si>
  <si>
    <t>M&amp;M FINANCE</t>
  </si>
  <si>
    <t>BHARATFINANCE</t>
  </si>
  <si>
    <t xml:space="preserve">PIDILITE INDUSTRIES </t>
  </si>
  <si>
    <t>JUST DIAL</t>
  </si>
  <si>
    <t xml:space="preserve">TATA COMM </t>
  </si>
  <si>
    <t>EQUITY FUTURES Daily Call Performance Report  MARCH-2017</t>
  </si>
  <si>
    <t xml:space="preserve">EXIDE INDUS. </t>
  </si>
  <si>
    <t xml:space="preserve"> HINDPETRO </t>
  </si>
  <si>
    <t>HINDUSTANUNILEVER</t>
  </si>
  <si>
    <t>BANK NIFTY</t>
  </si>
  <si>
    <t>ONGC</t>
  </si>
  <si>
    <t>HDFC LTD</t>
  </si>
  <si>
    <t>TECH MAHINDRA</t>
  </si>
  <si>
    <t>BANK OF BARODA</t>
  </si>
  <si>
    <t>PETRONET</t>
  </si>
  <si>
    <t>CADILA HC</t>
  </si>
  <si>
    <t>ICIL</t>
  </si>
  <si>
    <t>GRASIM INDS</t>
  </si>
  <si>
    <t>RELIANCE INFRA</t>
  </si>
  <si>
    <t>DABUR</t>
  </si>
  <si>
    <t xml:space="preserve"> IBULL HOUSING FINANCE </t>
  </si>
  <si>
    <t>M&amp;M LTD</t>
  </si>
  <si>
    <t>KSCL</t>
  </si>
  <si>
    <t>BHARTI AIRTEL</t>
  </si>
  <si>
    <t>TATA ELXSI</t>
  </si>
  <si>
    <t>ADANI ENT.</t>
  </si>
  <si>
    <t xml:space="preserve">APOLLO TYRE </t>
  </si>
  <si>
    <t>IRB</t>
  </si>
  <si>
    <t>HNI FUTURE</t>
  </si>
  <si>
    <t>COAL INDIA</t>
  </si>
  <si>
    <t>CESC</t>
  </si>
  <si>
    <t>POWER GRID</t>
  </si>
  <si>
    <t>ZEE ENTERTAINMENT</t>
  </si>
  <si>
    <t>BHARAT FINANCE</t>
  </si>
  <si>
    <t>GAIL</t>
  </si>
  <si>
    <t>CENTURY TAXT.</t>
  </si>
  <si>
    <t>HINDUSTAN ZINC</t>
  </si>
  <si>
    <t>BTST FUTURE</t>
  </si>
  <si>
    <t>ARVIND LTD</t>
  </si>
  <si>
    <t>L&amp;T FINANCE</t>
  </si>
  <si>
    <t>DR REDDY</t>
  </si>
  <si>
    <t>EQUITY FUTURES Daily Call Performance Report  FEB-2017</t>
  </si>
  <si>
    <t xml:space="preserve">SUNPHARMA </t>
  </si>
  <si>
    <t>POWERGRID CORP</t>
  </si>
  <si>
    <t>REL INFRA</t>
  </si>
  <si>
    <t>HIND PETRO</t>
  </si>
  <si>
    <t>CAIRN</t>
  </si>
  <si>
    <t>COLGATE PALM OIL</t>
  </si>
  <si>
    <t xml:space="preserve">CENTURY TAXTILE </t>
  </si>
  <si>
    <t>PIDILITIND</t>
  </si>
  <si>
    <t>IDFC BANK</t>
  </si>
  <si>
    <t>SUNPHARMA</t>
  </si>
  <si>
    <t>INDIABULLHOUSING FIN</t>
  </si>
  <si>
    <t>HCL</t>
  </si>
  <si>
    <t>TVS MOTORS</t>
  </si>
  <si>
    <t>M&amp; M FINANCE</t>
  </si>
  <si>
    <t>SINTEX LTD</t>
  </si>
  <si>
    <t xml:space="preserve"> IRB INFRASTRUCTURE</t>
  </si>
  <si>
    <t xml:space="preserve">ENGINERSIN </t>
  </si>
  <si>
    <t>TATA MOTERS</t>
  </si>
  <si>
    <t>HINDUSTANZINC</t>
  </si>
  <si>
    <t xml:space="preserve">VEDANATA </t>
  </si>
  <si>
    <t>TATA COM</t>
  </si>
  <si>
    <t xml:space="preserve"> ENGINERSIN </t>
  </si>
  <si>
    <t>INDIABULL H.FIN.</t>
  </si>
  <si>
    <t>IGL</t>
  </si>
  <si>
    <t>//</t>
  </si>
  <si>
    <t>INDIA BULL REAL.</t>
  </si>
  <si>
    <t>IRB INFRA</t>
  </si>
  <si>
    <t>HCL TECH</t>
  </si>
  <si>
    <t>IDEA</t>
  </si>
  <si>
    <t>LTFH</t>
  </si>
  <si>
    <t>ACC</t>
  </si>
  <si>
    <t>AMBUJACEMENT</t>
  </si>
  <si>
    <t>HEROMOTOCO</t>
  </si>
  <si>
    <t>HIND ZINC</t>
  </si>
  <si>
    <t>PTC</t>
  </si>
  <si>
    <t>ASHOK LELYND</t>
  </si>
  <si>
    <t>JSWENERGY</t>
  </si>
  <si>
    <t>TATAMOTORS</t>
  </si>
  <si>
    <t>STBT FUTURE</t>
  </si>
  <si>
    <t>PETRONET LNG</t>
  </si>
  <si>
    <t>TORRENT POWER</t>
  </si>
  <si>
    <t>BANKINDIA</t>
  </si>
  <si>
    <t>BIOCON</t>
  </si>
  <si>
    <t>ADANI POWER</t>
  </si>
  <si>
    <t>EQUITY FUTURES Daily Call Performance Report  SEPT. – 2017</t>
  </si>
  <si>
    <t>INDIABULLHOUSING</t>
  </si>
  <si>
    <t>sell</t>
  </si>
  <si>
    <t>SUNTV</t>
  </si>
  <si>
    <t>RELIND.</t>
  </si>
  <si>
    <t>HNI- FUTURE</t>
  </si>
  <si>
    <t>MARUTISUZUKI</t>
  </si>
  <si>
    <t>INDIACEMENT</t>
  </si>
  <si>
    <t>CABANK</t>
  </si>
  <si>
    <t>DISHTV</t>
  </si>
  <si>
    <t>MARUTI</t>
  </si>
  <si>
    <t>BATAINDIA</t>
  </si>
  <si>
    <t>YESBANK</t>
  </si>
  <si>
    <t>ESCORT</t>
  </si>
  <si>
    <t>ASHOKLELYND</t>
  </si>
  <si>
    <t>TATA CHEMICAL</t>
  </si>
  <si>
    <t>DIVIS LAB</t>
  </si>
  <si>
    <t>WOCKPHARMA</t>
  </si>
  <si>
    <t>DRREDDY</t>
  </si>
  <si>
    <t>LIC HOUSING</t>
  </si>
  <si>
    <t>OIL</t>
  </si>
  <si>
    <t>TCS</t>
  </si>
  <si>
    <t>NIIT TECH</t>
  </si>
  <si>
    <t>EQUITY FUTURES Daily Call Performance Report  OCTOBER. – 2017</t>
  </si>
  <si>
    <t>EQUITY FUTURES Daily Call Performance Report  OCTOBER.. – 2017</t>
  </si>
  <si>
    <t xml:space="preserve">BATA INDIA </t>
  </si>
  <si>
    <t>KPIT</t>
  </si>
  <si>
    <t>HEXAWARE TECH.</t>
  </si>
  <si>
    <t>SRF</t>
  </si>
  <si>
    <t>IDFC</t>
  </si>
  <si>
    <t>TATA CHEM</t>
  </si>
  <si>
    <t>VEANTA</t>
  </si>
  <si>
    <t xml:space="preserve">INDIA BULL REAL </t>
  </si>
  <si>
    <t>EQUITY FUTURES Daily Call Performance Report  NOVEMBER. – 2017</t>
  </si>
  <si>
    <t>TATA MOOTRS</t>
  </si>
  <si>
    <t>INDUSIND BANK</t>
  </si>
  <si>
    <t>JINDALSTEEL AND POWER</t>
  </si>
  <si>
    <t>AMARARAJA BATTRIES</t>
  </si>
  <si>
    <t>AMARARAJA BATT.</t>
  </si>
  <si>
    <t>BHART AIRTEL</t>
  </si>
  <si>
    <t>TATA COMM</t>
  </si>
  <si>
    <t>KPIT TECH</t>
  </si>
  <si>
    <t>BHARAT ELECTRICAL</t>
  </si>
  <si>
    <t>CG POWER</t>
  </si>
  <si>
    <t xml:space="preserve">BHARAT ELECTRICAL </t>
  </si>
  <si>
    <t>AURO PHARMA</t>
  </si>
  <si>
    <t>DISH TV</t>
  </si>
  <si>
    <t>LUPIN</t>
  </si>
  <si>
    <t>SRT</t>
  </si>
  <si>
    <t>TV18 BROADCAST</t>
  </si>
  <si>
    <t>EQUITY FUTURES Daily Call Performance Report  DECEMBER. – 2017</t>
  </si>
  <si>
    <t>HEXAWARE TECH</t>
  </si>
  <si>
    <t>AMBUJA CEMENT</t>
  </si>
  <si>
    <t>TVS MOTRS</t>
  </si>
  <si>
    <t xml:space="preserve">MARUTI </t>
  </si>
  <si>
    <t>HAVELLS INDIA</t>
  </si>
  <si>
    <t>BHRTI AIRTEL</t>
  </si>
  <si>
    <t>JINDALSTEEL &amp; POWER</t>
  </si>
  <si>
    <t>L.AND T.</t>
  </si>
  <si>
    <t>WOCK PHARMA</t>
  </si>
  <si>
    <t xml:space="preserve">BANK BARODA </t>
  </si>
  <si>
    <t>MIND TREE</t>
  </si>
  <si>
    <t>ENGINEEERS INDIA</t>
  </si>
  <si>
    <t>189..50</t>
  </si>
  <si>
    <t>GLENMARK PHARMA</t>
  </si>
  <si>
    <t>JINDAL STEEL &amp; POWER</t>
  </si>
  <si>
    <t>EQUITY FUTURES Daily Call Performance Report  JANUARY– 2018</t>
  </si>
  <si>
    <t>JINDALSTEEL&amp;POWER</t>
  </si>
  <si>
    <t>MGL</t>
  </si>
  <si>
    <t>CHENNAI PETRO</t>
  </si>
  <si>
    <t>UNION BANK</t>
  </si>
  <si>
    <t>PC JEWELLERS</t>
  </si>
  <si>
    <t>CANBANK</t>
  </si>
  <si>
    <t>CAN BANK</t>
  </si>
  <si>
    <t>UNITED SPIRIT</t>
  </si>
  <si>
    <t>INFINEAM</t>
  </si>
  <si>
    <t>ADANIENT</t>
  </si>
  <si>
    <t>EQUITY FUTURES Daily Call Performance Report  FEBRURY– 2018</t>
  </si>
  <si>
    <t xml:space="preserve">TATA STEEL </t>
  </si>
  <si>
    <t>FORTIS HEALTHCARE</t>
  </si>
  <si>
    <t>EQUITY FUTURES Daily Call Performance Report  MARCH– 2018</t>
  </si>
  <si>
    <t>CASTROLINDIA</t>
  </si>
  <si>
    <t>IDBI BANK</t>
  </si>
  <si>
    <t>CASTROL</t>
  </si>
  <si>
    <t>BALRAMPURCHINI</t>
  </si>
  <si>
    <t>BALRAMPUR CHINI</t>
  </si>
  <si>
    <t>BATA INDIA</t>
  </si>
  <si>
    <t>EQUITY FUTURES Daily Call Performance Report  APRIL– 2018</t>
  </si>
  <si>
    <t>M.AND M.</t>
  </si>
  <si>
    <t>BTST-FUTURE</t>
  </si>
  <si>
    <t>INFIBEAM</t>
  </si>
  <si>
    <t>DCB BANK</t>
  </si>
  <si>
    <t>VEDL</t>
  </si>
  <si>
    <t>JSWSTEEL</t>
  </si>
  <si>
    <t>INDUSND  BANK</t>
  </si>
  <si>
    <t>HOLD</t>
  </si>
  <si>
    <t>M. AND M.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</si>
</sst>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24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993300"/>
      <name val="Arial Black"/>
      <family val="2"/>
      <charset val="1"/>
    </font>
    <font>
      <b/>
      <sz val="12"/>
      <name val="Arial"/>
      <family val="2"/>
      <charset val="1"/>
    </font>
    <font>
      <b/>
      <sz val="12"/>
      <color rgb="FFFFFFFF"/>
      <name val="Arial Narrow"/>
      <family val="2"/>
      <charset val="1"/>
    </font>
    <font>
      <sz val="12"/>
      <color rgb="FF000000"/>
      <name val="Arial Narrow"/>
      <family val="2"/>
      <charset val="1"/>
    </font>
    <font>
      <b/>
      <sz val="12"/>
      <color rgb="FF0099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9"/>
      <color rgb="FF000000"/>
      <name val="Arial Narrow"/>
      <family val="2"/>
      <charset val="1"/>
    </font>
    <font>
      <b/>
      <sz val="9"/>
      <name val="Arial Narrow"/>
      <family val="2"/>
      <charset val="1"/>
    </font>
    <font>
      <b/>
      <sz val="9"/>
      <color rgb="FFFF0000"/>
      <name val="Arial Narrow"/>
      <family val="2"/>
      <charset val="1"/>
    </font>
    <font>
      <b/>
      <sz val="10"/>
      <name val="Arial Narrow"/>
      <family val="2"/>
      <charset val="1"/>
    </font>
    <font>
      <b/>
      <sz val="11"/>
      <color rgb="FF002060"/>
      <name val="Calibri"/>
      <family val="2"/>
      <charset val="1"/>
    </font>
    <font>
      <b/>
      <sz val="12"/>
      <name val="Arial Narrow"/>
      <family val="2"/>
      <charset val="1"/>
    </font>
    <font>
      <b/>
      <sz val="12"/>
      <color rgb="FFFF0000"/>
      <name val="Arial Narrow"/>
      <family val="2"/>
      <charset val="1"/>
    </font>
    <font>
      <b/>
      <sz val="12"/>
      <color rgb="FF000000"/>
      <name val="Arial Narrow"/>
      <family val="2"/>
      <charset val="1"/>
    </font>
    <font>
      <sz val="12"/>
      <color rgb="FFFF0000"/>
      <name val="Calibri"/>
      <family val="2"/>
      <charset val="1"/>
    </font>
    <font>
      <b/>
      <u/>
      <sz val="9"/>
      <name val="Arial Narrow"/>
      <family val="2"/>
      <charset val="1"/>
    </font>
    <font>
      <sz val="9"/>
      <color rgb="FF000000"/>
      <name val="Calibri"/>
      <family val="2"/>
      <charset val="1"/>
    </font>
    <font>
      <b/>
      <sz val="12"/>
      <color rgb="FF00B050"/>
      <name val="Calibri"/>
      <family val="2"/>
      <charset val="1"/>
    </font>
    <font>
      <b/>
      <sz val="11"/>
      <color indexed="1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  <charset val="1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3300"/>
        <bgColor rgb="FF99336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/>
    <xf numFmtId="2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" fillId="0" borderId="0" xfId="0" applyFont="1"/>
    <xf numFmtId="164" fontId="12" fillId="0" borderId="5" xfId="0" applyNumberFormat="1" applyFont="1" applyBorder="1" applyAlignment="1">
      <alignment horizontal="center" vertical="center"/>
    </xf>
    <xf numFmtId="20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2" fontId="15" fillId="0" borderId="0" xfId="0" applyNumberFormat="1" applyFont="1"/>
    <xf numFmtId="2" fontId="1" fillId="0" borderId="0" xfId="0" applyNumberFormat="1" applyFont="1"/>
    <xf numFmtId="2" fontId="13" fillId="0" borderId="7" xfId="0" applyNumberFormat="1" applyFont="1" applyBorder="1" applyAlignment="1"/>
    <xf numFmtId="2" fontId="13" fillId="0" borderId="8" xfId="0" applyNumberFormat="1" applyFont="1" applyBorder="1" applyAlignment="1"/>
    <xf numFmtId="2" fontId="13" fillId="0" borderId="0" xfId="0" applyNumberFormat="1" applyFont="1" applyBorder="1" applyAlignment="1"/>
    <xf numFmtId="2" fontId="1" fillId="0" borderId="0" xfId="0" applyNumberFormat="1" applyFont="1" applyAlignment="1">
      <alignment horizontal="center"/>
    </xf>
    <xf numFmtId="2" fontId="13" fillId="0" borderId="4" xfId="0" applyNumberFormat="1" applyFont="1" applyBorder="1" applyAlignment="1"/>
    <xf numFmtId="2" fontId="13" fillId="0" borderId="10" xfId="0" applyNumberFormat="1" applyFont="1" applyBorder="1" applyAlignment="1"/>
    <xf numFmtId="0" fontId="15" fillId="0" borderId="0" xfId="0" applyFont="1" applyBorder="1" applyAlignment="1">
      <alignment horizontal="center"/>
    </xf>
    <xf numFmtId="2" fontId="16" fillId="0" borderId="0" xfId="0" applyNumberFormat="1" applyFont="1"/>
    <xf numFmtId="2" fontId="13" fillId="0" borderId="12" xfId="0" applyNumberFormat="1" applyFont="1" applyBorder="1" applyAlignment="1"/>
    <xf numFmtId="2" fontId="13" fillId="0" borderId="13" xfId="0" applyNumberFormat="1" applyFont="1" applyBorder="1" applyAlignment="1"/>
    <xf numFmtId="0" fontId="1" fillId="0" borderId="0" xfId="0" applyFont="1" applyBorder="1" applyAlignment="1">
      <alignment horizontal="center"/>
    </xf>
    <xf numFmtId="0" fontId="17" fillId="0" borderId="0" xfId="0" applyFont="1" applyBorder="1"/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/>
    <xf numFmtId="2" fontId="18" fillId="0" borderId="0" xfId="0" applyNumberFormat="1" applyFont="1"/>
    <xf numFmtId="2" fontId="10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right" vertical="center" wrapText="1"/>
    </xf>
    <xf numFmtId="2" fontId="4" fillId="3" borderId="5" xfId="0" applyNumberFormat="1" applyFont="1" applyFill="1" applyBorder="1" applyAlignment="1">
      <alignment horizontal="right" vertical="center"/>
    </xf>
    <xf numFmtId="164" fontId="19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/>
    <xf numFmtId="0" fontId="4" fillId="3" borderId="4" xfId="0" applyFont="1" applyFill="1" applyBorder="1" applyAlignment="1">
      <alignment horizontal="center"/>
    </xf>
    <xf numFmtId="2" fontId="3" fillId="2" borderId="21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20" fillId="0" borderId="23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" fontId="21" fillId="0" borderId="24" xfId="0" applyNumberFormat="1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16" fontId="0" fillId="0" borderId="24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1" fillId="0" borderId="24" xfId="0" applyNumberFormat="1" applyFont="1" applyBorder="1" applyAlignment="1">
      <alignment horizontal="center"/>
    </xf>
    <xf numFmtId="164" fontId="22" fillId="0" borderId="4" xfId="0" applyNumberFormat="1" applyFont="1" applyBorder="1" applyAlignment="1">
      <alignment horizontal="center" vertical="center"/>
    </xf>
    <xf numFmtId="0" fontId="0" fillId="4" borderId="0" xfId="0" applyFill="1"/>
    <xf numFmtId="0" fontId="2" fillId="0" borderId="20" xfId="0" applyFont="1" applyBorder="1" applyAlignment="1">
      <alignment horizontal="center"/>
    </xf>
    <xf numFmtId="2" fontId="3" fillId="2" borderId="21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right" vertical="center" wrapText="1"/>
    </xf>
    <xf numFmtId="2" fontId="4" fillId="3" borderId="4" xfId="0" applyNumberFormat="1" applyFont="1" applyFill="1" applyBorder="1" applyAlignment="1">
      <alignment horizontal="right" vertic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3" fillId="0" borderId="24" xfId="0" applyFont="1" applyBorder="1" applyAlignment="1">
      <alignment horizontal="center"/>
    </xf>
  </cellXfs>
  <cellStyles count="1">
    <cellStyle name="Normal" xfId="0" builtinId="0"/>
  </cellStyles>
  <dxfs count="14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354"/>
  <sheetViews>
    <sheetView tabSelected="1" zoomScale="85" zoomScaleNormal="85" workbookViewId="0">
      <selection activeCell="P26" sqref="P26"/>
    </sheetView>
  </sheetViews>
  <sheetFormatPr defaultRowHeight="15"/>
  <cols>
    <col min="1" max="1" width="8.28515625" customWidth="1"/>
    <col min="2" max="2" width="11.42578125" customWidth="1"/>
    <col min="3" max="3" width="14.140625" customWidth="1"/>
    <col min="4" max="4" width="10.7109375" customWidth="1"/>
    <col min="5" max="5" width="22.42578125" customWidth="1"/>
    <col min="6" max="6" width="15.28515625" customWidth="1"/>
    <col min="7" max="7" width="12.7109375" customWidth="1"/>
    <col min="8" max="8" width="14.42578125" customWidth="1"/>
    <col min="9" max="9" width="13.140625" customWidth="1"/>
    <col min="10" max="10" width="11.140625" customWidth="1"/>
    <col min="11" max="11" width="12.85546875" customWidth="1"/>
    <col min="12" max="12" width="8.42578125" customWidth="1"/>
    <col min="13" max="13" width="11.42578125" customWidth="1"/>
    <col min="14" max="14" width="15.140625" customWidth="1"/>
    <col min="15" max="1023" width="8.5703125"/>
  </cols>
  <sheetData>
    <row r="1" spans="1:14" ht="15.75" thickBot="1"/>
    <row r="2" spans="1:14" ht="15.75" thickBo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5.75" thickBo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5.75">
      <c r="A5" s="79" t="s">
        <v>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ht="15.75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ht="16.5" thickBot="1">
      <c r="A7" s="80" t="s">
        <v>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5.75">
      <c r="A8" s="81" t="s">
        <v>337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4" ht="15.75">
      <c r="A9" s="81" t="s">
        <v>5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1:14">
      <c r="A10" s="82" t="s">
        <v>6</v>
      </c>
      <c r="B10" s="83" t="s">
        <v>7</v>
      </c>
      <c r="C10" s="83" t="s">
        <v>8</v>
      </c>
      <c r="D10" s="82" t="s">
        <v>9</v>
      </c>
      <c r="E10" s="82" t="s">
        <v>10</v>
      </c>
      <c r="F10" s="83" t="s">
        <v>11</v>
      </c>
      <c r="G10" s="83" t="s">
        <v>12</v>
      </c>
      <c r="H10" s="84" t="s">
        <v>13</v>
      </c>
      <c r="I10" s="84" t="s">
        <v>14</v>
      </c>
      <c r="J10" s="84" t="s">
        <v>15</v>
      </c>
      <c r="K10" s="85" t="s">
        <v>16</v>
      </c>
      <c r="L10" s="83" t="s">
        <v>17</v>
      </c>
      <c r="M10" s="83" t="s">
        <v>18</v>
      </c>
      <c r="N10" s="83" t="s">
        <v>19</v>
      </c>
    </row>
    <row r="11" spans="1:14">
      <c r="A11" s="82"/>
      <c r="B11" s="83"/>
      <c r="C11" s="83"/>
      <c r="D11" s="82"/>
      <c r="E11" s="82"/>
      <c r="F11" s="83"/>
      <c r="G11" s="83"/>
      <c r="H11" s="83"/>
      <c r="I11" s="83"/>
      <c r="J11" s="83"/>
      <c r="K11" s="86"/>
      <c r="L11" s="83"/>
      <c r="M11" s="83"/>
      <c r="N11" s="83"/>
    </row>
    <row r="12" spans="1:14" s="77" customFormat="1" ht="15.75">
      <c r="A12" s="72">
        <v>1</v>
      </c>
      <c r="B12" s="75">
        <v>43215</v>
      </c>
      <c r="C12" s="72" t="s">
        <v>78</v>
      </c>
      <c r="D12" s="72" t="s">
        <v>21</v>
      </c>
      <c r="E12" s="98" t="s">
        <v>241</v>
      </c>
      <c r="F12" s="72">
        <v>162.69999999999999</v>
      </c>
      <c r="G12" s="72">
        <v>161.69999999999999</v>
      </c>
      <c r="H12" s="72">
        <v>163.19999999999999</v>
      </c>
      <c r="I12" s="72">
        <v>163.69999999999999</v>
      </c>
      <c r="J12" s="72">
        <v>164.2</v>
      </c>
      <c r="K12" s="72">
        <v>164.2</v>
      </c>
      <c r="L12" s="72">
        <v>7000</v>
      </c>
      <c r="M12" s="8">
        <f t="shared" ref="M12" si="0">IF(D12="BUY",(K12-F12)*(L12),(F12-K12)*(L12))</f>
        <v>10500</v>
      </c>
      <c r="N12" s="76">
        <f t="shared" ref="N12" si="1">M12/(L12)/F12%</f>
        <v>0.92194222495390299</v>
      </c>
    </row>
    <row r="13" spans="1:14" s="77" customFormat="1" ht="15.75">
      <c r="A13" s="72">
        <v>2</v>
      </c>
      <c r="B13" s="75">
        <v>43215</v>
      </c>
      <c r="C13" s="72" t="s">
        <v>78</v>
      </c>
      <c r="D13" s="72" t="s">
        <v>21</v>
      </c>
      <c r="E13" s="98" t="s">
        <v>346</v>
      </c>
      <c r="F13" s="72">
        <v>852</v>
      </c>
      <c r="G13" s="72">
        <v>845</v>
      </c>
      <c r="H13" s="72">
        <v>856</v>
      </c>
      <c r="I13" s="72">
        <v>860</v>
      </c>
      <c r="J13" s="72">
        <v>864</v>
      </c>
      <c r="K13" s="72">
        <v>856</v>
      </c>
      <c r="L13" s="72">
        <v>1000</v>
      </c>
      <c r="M13" s="8">
        <f t="shared" ref="M13:M14" si="2">IF(D13="BUY",(K13-F13)*(L13),(F13-K13)*(L13))</f>
        <v>4000</v>
      </c>
      <c r="N13" s="76">
        <f t="shared" ref="N13:N14" si="3">M13/(L13)/F13%</f>
        <v>0.46948356807511737</v>
      </c>
    </row>
    <row r="14" spans="1:14" s="77" customFormat="1" ht="15.75">
      <c r="A14" s="72">
        <v>3</v>
      </c>
      <c r="B14" s="75">
        <v>43215</v>
      </c>
      <c r="C14" s="72" t="s">
        <v>78</v>
      </c>
      <c r="D14" s="72" t="s">
        <v>21</v>
      </c>
      <c r="E14" s="98" t="s">
        <v>239</v>
      </c>
      <c r="F14" s="72">
        <v>327</v>
      </c>
      <c r="G14" s="72">
        <v>325</v>
      </c>
      <c r="H14" s="72">
        <v>328.5</v>
      </c>
      <c r="I14" s="72">
        <v>330</v>
      </c>
      <c r="J14" s="72">
        <v>331.5</v>
      </c>
      <c r="K14" s="72">
        <v>325</v>
      </c>
      <c r="L14" s="72">
        <v>3000</v>
      </c>
      <c r="M14" s="8">
        <f t="shared" si="2"/>
        <v>-6000</v>
      </c>
      <c r="N14" s="76">
        <f t="shared" si="3"/>
        <v>-0.6116207951070336</v>
      </c>
    </row>
    <row r="15" spans="1:14" s="77" customFormat="1" ht="15.75">
      <c r="A15" s="72">
        <v>4</v>
      </c>
      <c r="B15" s="75">
        <v>43214</v>
      </c>
      <c r="C15" s="72" t="s">
        <v>78</v>
      </c>
      <c r="D15" s="72" t="s">
        <v>21</v>
      </c>
      <c r="E15" s="98" t="s">
        <v>77</v>
      </c>
      <c r="F15" s="72">
        <v>323.5</v>
      </c>
      <c r="G15" s="72">
        <v>321.5</v>
      </c>
      <c r="H15" s="72">
        <v>324.5</v>
      </c>
      <c r="I15" s="72">
        <v>325.3</v>
      </c>
      <c r="J15" s="72">
        <v>326.5</v>
      </c>
      <c r="K15" s="72">
        <v>325.3</v>
      </c>
      <c r="L15" s="72">
        <v>3000</v>
      </c>
      <c r="M15" s="8">
        <f t="shared" ref="M15" si="4">IF(D15="BUY",(K15-F15)*(L15),(F15-K15)*(L15))</f>
        <v>5400.0000000000346</v>
      </c>
      <c r="N15" s="76">
        <f t="shared" ref="N15" si="5">M15/(L15)/F15%</f>
        <v>0.55641421947450131</v>
      </c>
    </row>
    <row r="16" spans="1:14" s="55" customFormat="1" ht="15.75">
      <c r="A16" s="72">
        <v>5</v>
      </c>
      <c r="B16" s="75">
        <v>43213</v>
      </c>
      <c r="C16" s="72" t="s">
        <v>78</v>
      </c>
      <c r="D16" s="72" t="s">
        <v>21</v>
      </c>
      <c r="E16" s="72" t="s">
        <v>344</v>
      </c>
      <c r="F16" s="72">
        <v>1875</v>
      </c>
      <c r="G16" s="72">
        <v>1865</v>
      </c>
      <c r="H16" s="72">
        <v>1880</v>
      </c>
      <c r="I16" s="72">
        <v>1895</v>
      </c>
      <c r="J16" s="72">
        <v>1900</v>
      </c>
      <c r="K16" s="72" t="s">
        <v>345</v>
      </c>
      <c r="L16" s="72">
        <v>300</v>
      </c>
      <c r="M16" s="8">
        <v>0</v>
      </c>
      <c r="N16" s="76">
        <v>0</v>
      </c>
    </row>
    <row r="17" spans="1:14" s="77" customFormat="1" ht="15.75">
      <c r="A17" s="72">
        <v>6</v>
      </c>
      <c r="B17" s="75">
        <v>43210</v>
      </c>
      <c r="C17" s="6" t="s">
        <v>78</v>
      </c>
      <c r="D17" s="72" t="s">
        <v>21</v>
      </c>
      <c r="E17" s="72" t="s">
        <v>297</v>
      </c>
      <c r="F17" s="72">
        <v>798</v>
      </c>
      <c r="G17" s="72">
        <v>790</v>
      </c>
      <c r="H17" s="72">
        <v>804</v>
      </c>
      <c r="I17" s="72">
        <v>808</v>
      </c>
      <c r="J17" s="72">
        <v>812</v>
      </c>
      <c r="K17" s="72">
        <v>800</v>
      </c>
      <c r="L17" s="72">
        <v>600</v>
      </c>
      <c r="M17" s="8">
        <f>IF(D17="BUY",(K17-F17)*(L17),(F17-K17)*(L17))</f>
        <v>1200</v>
      </c>
      <c r="N17" s="76">
        <f>M17/(L17)/F17%</f>
        <v>0.25062656641604009</v>
      </c>
    </row>
    <row r="18" spans="1:14" s="77" customFormat="1" ht="15.75">
      <c r="A18" s="72">
        <v>7</v>
      </c>
      <c r="B18" s="75">
        <v>43210</v>
      </c>
      <c r="C18" s="6" t="s">
        <v>78</v>
      </c>
      <c r="D18" s="72" t="s">
        <v>21</v>
      </c>
      <c r="E18" s="72" t="s">
        <v>271</v>
      </c>
      <c r="F18" s="72">
        <v>3370</v>
      </c>
      <c r="G18" s="72">
        <v>3350</v>
      </c>
      <c r="H18" s="72">
        <v>3390</v>
      </c>
      <c r="I18" s="72">
        <v>3400</v>
      </c>
      <c r="J18" s="72">
        <v>3410</v>
      </c>
      <c r="K18" s="72">
        <v>3410</v>
      </c>
      <c r="L18" s="72">
        <v>250</v>
      </c>
      <c r="M18" s="8">
        <f t="shared" ref="M18:M22" si="6">IF(D18="BUY",(K18-F18)*(L18),(F18-K18)*(L18))</f>
        <v>10000</v>
      </c>
      <c r="N18" s="76">
        <f t="shared" ref="N18:N22" si="7">M18/(L18)/F18%</f>
        <v>1.1869436201780414</v>
      </c>
    </row>
    <row r="19" spans="1:14" s="55" customFormat="1" ht="15.75">
      <c r="A19" s="72">
        <v>8</v>
      </c>
      <c r="B19" s="75">
        <v>43209</v>
      </c>
      <c r="C19" s="6" t="s">
        <v>78</v>
      </c>
      <c r="D19" s="72" t="s">
        <v>21</v>
      </c>
      <c r="E19" s="72" t="s">
        <v>342</v>
      </c>
      <c r="F19" s="72">
        <v>306</v>
      </c>
      <c r="G19" s="72">
        <v>304</v>
      </c>
      <c r="H19" s="72">
        <v>307</v>
      </c>
      <c r="I19" s="72">
        <v>308</v>
      </c>
      <c r="J19" s="72">
        <v>309</v>
      </c>
      <c r="K19" s="72">
        <v>309</v>
      </c>
      <c r="L19" s="72">
        <v>1750</v>
      </c>
      <c r="M19" s="8">
        <f t="shared" si="6"/>
        <v>5250</v>
      </c>
      <c r="N19" s="76">
        <f t="shared" si="7"/>
        <v>0.98039215686274506</v>
      </c>
    </row>
    <row r="20" spans="1:14" ht="15.75">
      <c r="A20" s="72">
        <v>9</v>
      </c>
      <c r="B20" s="75">
        <v>43209</v>
      </c>
      <c r="C20" s="6" t="s">
        <v>78</v>
      </c>
      <c r="D20" s="72" t="s">
        <v>21</v>
      </c>
      <c r="E20" s="72" t="s">
        <v>126</v>
      </c>
      <c r="F20" s="72">
        <v>617</v>
      </c>
      <c r="G20" s="72">
        <v>613</v>
      </c>
      <c r="H20" s="72">
        <v>620</v>
      </c>
      <c r="I20" s="72">
        <v>623</v>
      </c>
      <c r="J20" s="72">
        <v>629</v>
      </c>
      <c r="K20" s="72">
        <v>623</v>
      </c>
      <c r="L20" s="72">
        <v>1061</v>
      </c>
      <c r="M20" s="8">
        <f t="shared" si="6"/>
        <v>6366</v>
      </c>
      <c r="N20" s="76">
        <f t="shared" si="7"/>
        <v>0.97244732576985415</v>
      </c>
    </row>
    <row r="21" spans="1:14" ht="15.75">
      <c r="A21" s="72">
        <v>10</v>
      </c>
      <c r="B21" s="75">
        <v>43209</v>
      </c>
      <c r="C21" s="6" t="s">
        <v>78</v>
      </c>
      <c r="D21" s="72" t="s">
        <v>21</v>
      </c>
      <c r="E21" s="72" t="s">
        <v>67</v>
      </c>
      <c r="F21" s="72">
        <v>255.5</v>
      </c>
      <c r="G21" s="72">
        <v>252.5</v>
      </c>
      <c r="H21" s="72">
        <v>257</v>
      </c>
      <c r="I21" s="72">
        <v>258.5</v>
      </c>
      <c r="J21" s="72">
        <v>260</v>
      </c>
      <c r="K21" s="72">
        <v>258</v>
      </c>
      <c r="L21" s="72">
        <v>3500</v>
      </c>
      <c r="M21" s="8">
        <f t="shared" si="6"/>
        <v>8750</v>
      </c>
      <c r="N21" s="76">
        <f t="shared" si="7"/>
        <v>0.97847358121330719</v>
      </c>
    </row>
    <row r="22" spans="1:14" s="1" customFormat="1" ht="15.75">
      <c r="A22" s="71">
        <v>11</v>
      </c>
      <c r="B22" s="75">
        <v>43208</v>
      </c>
      <c r="C22" s="6" t="s">
        <v>78</v>
      </c>
      <c r="D22" s="72" t="s">
        <v>21</v>
      </c>
      <c r="E22" s="72" t="s">
        <v>87</v>
      </c>
      <c r="F22" s="72">
        <v>272.5</v>
      </c>
      <c r="G22" s="72">
        <v>270.5</v>
      </c>
      <c r="H22" s="72">
        <v>274.5</v>
      </c>
      <c r="I22" s="72">
        <v>275.5</v>
      </c>
      <c r="J22" s="72">
        <v>276.5</v>
      </c>
      <c r="K22" s="72">
        <v>275.5</v>
      </c>
      <c r="L22" s="72">
        <v>2400</v>
      </c>
      <c r="M22" s="8">
        <f t="shared" si="6"/>
        <v>7200</v>
      </c>
      <c r="N22" s="76">
        <f t="shared" si="7"/>
        <v>1.1009174311926606</v>
      </c>
    </row>
    <row r="23" spans="1:14" s="1" customFormat="1" ht="15.75">
      <c r="A23" s="71">
        <v>12</v>
      </c>
      <c r="B23" s="75">
        <v>43207</v>
      </c>
      <c r="C23" s="6" t="s">
        <v>78</v>
      </c>
      <c r="D23" s="72" t="s">
        <v>21</v>
      </c>
      <c r="E23" s="72" t="s">
        <v>87</v>
      </c>
      <c r="F23" s="72">
        <v>264.5</v>
      </c>
      <c r="G23" s="72">
        <v>261.5</v>
      </c>
      <c r="H23" s="72">
        <v>266</v>
      </c>
      <c r="I23" s="72">
        <v>268</v>
      </c>
      <c r="J23" s="72">
        <v>0</v>
      </c>
      <c r="K23" s="72">
        <v>268</v>
      </c>
      <c r="L23" s="6">
        <v>2400</v>
      </c>
      <c r="M23" s="8">
        <f t="shared" ref="M23" si="8">IF(D23="BUY",(K23-F23)*(L23),(F23-K23)*(L23))</f>
        <v>8400</v>
      </c>
      <c r="N23" s="76">
        <f t="shared" ref="N23" si="9">M23/(L23)/F23%</f>
        <v>1.3232514177693762</v>
      </c>
    </row>
    <row r="24" spans="1:14" s="1" customFormat="1" ht="15.75">
      <c r="A24" s="71">
        <v>13</v>
      </c>
      <c r="B24" s="75">
        <v>43207</v>
      </c>
      <c r="C24" s="6" t="s">
        <v>78</v>
      </c>
      <c r="D24" s="72" t="s">
        <v>21</v>
      </c>
      <c r="E24" s="72" t="s">
        <v>341</v>
      </c>
      <c r="F24" s="72">
        <v>194</v>
      </c>
      <c r="G24" s="72">
        <v>192.5</v>
      </c>
      <c r="H24" s="72">
        <v>194.7</v>
      </c>
      <c r="I24" s="72">
        <v>195.5</v>
      </c>
      <c r="J24" s="72">
        <v>196.3</v>
      </c>
      <c r="K24" s="72">
        <v>196.3</v>
      </c>
      <c r="L24" s="6">
        <v>4500</v>
      </c>
      <c r="M24" s="8">
        <f t="shared" ref="M24" si="10">IF(D24="BUY",(K24-F24)*(L24),(F24-K24)*(L24))</f>
        <v>10350.000000000051</v>
      </c>
      <c r="N24" s="76">
        <f t="shared" ref="N24" si="11">M24/(L24)/F24%</f>
        <v>1.1855670103092844</v>
      </c>
    </row>
    <row r="25" spans="1:14" s="17" customFormat="1" ht="15.75">
      <c r="A25" s="71">
        <v>14</v>
      </c>
      <c r="B25" s="75">
        <v>43203</v>
      </c>
      <c r="C25" s="6" t="s">
        <v>20</v>
      </c>
      <c r="D25" s="6" t="s">
        <v>21</v>
      </c>
      <c r="E25" s="6" t="s">
        <v>218</v>
      </c>
      <c r="F25" s="6">
        <v>656</v>
      </c>
      <c r="G25" s="6">
        <v>649</v>
      </c>
      <c r="H25" s="6">
        <v>660</v>
      </c>
      <c r="I25" s="6">
        <v>664</v>
      </c>
      <c r="J25" s="6">
        <v>668</v>
      </c>
      <c r="K25" s="6">
        <v>668</v>
      </c>
      <c r="L25" s="6">
        <v>1100</v>
      </c>
      <c r="M25" s="8">
        <f>IF(D25="BUY",(K25-F25)*(L25),(F25-K25)*(L25))</f>
        <v>13200</v>
      </c>
      <c r="N25" s="76">
        <f>M25/(L25)/F25%</f>
        <v>1.8292682926829269</v>
      </c>
    </row>
    <row r="26" spans="1:14" s="17" customFormat="1" ht="15.75">
      <c r="A26" s="71">
        <v>15</v>
      </c>
      <c r="B26" s="75">
        <v>43203</v>
      </c>
      <c r="C26" s="6" t="s">
        <v>20</v>
      </c>
      <c r="D26" s="6" t="s">
        <v>21</v>
      </c>
      <c r="E26" s="6" t="s">
        <v>61</v>
      </c>
      <c r="F26" s="6">
        <v>251.5</v>
      </c>
      <c r="G26" s="6">
        <v>250</v>
      </c>
      <c r="H26" s="6">
        <v>252.3</v>
      </c>
      <c r="I26" s="6">
        <v>253</v>
      </c>
      <c r="J26" s="6">
        <v>253.7</v>
      </c>
      <c r="K26" s="6">
        <v>253</v>
      </c>
      <c r="L26" s="6">
        <v>4500</v>
      </c>
      <c r="M26" s="8">
        <f t="shared" ref="M26:M27" si="12">IF(D26="BUY",(K26-F26)*(L26),(F26-K26)*(L26))</f>
        <v>6750</v>
      </c>
      <c r="N26" s="76">
        <f t="shared" ref="N26:N27" si="13">M26/(L26)/F26%</f>
        <v>0.59642147117296218</v>
      </c>
    </row>
    <row r="27" spans="1:14" s="17" customFormat="1" ht="15.75">
      <c r="A27" s="71">
        <v>16</v>
      </c>
      <c r="B27" s="75">
        <v>43203</v>
      </c>
      <c r="C27" s="6" t="s">
        <v>20</v>
      </c>
      <c r="D27" s="6" t="s">
        <v>21</v>
      </c>
      <c r="E27" s="6" t="s">
        <v>311</v>
      </c>
      <c r="F27" s="6">
        <v>853</v>
      </c>
      <c r="G27" s="6">
        <v>846</v>
      </c>
      <c r="H27" s="6">
        <v>857</v>
      </c>
      <c r="I27" s="6">
        <v>860</v>
      </c>
      <c r="J27" s="6">
        <v>863</v>
      </c>
      <c r="K27" s="6">
        <v>857</v>
      </c>
      <c r="L27" s="6">
        <v>1200</v>
      </c>
      <c r="M27" s="8">
        <f t="shared" si="12"/>
        <v>4800</v>
      </c>
      <c r="N27" s="76">
        <f t="shared" si="13"/>
        <v>0.46893317702227438</v>
      </c>
    </row>
    <row r="28" spans="1:14" s="17" customFormat="1" ht="15.75">
      <c r="A28" s="71">
        <v>17</v>
      </c>
      <c r="B28" s="75">
        <v>43202</v>
      </c>
      <c r="C28" s="6" t="s">
        <v>20</v>
      </c>
      <c r="D28" s="6" t="s">
        <v>21</v>
      </c>
      <c r="E28" s="6" t="s">
        <v>104</v>
      </c>
      <c r="F28" s="6">
        <v>993</v>
      </c>
      <c r="G28" s="6">
        <v>988.5</v>
      </c>
      <c r="H28" s="6">
        <v>995.5</v>
      </c>
      <c r="I28" s="6">
        <v>998</v>
      </c>
      <c r="J28" s="6">
        <v>1000</v>
      </c>
      <c r="K28" s="6">
        <v>988.5</v>
      </c>
      <c r="L28" s="6">
        <v>1500</v>
      </c>
      <c r="M28" s="8">
        <f t="shared" ref="M28" si="14">IF(D28="BUY",(K28-F28)*(L28),(F28-K28)*(L28))</f>
        <v>-6750</v>
      </c>
      <c r="N28" s="76">
        <f t="shared" ref="N28" si="15">M28/(L28)/F28%</f>
        <v>-0.45317220543806647</v>
      </c>
    </row>
    <row r="29" spans="1:14" s="17" customFormat="1" ht="15.75">
      <c r="A29" s="71">
        <v>18</v>
      </c>
      <c r="B29" s="75">
        <v>43202</v>
      </c>
      <c r="C29" s="6" t="s">
        <v>20</v>
      </c>
      <c r="D29" s="6" t="s">
        <v>21</v>
      </c>
      <c r="E29" s="6" t="s">
        <v>115</v>
      </c>
      <c r="F29" s="6">
        <v>363.5</v>
      </c>
      <c r="G29" s="6">
        <v>359</v>
      </c>
      <c r="H29" s="6">
        <v>366</v>
      </c>
      <c r="I29" s="6">
        <v>368.5</v>
      </c>
      <c r="J29" s="6">
        <v>371</v>
      </c>
      <c r="K29" s="6">
        <v>359</v>
      </c>
      <c r="L29" s="6">
        <v>1500</v>
      </c>
      <c r="M29" s="8">
        <f t="shared" ref="M29:M32" si="16">IF(D29="BUY",(K29-F29)*(L29),(F29-K29)*(L29))</f>
        <v>-6750</v>
      </c>
      <c r="N29" s="76">
        <f t="shared" ref="N29:N32" si="17">M29/(L29)/F29%</f>
        <v>-1.2379642365887209</v>
      </c>
    </row>
    <row r="30" spans="1:14" s="17" customFormat="1" ht="15.75">
      <c r="A30" s="71">
        <v>19</v>
      </c>
      <c r="B30" s="75">
        <v>43202</v>
      </c>
      <c r="C30" s="6" t="s">
        <v>20</v>
      </c>
      <c r="D30" s="6" t="s">
        <v>21</v>
      </c>
      <c r="E30" s="6" t="s">
        <v>233</v>
      </c>
      <c r="F30" s="6">
        <v>1000</v>
      </c>
      <c r="G30" s="6">
        <v>990</v>
      </c>
      <c r="H30" s="6">
        <v>1005</v>
      </c>
      <c r="I30" s="6">
        <v>1010</v>
      </c>
      <c r="J30" s="6">
        <v>1020</v>
      </c>
      <c r="K30" s="6">
        <v>1010</v>
      </c>
      <c r="L30" s="6">
        <v>700</v>
      </c>
      <c r="M30" s="8">
        <f t="shared" ref="M30" si="18">IF(D30="BUY",(K30-F30)*(L30),(F30-K30)*(L30))</f>
        <v>7000</v>
      </c>
      <c r="N30" s="76">
        <f t="shared" ref="N30" si="19">M30/(L30)/F30%</f>
        <v>1</v>
      </c>
    </row>
    <row r="31" spans="1:14" s="17" customFormat="1" ht="15.75">
      <c r="A31" s="71">
        <v>20</v>
      </c>
      <c r="B31" s="75">
        <v>43201</v>
      </c>
      <c r="C31" s="6" t="s">
        <v>20</v>
      </c>
      <c r="D31" s="6" t="s">
        <v>47</v>
      </c>
      <c r="E31" s="6" t="s">
        <v>84</v>
      </c>
      <c r="F31" s="6">
        <v>167.5</v>
      </c>
      <c r="G31" s="6">
        <v>170.5</v>
      </c>
      <c r="H31" s="6">
        <v>166</v>
      </c>
      <c r="I31" s="6">
        <v>164.5</v>
      </c>
      <c r="J31" s="6">
        <v>163</v>
      </c>
      <c r="K31" s="6">
        <v>163</v>
      </c>
      <c r="L31" s="6">
        <v>3000</v>
      </c>
      <c r="M31" s="8">
        <f t="shared" ref="M31" si="20">IF(D31="BUY",(K31-F31)*(L31),(F31-K31)*(L31))</f>
        <v>13500</v>
      </c>
      <c r="N31" s="76">
        <f t="shared" ref="N31" si="21">M31/(L31)/F31%</f>
        <v>2.6865671641791042</v>
      </c>
    </row>
    <row r="32" spans="1:14" s="17" customFormat="1" ht="15.75">
      <c r="A32" s="71">
        <v>21</v>
      </c>
      <c r="B32" s="75">
        <v>43201</v>
      </c>
      <c r="C32" s="6" t="s">
        <v>20</v>
      </c>
      <c r="D32" s="6" t="s">
        <v>21</v>
      </c>
      <c r="E32" s="6" t="s">
        <v>340</v>
      </c>
      <c r="F32" s="6">
        <v>571</v>
      </c>
      <c r="G32" s="6">
        <v>569.29999999999995</v>
      </c>
      <c r="H32" s="6">
        <v>572</v>
      </c>
      <c r="I32" s="6">
        <v>572.79999999999995</v>
      </c>
      <c r="J32" s="6">
        <v>573.6</v>
      </c>
      <c r="K32" s="6">
        <v>572.79999999999995</v>
      </c>
      <c r="L32" s="6">
        <v>4000</v>
      </c>
      <c r="M32" s="8">
        <f t="shared" si="16"/>
        <v>7199.9999999998181</v>
      </c>
      <c r="N32" s="76">
        <f t="shared" si="17"/>
        <v>0.3152364273204824</v>
      </c>
    </row>
    <row r="33" spans="1:14" s="17" customFormat="1" ht="15.75">
      <c r="A33" s="71">
        <v>22</v>
      </c>
      <c r="B33" s="75">
        <v>43200</v>
      </c>
      <c r="C33" s="6" t="s">
        <v>20</v>
      </c>
      <c r="D33" s="6" t="s">
        <v>21</v>
      </c>
      <c r="E33" s="6" t="s">
        <v>57</v>
      </c>
      <c r="F33" s="6">
        <v>540</v>
      </c>
      <c r="G33" s="6">
        <v>534.5</v>
      </c>
      <c r="H33" s="6">
        <v>543</v>
      </c>
      <c r="I33" s="6">
        <v>546</v>
      </c>
      <c r="J33" s="6">
        <v>549</v>
      </c>
      <c r="K33" s="6">
        <v>546</v>
      </c>
      <c r="L33" s="6">
        <v>1200</v>
      </c>
      <c r="M33" s="8">
        <f t="shared" ref="M33" si="22">IF(D33="BUY",(K33-F33)*(L33),(F33-K33)*(L33))</f>
        <v>7200</v>
      </c>
      <c r="N33" s="76">
        <f t="shared" ref="N33" si="23">M33/(L33)/F33%</f>
        <v>1.1111111111111109</v>
      </c>
    </row>
    <row r="34" spans="1:14" s="17" customFormat="1" ht="15.75">
      <c r="A34" s="71">
        <v>23</v>
      </c>
      <c r="B34" s="75">
        <v>43199</v>
      </c>
      <c r="C34" s="6" t="s">
        <v>20</v>
      </c>
      <c r="D34" s="6" t="s">
        <v>21</v>
      </c>
      <c r="E34" s="6" t="s">
        <v>52</v>
      </c>
      <c r="F34" s="6">
        <v>262</v>
      </c>
      <c r="G34" s="6">
        <v>259</v>
      </c>
      <c r="H34" s="6">
        <v>263.5</v>
      </c>
      <c r="I34" s="6">
        <v>265</v>
      </c>
      <c r="J34" s="6">
        <v>266.5</v>
      </c>
      <c r="K34" s="6">
        <v>265</v>
      </c>
      <c r="L34" s="6">
        <v>3000</v>
      </c>
      <c r="M34" s="8">
        <f t="shared" ref="M34:M36" si="24">IF(D34="BUY",(K34-F34)*(L34),(F34-K34)*(L34))</f>
        <v>9000</v>
      </c>
      <c r="N34" s="76">
        <f t="shared" ref="N34:N36" si="25">M34/(L34)/F34%</f>
        <v>1.1450381679389312</v>
      </c>
    </row>
    <row r="35" spans="1:14" s="17" customFormat="1" ht="15.75">
      <c r="A35" s="71">
        <v>24</v>
      </c>
      <c r="B35" s="75">
        <v>43199</v>
      </c>
      <c r="C35" s="6" t="s">
        <v>20</v>
      </c>
      <c r="D35" s="6" t="s">
        <v>21</v>
      </c>
      <c r="E35" s="6" t="s">
        <v>77</v>
      </c>
      <c r="F35" s="6">
        <v>313</v>
      </c>
      <c r="G35" s="6">
        <v>310</v>
      </c>
      <c r="H35" s="6">
        <v>314.5</v>
      </c>
      <c r="I35" s="6">
        <v>316</v>
      </c>
      <c r="J35" s="6">
        <v>317.5</v>
      </c>
      <c r="K35" s="6">
        <v>310</v>
      </c>
      <c r="L35" s="6">
        <v>3000</v>
      </c>
      <c r="M35" s="8">
        <f t="shared" si="24"/>
        <v>-9000</v>
      </c>
      <c r="N35" s="76">
        <f t="shared" si="25"/>
        <v>-0.95846645367412142</v>
      </c>
    </row>
    <row r="36" spans="1:14" s="17" customFormat="1" ht="15.75">
      <c r="A36" s="71">
        <v>25</v>
      </c>
      <c r="B36" s="75">
        <v>43199</v>
      </c>
      <c r="C36" s="6" t="s">
        <v>20</v>
      </c>
      <c r="D36" s="6" t="s">
        <v>21</v>
      </c>
      <c r="E36" s="6" t="s">
        <v>22</v>
      </c>
      <c r="F36" s="6">
        <v>446.5</v>
      </c>
      <c r="G36" s="6">
        <v>442.5</v>
      </c>
      <c r="H36" s="6">
        <v>448.5</v>
      </c>
      <c r="I36" s="6">
        <v>450.5</v>
      </c>
      <c r="J36" s="6">
        <v>452.5</v>
      </c>
      <c r="K36" s="6">
        <v>452.5</v>
      </c>
      <c r="L36" s="6">
        <v>1800</v>
      </c>
      <c r="M36" s="8">
        <f t="shared" si="24"/>
        <v>10800</v>
      </c>
      <c r="N36" s="76">
        <f t="shared" si="25"/>
        <v>1.3437849944008959</v>
      </c>
    </row>
    <row r="37" spans="1:14" s="17" customFormat="1" ht="15.75">
      <c r="A37" s="71">
        <v>26</v>
      </c>
      <c r="B37" s="75">
        <v>43196</v>
      </c>
      <c r="C37" s="6" t="s">
        <v>20</v>
      </c>
      <c r="D37" s="6" t="s">
        <v>21</v>
      </c>
      <c r="E37" s="6" t="s">
        <v>52</v>
      </c>
      <c r="F37" s="6">
        <v>260</v>
      </c>
      <c r="G37" s="6">
        <v>257</v>
      </c>
      <c r="H37" s="6">
        <v>261.5</v>
      </c>
      <c r="I37" s="6">
        <v>263</v>
      </c>
      <c r="J37" s="6">
        <v>264.5</v>
      </c>
      <c r="K37" s="6">
        <v>261.5</v>
      </c>
      <c r="L37" s="6">
        <v>3000</v>
      </c>
      <c r="M37" s="8">
        <f t="shared" ref="M37" si="26">IF(D37="BUY",(K37-F37)*(L37),(F37-K37)*(L37))</f>
        <v>4500</v>
      </c>
      <c r="N37" s="76">
        <f t="shared" ref="N37" si="27">M37/(L37)/F37%</f>
        <v>0.57692307692307687</v>
      </c>
    </row>
    <row r="38" spans="1:14" s="17" customFormat="1" ht="15.75">
      <c r="A38" s="71">
        <v>27</v>
      </c>
      <c r="B38" s="75">
        <v>43196</v>
      </c>
      <c r="C38" s="6" t="s">
        <v>20</v>
      </c>
      <c r="D38" s="6" t="s">
        <v>21</v>
      </c>
      <c r="E38" s="6" t="s">
        <v>295</v>
      </c>
      <c r="F38" s="6">
        <v>618</v>
      </c>
      <c r="G38" s="6">
        <v>609.5</v>
      </c>
      <c r="H38" s="6">
        <v>623</v>
      </c>
      <c r="I38" s="6">
        <v>628</v>
      </c>
      <c r="J38" s="6">
        <v>633</v>
      </c>
      <c r="K38" s="6">
        <v>623</v>
      </c>
      <c r="L38" s="6">
        <v>800</v>
      </c>
      <c r="M38" s="8">
        <f t="shared" ref="M38:M40" si="28">IF(D38="BUY",(K38-F38)*(L38),(F38-K38)*(L38))</f>
        <v>4000</v>
      </c>
      <c r="N38" s="76">
        <f t="shared" ref="N38:N40" si="29">M38/(L38)/F38%</f>
        <v>0.80906148867313921</v>
      </c>
    </row>
    <row r="39" spans="1:14" s="17" customFormat="1" ht="15.75">
      <c r="A39" s="71">
        <v>28</v>
      </c>
      <c r="B39" s="75">
        <v>43196</v>
      </c>
      <c r="C39" s="6" t="s">
        <v>20</v>
      </c>
      <c r="D39" s="6" t="s">
        <v>21</v>
      </c>
      <c r="E39" s="6" t="s">
        <v>298</v>
      </c>
      <c r="F39" s="6">
        <v>1572</v>
      </c>
      <c r="G39" s="6">
        <v>1558</v>
      </c>
      <c r="H39" s="6">
        <v>1580</v>
      </c>
      <c r="I39" s="6">
        <v>1588</v>
      </c>
      <c r="J39" s="6">
        <v>1596</v>
      </c>
      <c r="K39" s="6">
        <v>1588</v>
      </c>
      <c r="L39" s="6">
        <v>600</v>
      </c>
      <c r="M39" s="8">
        <f t="shared" si="28"/>
        <v>9600</v>
      </c>
      <c r="N39" s="76">
        <f t="shared" si="29"/>
        <v>1.0178117048346056</v>
      </c>
    </row>
    <row r="40" spans="1:14" s="17" customFormat="1" ht="15.75">
      <c r="A40" s="71">
        <v>29</v>
      </c>
      <c r="B40" s="75">
        <v>43195</v>
      </c>
      <c r="C40" s="6" t="s">
        <v>20</v>
      </c>
      <c r="D40" s="6" t="s">
        <v>21</v>
      </c>
      <c r="E40" s="6" t="s">
        <v>52</v>
      </c>
      <c r="F40" s="6">
        <v>261</v>
      </c>
      <c r="G40" s="6">
        <v>257</v>
      </c>
      <c r="H40" s="6">
        <v>263</v>
      </c>
      <c r="I40" s="6">
        <v>265</v>
      </c>
      <c r="J40" s="6">
        <v>267</v>
      </c>
      <c r="K40" s="6">
        <v>257</v>
      </c>
      <c r="L40" s="6">
        <v>3000</v>
      </c>
      <c r="M40" s="8">
        <f t="shared" si="28"/>
        <v>-12000</v>
      </c>
      <c r="N40" s="76">
        <f t="shared" si="29"/>
        <v>-1.5325670498084292</v>
      </c>
    </row>
    <row r="41" spans="1:14" s="17" customFormat="1" ht="15.75">
      <c r="A41" s="71">
        <v>30</v>
      </c>
      <c r="B41" s="75">
        <v>43195</v>
      </c>
      <c r="C41" s="6" t="s">
        <v>20</v>
      </c>
      <c r="D41" s="6" t="s">
        <v>21</v>
      </c>
      <c r="E41" s="6" t="s">
        <v>52</v>
      </c>
      <c r="F41" s="6">
        <v>255</v>
      </c>
      <c r="G41" s="6">
        <v>252</v>
      </c>
      <c r="H41" s="6">
        <v>256.5</v>
      </c>
      <c r="I41" s="6">
        <v>258</v>
      </c>
      <c r="J41" s="6">
        <v>259.5</v>
      </c>
      <c r="K41" s="6">
        <v>259.5</v>
      </c>
      <c r="L41" s="6">
        <v>3000</v>
      </c>
      <c r="M41" s="8">
        <f t="shared" ref="M41:M42" si="30">IF(D41="BUY",(K41-F41)*(L41),(F41-K41)*(L41))</f>
        <v>13500</v>
      </c>
      <c r="N41" s="76">
        <f t="shared" ref="N41:N42" si="31">M41/(L41)/F41%</f>
        <v>1.7647058823529413</v>
      </c>
    </row>
    <row r="42" spans="1:14" s="17" customFormat="1" ht="15.75">
      <c r="A42" s="71">
        <v>31</v>
      </c>
      <c r="B42" s="75">
        <v>43195</v>
      </c>
      <c r="C42" s="6" t="s">
        <v>20</v>
      </c>
      <c r="D42" s="6" t="s">
        <v>21</v>
      </c>
      <c r="E42" s="6" t="s">
        <v>120</v>
      </c>
      <c r="F42" s="6">
        <v>275.5</v>
      </c>
      <c r="G42" s="6">
        <v>272.5</v>
      </c>
      <c r="H42" s="6">
        <v>277</v>
      </c>
      <c r="I42" s="6">
        <v>278.5</v>
      </c>
      <c r="J42" s="6">
        <v>280</v>
      </c>
      <c r="K42" s="6">
        <v>280</v>
      </c>
      <c r="L42" s="6">
        <v>2750</v>
      </c>
      <c r="M42" s="8">
        <f t="shared" si="30"/>
        <v>12375</v>
      </c>
      <c r="N42" s="76">
        <f t="shared" si="31"/>
        <v>1.633393829401089</v>
      </c>
    </row>
    <row r="43" spans="1:14" s="17" customFormat="1" ht="15.75">
      <c r="A43" s="71">
        <v>32</v>
      </c>
      <c r="B43" s="75">
        <v>43194</v>
      </c>
      <c r="C43" s="6" t="s">
        <v>20</v>
      </c>
      <c r="D43" s="6" t="s">
        <v>47</v>
      </c>
      <c r="E43" s="6" t="s">
        <v>84</v>
      </c>
      <c r="F43" s="6">
        <v>170.5</v>
      </c>
      <c r="G43" s="6">
        <v>173</v>
      </c>
      <c r="H43" s="6">
        <v>169</v>
      </c>
      <c r="I43" s="6">
        <v>167.5</v>
      </c>
      <c r="J43" s="6">
        <v>166</v>
      </c>
      <c r="K43" s="6">
        <v>173</v>
      </c>
      <c r="L43" s="6">
        <v>3000</v>
      </c>
      <c r="M43" s="8">
        <f t="shared" ref="M43" si="32">IF(D43="BUY",(K43-F43)*(L43),(F43-K43)*(L43))</f>
        <v>-7500</v>
      </c>
      <c r="N43" s="76">
        <f t="shared" ref="N43" si="33">M43/(L43)/F43%</f>
        <v>-1.466275659824047</v>
      </c>
    </row>
    <row r="44" spans="1:14" s="17" customFormat="1" ht="15.75">
      <c r="A44" s="71">
        <v>33</v>
      </c>
      <c r="B44" s="75">
        <v>43194</v>
      </c>
      <c r="C44" s="6" t="s">
        <v>20</v>
      </c>
      <c r="D44" s="6" t="s">
        <v>21</v>
      </c>
      <c r="E44" s="6" t="s">
        <v>124</v>
      </c>
      <c r="F44" s="6">
        <v>318.5</v>
      </c>
      <c r="G44" s="6">
        <v>314.5</v>
      </c>
      <c r="H44" s="6">
        <v>320.5</v>
      </c>
      <c r="I44" s="6">
        <v>322.5</v>
      </c>
      <c r="J44" s="6">
        <v>324.5</v>
      </c>
      <c r="K44" s="6">
        <v>320.5</v>
      </c>
      <c r="L44" s="6">
        <v>1750</v>
      </c>
      <c r="M44" s="8">
        <f t="shared" ref="M44" si="34">IF(D44="BUY",(K44-F44)*(L44),(F44-K44)*(L44))</f>
        <v>3500</v>
      </c>
      <c r="N44" s="76">
        <f t="shared" ref="N44" si="35">M44/(L44)/F44%</f>
        <v>0.62794348508634223</v>
      </c>
    </row>
    <row r="45" spans="1:14" s="17" customFormat="1" ht="15.75">
      <c r="A45" s="71">
        <v>34</v>
      </c>
      <c r="B45" s="75">
        <v>43193</v>
      </c>
      <c r="C45" s="6" t="s">
        <v>20</v>
      </c>
      <c r="D45" s="6" t="s">
        <v>21</v>
      </c>
      <c r="E45" s="6" t="s">
        <v>309</v>
      </c>
      <c r="F45" s="6">
        <v>784</v>
      </c>
      <c r="G45" s="6">
        <v>777</v>
      </c>
      <c r="H45" s="6">
        <v>788</v>
      </c>
      <c r="I45" s="6">
        <v>792</v>
      </c>
      <c r="J45" s="6">
        <v>796</v>
      </c>
      <c r="K45" s="6">
        <v>777</v>
      </c>
      <c r="L45" s="6">
        <v>900</v>
      </c>
      <c r="M45" s="8">
        <f t="shared" ref="M45" si="36">IF(D45="BUY",(K45-F45)*(L45),(F45-K45)*(L45))</f>
        <v>-6300</v>
      </c>
      <c r="N45" s="76">
        <f t="shared" ref="N45" si="37">M45/(L45)/F45%</f>
        <v>-0.8928571428571429</v>
      </c>
    </row>
    <row r="46" spans="1:14" s="17" customFormat="1" ht="15.75">
      <c r="A46" s="71">
        <v>35</v>
      </c>
      <c r="B46" s="75">
        <v>43193</v>
      </c>
      <c r="C46" s="6" t="s">
        <v>20</v>
      </c>
      <c r="D46" s="6" t="s">
        <v>21</v>
      </c>
      <c r="E46" s="6" t="s">
        <v>103</v>
      </c>
      <c r="F46" s="6">
        <v>404</v>
      </c>
      <c r="G46" s="6">
        <v>400</v>
      </c>
      <c r="H46" s="6">
        <v>406</v>
      </c>
      <c r="I46" s="6">
        <v>408</v>
      </c>
      <c r="J46" s="6">
        <v>410</v>
      </c>
      <c r="K46" s="6">
        <v>410</v>
      </c>
      <c r="L46" s="6">
        <v>2000</v>
      </c>
      <c r="M46" s="8">
        <f t="shared" ref="M46:M47" si="38">IF(D46="BUY",(K46-F46)*(L46),(F46-K46)*(L46))</f>
        <v>12000</v>
      </c>
      <c r="N46" s="76">
        <f t="shared" ref="N46:N47" si="39">M46/(L46)/F46%</f>
        <v>1.4851485148514851</v>
      </c>
    </row>
    <row r="47" spans="1:14" s="17" customFormat="1" ht="15.75">
      <c r="A47" s="71">
        <v>36</v>
      </c>
      <c r="B47" s="75">
        <v>43193</v>
      </c>
      <c r="C47" s="6" t="s">
        <v>20</v>
      </c>
      <c r="D47" s="6" t="s">
        <v>21</v>
      </c>
      <c r="E47" s="6" t="s">
        <v>61</v>
      </c>
      <c r="F47" s="6">
        <v>231.5</v>
      </c>
      <c r="G47" s="6">
        <v>229.5</v>
      </c>
      <c r="H47" s="6">
        <v>232.5</v>
      </c>
      <c r="I47" s="6">
        <v>233.5</v>
      </c>
      <c r="J47" s="6">
        <v>234.5</v>
      </c>
      <c r="K47" s="6">
        <v>229.5</v>
      </c>
      <c r="L47" s="6">
        <v>4500</v>
      </c>
      <c r="M47" s="8">
        <f t="shared" si="38"/>
        <v>-9000</v>
      </c>
      <c r="N47" s="76">
        <f t="shared" si="39"/>
        <v>-0.86393088552915764</v>
      </c>
    </row>
    <row r="48" spans="1:14" s="17" customFormat="1" ht="15.75">
      <c r="A48" s="71">
        <v>37</v>
      </c>
      <c r="B48" s="75">
        <v>43193</v>
      </c>
      <c r="C48" s="6" t="s">
        <v>20</v>
      </c>
      <c r="D48" s="6" t="s">
        <v>21</v>
      </c>
      <c r="E48" s="6" t="s">
        <v>126</v>
      </c>
      <c r="F48" s="6">
        <v>583</v>
      </c>
      <c r="G48" s="6">
        <v>574</v>
      </c>
      <c r="H48" s="6">
        <v>586.5</v>
      </c>
      <c r="I48" s="6">
        <v>590</v>
      </c>
      <c r="J48" s="6">
        <v>593.5</v>
      </c>
      <c r="K48" s="6">
        <v>586.5</v>
      </c>
      <c r="L48" s="6">
        <v>1061</v>
      </c>
      <c r="M48" s="8">
        <f t="shared" ref="M48:M49" si="40">IF(D48="BUY",(K48-F48)*(L48),(F48-K48)*(L48))</f>
        <v>3713.5</v>
      </c>
      <c r="N48" s="76">
        <f t="shared" ref="N48:N49" si="41">M48/(L48)/F48%</f>
        <v>0.60034305317324188</v>
      </c>
    </row>
    <row r="49" spans="1:14" s="17" customFormat="1" ht="15.75">
      <c r="A49" s="71">
        <v>38</v>
      </c>
      <c r="B49" s="75">
        <v>43193</v>
      </c>
      <c r="C49" s="6" t="s">
        <v>20</v>
      </c>
      <c r="D49" s="6" t="s">
        <v>21</v>
      </c>
      <c r="E49" s="6" t="s">
        <v>77</v>
      </c>
      <c r="F49" s="6">
        <v>302</v>
      </c>
      <c r="G49" s="6">
        <v>299</v>
      </c>
      <c r="H49" s="6">
        <v>303.5</v>
      </c>
      <c r="I49" s="6">
        <v>305</v>
      </c>
      <c r="J49" s="6">
        <v>306.5</v>
      </c>
      <c r="K49" s="6">
        <v>305</v>
      </c>
      <c r="L49" s="6">
        <v>3000</v>
      </c>
      <c r="M49" s="8">
        <f t="shared" si="40"/>
        <v>9000</v>
      </c>
      <c r="N49" s="76">
        <f t="shared" si="41"/>
        <v>0.99337748344370858</v>
      </c>
    </row>
    <row r="50" spans="1:14" s="17" customFormat="1" ht="15.75">
      <c r="A50" s="71">
        <v>39</v>
      </c>
      <c r="B50" s="75">
        <v>43192</v>
      </c>
      <c r="C50" s="6" t="s">
        <v>20</v>
      </c>
      <c r="D50" s="6" t="s">
        <v>21</v>
      </c>
      <c r="E50" s="6" t="s">
        <v>338</v>
      </c>
      <c r="F50" s="6">
        <v>475</v>
      </c>
      <c r="G50" s="6">
        <v>470</v>
      </c>
      <c r="H50" s="6">
        <v>478</v>
      </c>
      <c r="I50" s="6">
        <v>481</v>
      </c>
      <c r="J50" s="6">
        <v>484</v>
      </c>
      <c r="K50" s="6">
        <v>478</v>
      </c>
      <c r="L50" s="6">
        <v>1250</v>
      </c>
      <c r="M50" s="8">
        <f t="shared" ref="M50" si="42">IF(D50="BUY",(K50-F50)*(L50),(F50-K50)*(L50))</f>
        <v>3750</v>
      </c>
      <c r="N50" s="76">
        <f t="shared" ref="N50" si="43">M50/(L50)/F50%</f>
        <v>0.63157894736842102</v>
      </c>
    </row>
    <row r="51" spans="1:14" s="17" customFormat="1" ht="16.5" customHeight="1">
      <c r="A51" s="71">
        <v>40</v>
      </c>
      <c r="B51" s="75">
        <v>43192</v>
      </c>
      <c r="C51" s="6" t="s">
        <v>20</v>
      </c>
      <c r="D51" s="6" t="s">
        <v>21</v>
      </c>
      <c r="E51" s="6" t="s">
        <v>60</v>
      </c>
      <c r="F51" s="6">
        <v>277</v>
      </c>
      <c r="G51" s="6">
        <v>275</v>
      </c>
      <c r="H51" s="6">
        <v>277.8</v>
      </c>
      <c r="I51" s="6">
        <v>278.60000000000002</v>
      </c>
      <c r="J51" s="6">
        <v>279.39999999999998</v>
      </c>
      <c r="K51" s="6">
        <v>277.8</v>
      </c>
      <c r="L51" s="6">
        <v>4500</v>
      </c>
      <c r="M51" s="8">
        <f t="shared" ref="M51" si="44">IF(D51="BUY",(K51-F51)*(L51),(F51-K51)*(L51))</f>
        <v>3600.0000000000509</v>
      </c>
      <c r="N51" s="76">
        <f t="shared" ref="N51" si="45">M51/(L51)/F51%</f>
        <v>0.2888086642599319</v>
      </c>
    </row>
    <row r="52" spans="1:14" s="17" customFormat="1" ht="16.5" customHeight="1">
      <c r="A52" s="71">
        <v>41</v>
      </c>
      <c r="B52" s="75">
        <v>43192</v>
      </c>
      <c r="C52" s="6" t="s">
        <v>20</v>
      </c>
      <c r="D52" s="6" t="s">
        <v>47</v>
      </c>
      <c r="E52" s="6" t="s">
        <v>120</v>
      </c>
      <c r="F52" s="6">
        <v>260.7</v>
      </c>
      <c r="G52" s="6">
        <v>262.7</v>
      </c>
      <c r="H52" s="6">
        <v>259.3</v>
      </c>
      <c r="I52" s="6">
        <v>258</v>
      </c>
      <c r="J52" s="6">
        <v>256.7</v>
      </c>
      <c r="K52" s="6">
        <v>262.7</v>
      </c>
      <c r="L52" s="6">
        <v>2750</v>
      </c>
      <c r="M52" s="8">
        <f t="shared" ref="M52:M53" si="46">IF(D52="BUY",(K52-F52)*(L52),(F52-K52)*(L52))</f>
        <v>-5500</v>
      </c>
      <c r="N52" s="76">
        <f t="shared" ref="N52:N53" si="47">M52/(L52)/F52%</f>
        <v>-0.7671653241273495</v>
      </c>
    </row>
    <row r="53" spans="1:14" s="17" customFormat="1" ht="16.5" customHeight="1">
      <c r="A53" s="71">
        <v>42</v>
      </c>
      <c r="B53" s="75">
        <v>43192</v>
      </c>
      <c r="C53" s="6" t="s">
        <v>20</v>
      </c>
      <c r="D53" s="6" t="s">
        <v>21</v>
      </c>
      <c r="E53" s="6" t="s">
        <v>59</v>
      </c>
      <c r="F53" s="6">
        <v>573</v>
      </c>
      <c r="G53" s="6">
        <v>567</v>
      </c>
      <c r="H53" s="6">
        <v>576.5</v>
      </c>
      <c r="I53" s="6">
        <v>580</v>
      </c>
      <c r="J53" s="6">
        <v>583.5</v>
      </c>
      <c r="K53" s="6">
        <v>576.5</v>
      </c>
      <c r="L53" s="6">
        <v>1000</v>
      </c>
      <c r="M53" s="8">
        <f t="shared" si="46"/>
        <v>3500</v>
      </c>
      <c r="N53" s="76">
        <f t="shared" si="47"/>
        <v>0.61082024432809767</v>
      </c>
    </row>
    <row r="54" spans="1:14">
      <c r="A54" s="74"/>
    </row>
    <row r="55" spans="1:14" ht="15.75">
      <c r="A55" s="10"/>
      <c r="B55" s="11"/>
      <c r="C55" s="12"/>
      <c r="D55" s="13"/>
      <c r="E55" s="14"/>
      <c r="F55" s="14"/>
      <c r="G55" s="15"/>
      <c r="H55" s="14"/>
      <c r="I55" s="14"/>
      <c r="J55" s="14"/>
      <c r="K55" s="16"/>
      <c r="L55" s="17"/>
      <c r="M55" s="1"/>
    </row>
    <row r="56" spans="1:14" ht="15.75">
      <c r="A56" s="10" t="s">
        <v>25</v>
      </c>
      <c r="B56" s="19"/>
      <c r="C56" s="12"/>
      <c r="D56" s="13"/>
      <c r="E56" s="14"/>
      <c r="F56" s="14"/>
      <c r="G56" s="15"/>
      <c r="H56" s="14"/>
      <c r="I56" s="14"/>
      <c r="J56" s="14"/>
      <c r="K56" s="16"/>
      <c r="L56" s="17"/>
      <c r="M56" s="1"/>
    </row>
    <row r="57" spans="1:14" ht="15.75">
      <c r="A57" s="10" t="s">
        <v>25</v>
      </c>
      <c r="B57" s="19"/>
      <c r="C57" s="20"/>
      <c r="D57" s="21"/>
      <c r="E57" s="22"/>
      <c r="F57" s="22"/>
      <c r="G57" s="23"/>
      <c r="H57" s="22"/>
      <c r="I57" s="22"/>
      <c r="J57" s="22"/>
      <c r="K57" s="22"/>
      <c r="L57" s="17"/>
      <c r="M57" s="17"/>
      <c r="N57" s="17"/>
    </row>
    <row r="58" spans="1:14" ht="16.5" thickBot="1">
      <c r="A58" s="20"/>
      <c r="B58" s="19"/>
      <c r="C58" s="22"/>
      <c r="D58" s="22"/>
      <c r="E58" s="22"/>
      <c r="F58" s="24"/>
      <c r="G58" s="25"/>
      <c r="H58" s="26" t="s">
        <v>26</v>
      </c>
      <c r="I58" s="26"/>
      <c r="J58" s="27"/>
      <c r="K58" s="27"/>
      <c r="L58" s="17"/>
      <c r="M58" s="17"/>
      <c r="N58" s="17"/>
    </row>
    <row r="59" spans="1:14" ht="15.75">
      <c r="A59" s="20"/>
      <c r="B59" s="19"/>
      <c r="C59" s="87" t="s">
        <v>27</v>
      </c>
      <c r="D59" s="87"/>
      <c r="E59" s="28">
        <v>41</v>
      </c>
      <c r="F59" s="29">
        <f>F60+F61+F62+F63+F64+F65</f>
        <v>100</v>
      </c>
      <c r="G59" s="22">
        <v>41</v>
      </c>
      <c r="H59" s="30">
        <f>G60/G59%</f>
        <v>78.048780487804876</v>
      </c>
      <c r="I59" s="30"/>
      <c r="J59" s="30"/>
      <c r="K59" s="31"/>
      <c r="L59" s="17"/>
      <c r="M59" s="1"/>
      <c r="N59" s="1"/>
    </row>
    <row r="60" spans="1:14" ht="15.75">
      <c r="A60" s="20"/>
      <c r="B60" s="19"/>
      <c r="C60" s="88" t="s">
        <v>28</v>
      </c>
      <c r="D60" s="88"/>
      <c r="E60" s="32">
        <v>32</v>
      </c>
      <c r="F60" s="33">
        <f>(E60/E59)*100</f>
        <v>78.048780487804876</v>
      </c>
      <c r="G60" s="22">
        <v>32</v>
      </c>
      <c r="H60" s="27"/>
      <c r="I60" s="27"/>
      <c r="J60" s="22"/>
      <c r="K60" s="27"/>
      <c r="L60" s="1"/>
      <c r="M60" s="1"/>
      <c r="N60" s="22"/>
    </row>
    <row r="61" spans="1:14" ht="15.75">
      <c r="A61" s="34"/>
      <c r="B61" s="19"/>
      <c r="C61" s="88" t="s">
        <v>30</v>
      </c>
      <c r="D61" s="88"/>
      <c r="E61" s="32">
        <v>0</v>
      </c>
      <c r="F61" s="33">
        <f>(E61/E59)*100</f>
        <v>0</v>
      </c>
      <c r="G61" s="35"/>
      <c r="H61" s="22"/>
      <c r="I61" s="22"/>
      <c r="J61" s="22"/>
      <c r="K61" s="27"/>
      <c r="L61" s="27"/>
      <c r="M61" s="20"/>
      <c r="N61" s="20"/>
    </row>
    <row r="62" spans="1:14" ht="15.75">
      <c r="A62" s="34"/>
      <c r="B62" s="19"/>
      <c r="C62" s="88" t="s">
        <v>31</v>
      </c>
      <c r="D62" s="88"/>
      <c r="E62" s="32">
        <v>0</v>
      </c>
      <c r="F62" s="33">
        <f>(E62/E59)*100</f>
        <v>0</v>
      </c>
      <c r="G62" s="35"/>
      <c r="H62" s="22"/>
      <c r="I62" s="22"/>
      <c r="J62" s="22"/>
      <c r="K62" s="27"/>
      <c r="L62" s="27"/>
      <c r="M62" s="17"/>
      <c r="N62" s="17"/>
    </row>
    <row r="63" spans="1:14" ht="15.75">
      <c r="A63" s="34"/>
      <c r="B63" s="19"/>
      <c r="C63" s="88" t="s">
        <v>32</v>
      </c>
      <c r="D63" s="88"/>
      <c r="E63" s="32">
        <v>9</v>
      </c>
      <c r="F63" s="33">
        <f>(E63/E59)*100</f>
        <v>21.951219512195124</v>
      </c>
      <c r="G63" s="35"/>
      <c r="H63" s="22"/>
      <c r="I63" s="22"/>
      <c r="J63" s="27"/>
      <c r="K63" s="27"/>
      <c r="L63" s="17"/>
      <c r="M63" s="17"/>
      <c r="N63" s="17"/>
    </row>
    <row r="64" spans="1:14" ht="15.75">
      <c r="A64" s="34"/>
      <c r="B64" s="19"/>
      <c r="C64" s="88" t="s">
        <v>34</v>
      </c>
      <c r="D64" s="88"/>
      <c r="E64" s="32">
        <v>0</v>
      </c>
      <c r="F64" s="33">
        <f>(E64/E59)*100</f>
        <v>0</v>
      </c>
      <c r="G64" s="35"/>
      <c r="H64" s="22"/>
      <c r="I64" s="22"/>
      <c r="J64" s="27"/>
      <c r="K64" s="27"/>
      <c r="L64" s="17"/>
      <c r="M64" s="17"/>
      <c r="N64" s="17"/>
    </row>
    <row r="65" spans="1:14" ht="16.5" thickBot="1">
      <c r="A65" s="34"/>
      <c r="B65" s="19"/>
      <c r="C65" s="89" t="s">
        <v>35</v>
      </c>
      <c r="D65" s="89"/>
      <c r="E65" s="36"/>
      <c r="F65" s="37">
        <f>(E65/E59)*100</f>
        <v>0</v>
      </c>
      <c r="G65" s="35"/>
      <c r="H65" s="22"/>
      <c r="I65" s="22"/>
      <c r="J65" s="31"/>
      <c r="K65" s="31"/>
      <c r="L65" s="1"/>
      <c r="M65" s="17"/>
      <c r="N65" s="17"/>
    </row>
    <row r="66" spans="1:14" ht="15.75">
      <c r="A66" s="39" t="s">
        <v>36</v>
      </c>
      <c r="B66" s="11"/>
      <c r="C66" s="12"/>
      <c r="D66" s="12"/>
      <c r="E66" s="14"/>
      <c r="F66" s="14"/>
      <c r="G66" s="15"/>
      <c r="H66" s="40"/>
      <c r="I66" s="40"/>
      <c r="J66" s="40"/>
      <c r="K66" s="14"/>
      <c r="L66" s="17"/>
      <c r="M66" s="38"/>
      <c r="N66" s="38"/>
    </row>
    <row r="67" spans="1:14" ht="15.75">
      <c r="A67" s="13" t="s">
        <v>37</v>
      </c>
      <c r="B67" s="11"/>
      <c r="C67" s="41"/>
      <c r="D67" s="42"/>
      <c r="E67" s="12"/>
      <c r="F67" s="40"/>
      <c r="G67" s="15"/>
      <c r="H67" s="40"/>
      <c r="I67" s="40"/>
      <c r="J67" s="40"/>
      <c r="K67" s="14"/>
      <c r="L67" s="17"/>
      <c r="M67" s="20"/>
      <c r="N67" s="20"/>
    </row>
    <row r="68" spans="1:14" ht="15.75">
      <c r="A68" s="13" t="s">
        <v>38</v>
      </c>
      <c r="B68" s="11"/>
      <c r="C68" s="12"/>
      <c r="D68" s="42"/>
      <c r="E68" s="12"/>
      <c r="F68" s="40"/>
      <c r="G68" s="15"/>
      <c r="H68" s="43"/>
      <c r="I68" s="43"/>
      <c r="J68" s="43"/>
      <c r="K68" s="14"/>
      <c r="L68" s="17"/>
      <c r="M68" s="17"/>
      <c r="N68" s="17"/>
    </row>
    <row r="69" spans="1:14" ht="15.75">
      <c r="A69" s="13" t="s">
        <v>39</v>
      </c>
      <c r="B69" s="41"/>
      <c r="C69" s="12"/>
      <c r="D69" s="42"/>
      <c r="E69" s="12"/>
      <c r="F69" s="40"/>
      <c r="G69" s="44"/>
      <c r="H69" s="43"/>
      <c r="I69" s="43"/>
      <c r="J69" s="43"/>
      <c r="K69" s="14"/>
      <c r="L69" s="17"/>
      <c r="M69" s="17"/>
      <c r="N69" s="17"/>
    </row>
    <row r="70" spans="1:14" ht="15.75">
      <c r="A70" s="13" t="s">
        <v>40</v>
      </c>
      <c r="B70" s="34"/>
      <c r="C70" s="12"/>
      <c r="D70" s="45"/>
      <c r="E70" s="40"/>
      <c r="F70" s="40"/>
      <c r="G70" s="44"/>
      <c r="H70" s="43"/>
      <c r="I70" s="43"/>
      <c r="J70" s="43"/>
      <c r="K70" s="40"/>
      <c r="L70" s="17"/>
      <c r="M70" s="17"/>
      <c r="N70" s="17"/>
    </row>
    <row r="71" spans="1:14" ht="15.75" thickBot="1"/>
    <row r="72" spans="1:14" ht="15.75" thickBot="1">
      <c r="A72" s="78" t="s">
        <v>0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</row>
    <row r="73" spans="1:14" ht="15.75" thickBo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</row>
    <row r="74" spans="1:14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</row>
    <row r="75" spans="1:14" ht="15.75">
      <c r="A75" s="79" t="s">
        <v>1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</row>
    <row r="76" spans="1:14" ht="15.75">
      <c r="A76" s="79" t="s">
        <v>2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</row>
    <row r="77" spans="1:14" ht="16.5" thickBot="1">
      <c r="A77" s="80" t="s">
        <v>3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</row>
    <row r="78" spans="1:14" ht="15.75">
      <c r="A78" s="81" t="s">
        <v>330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</row>
    <row r="79" spans="1:14" ht="15.75">
      <c r="A79" s="81" t="s">
        <v>5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</row>
    <row r="80" spans="1:14">
      <c r="A80" s="82" t="s">
        <v>6</v>
      </c>
      <c r="B80" s="83" t="s">
        <v>7</v>
      </c>
      <c r="C80" s="83" t="s">
        <v>8</v>
      </c>
      <c r="D80" s="82" t="s">
        <v>9</v>
      </c>
      <c r="E80" s="82" t="s">
        <v>10</v>
      </c>
      <c r="F80" s="83" t="s">
        <v>11</v>
      </c>
      <c r="G80" s="83" t="s">
        <v>12</v>
      </c>
      <c r="H80" s="84" t="s">
        <v>13</v>
      </c>
      <c r="I80" s="84" t="s">
        <v>14</v>
      </c>
      <c r="J80" s="84" t="s">
        <v>15</v>
      </c>
      <c r="K80" s="85" t="s">
        <v>16</v>
      </c>
      <c r="L80" s="83" t="s">
        <v>17</v>
      </c>
      <c r="M80" s="83" t="s">
        <v>18</v>
      </c>
      <c r="N80" s="83" t="s">
        <v>19</v>
      </c>
    </row>
    <row r="81" spans="1:14">
      <c r="A81" s="82"/>
      <c r="B81" s="83"/>
      <c r="C81" s="83"/>
      <c r="D81" s="82"/>
      <c r="E81" s="82"/>
      <c r="F81" s="83"/>
      <c r="G81" s="83"/>
      <c r="H81" s="83"/>
      <c r="I81" s="83"/>
      <c r="J81" s="83"/>
      <c r="K81" s="86"/>
      <c r="L81" s="83"/>
      <c r="M81" s="83"/>
      <c r="N81" s="83"/>
    </row>
    <row r="82" spans="1:14" ht="15.75">
      <c r="A82" s="56">
        <v>1</v>
      </c>
      <c r="B82" s="67">
        <v>43187</v>
      </c>
      <c r="C82" s="6" t="s">
        <v>20</v>
      </c>
      <c r="D82" s="56" t="s">
        <v>21</v>
      </c>
      <c r="E82" s="56" t="s">
        <v>198</v>
      </c>
      <c r="F82" s="57">
        <v>331.5</v>
      </c>
      <c r="G82" s="57">
        <v>328.5</v>
      </c>
      <c r="H82" s="57">
        <v>333</v>
      </c>
      <c r="I82" s="57">
        <v>334.5</v>
      </c>
      <c r="J82" s="56">
        <v>336</v>
      </c>
      <c r="K82" s="56">
        <v>336</v>
      </c>
      <c r="L82" s="57">
        <v>3000</v>
      </c>
      <c r="M82" s="8">
        <f t="shared" ref="M82:M84" si="48">IF(D82="BUY",(K82-F82)*(L82),(F82-K82)*(L82))</f>
        <v>13500</v>
      </c>
      <c r="N82" s="9">
        <f t="shared" ref="N82:N84" si="49">M82/(L82)/F82%</f>
        <v>1.3574660633484164</v>
      </c>
    </row>
    <row r="83" spans="1:14" ht="15.75">
      <c r="A83" s="56">
        <v>2</v>
      </c>
      <c r="B83" s="67">
        <v>43187</v>
      </c>
      <c r="C83" s="6" t="s">
        <v>20</v>
      </c>
      <c r="D83" s="56" t="s">
        <v>21</v>
      </c>
      <c r="E83" s="56" t="s">
        <v>104</v>
      </c>
      <c r="F83" s="57">
        <v>953</v>
      </c>
      <c r="G83" s="57">
        <v>948.5</v>
      </c>
      <c r="H83" s="57">
        <v>955.5</v>
      </c>
      <c r="I83" s="57">
        <v>958</v>
      </c>
      <c r="J83" s="56">
        <v>960.5</v>
      </c>
      <c r="K83" s="56">
        <v>960.5</v>
      </c>
      <c r="L83" s="57">
        <v>1500</v>
      </c>
      <c r="M83" s="8">
        <f t="shared" si="48"/>
        <v>11250</v>
      </c>
      <c r="N83" s="9">
        <f t="shared" si="49"/>
        <v>0.78698845750262336</v>
      </c>
    </row>
    <row r="84" spans="1:14" ht="15.75">
      <c r="A84" s="56">
        <v>3</v>
      </c>
      <c r="B84" s="67">
        <v>43186</v>
      </c>
      <c r="C84" s="6" t="s">
        <v>20</v>
      </c>
      <c r="D84" s="56" t="s">
        <v>21</v>
      </c>
      <c r="E84" s="56" t="s">
        <v>84</v>
      </c>
      <c r="F84" s="57">
        <v>175</v>
      </c>
      <c r="G84" s="57">
        <v>172.8</v>
      </c>
      <c r="H84" s="57">
        <v>176.2</v>
      </c>
      <c r="I84" s="57">
        <v>177.4</v>
      </c>
      <c r="J84" s="56">
        <v>178.6</v>
      </c>
      <c r="K84" s="56">
        <v>176.2</v>
      </c>
      <c r="L84" s="57">
        <v>3000</v>
      </c>
      <c r="M84" s="8">
        <f t="shared" si="48"/>
        <v>3599.9999999999659</v>
      </c>
      <c r="N84" s="9">
        <f t="shared" si="49"/>
        <v>0.68571428571427917</v>
      </c>
    </row>
    <row r="85" spans="1:14" ht="15.75">
      <c r="A85" s="56">
        <v>4</v>
      </c>
      <c r="B85" s="67">
        <v>43186</v>
      </c>
      <c r="C85" s="6" t="s">
        <v>20</v>
      </c>
      <c r="D85" s="56" t="s">
        <v>21</v>
      </c>
      <c r="E85" s="56" t="s">
        <v>248</v>
      </c>
      <c r="F85" s="57">
        <v>602</v>
      </c>
      <c r="G85" s="57">
        <v>598.5</v>
      </c>
      <c r="H85" s="57">
        <v>604</v>
      </c>
      <c r="I85" s="57">
        <v>606</v>
      </c>
      <c r="J85" s="56">
        <v>608</v>
      </c>
      <c r="K85" s="56">
        <v>604</v>
      </c>
      <c r="L85" s="57">
        <v>1800</v>
      </c>
      <c r="M85" s="8">
        <f t="shared" ref="M85" si="50">IF(D85="BUY",(K85-F85)*(L85),(F85-K85)*(L85))</f>
        <v>3600</v>
      </c>
      <c r="N85" s="9">
        <f t="shared" ref="N85" si="51">M85/(L85)/F85%</f>
        <v>0.33222591362126247</v>
      </c>
    </row>
    <row r="86" spans="1:14" ht="15.75">
      <c r="A86" s="56">
        <v>5</v>
      </c>
      <c r="B86" s="67">
        <v>43185</v>
      </c>
      <c r="C86" s="6" t="s">
        <v>20</v>
      </c>
      <c r="D86" s="56" t="s">
        <v>21</v>
      </c>
      <c r="E86" s="56" t="s">
        <v>336</v>
      </c>
      <c r="F86" s="57">
        <v>743</v>
      </c>
      <c r="G86" s="57">
        <v>735</v>
      </c>
      <c r="H86" s="57">
        <v>747</v>
      </c>
      <c r="I86" s="57">
        <v>751</v>
      </c>
      <c r="J86" s="56">
        <v>755</v>
      </c>
      <c r="K86" s="56">
        <v>747</v>
      </c>
      <c r="L86" s="57">
        <v>1200</v>
      </c>
      <c r="M86" s="8">
        <f t="shared" ref="M86" si="52">IF(D86="BUY",(K86-F86)*(L86),(F86-K86)*(L86))</f>
        <v>4800</v>
      </c>
      <c r="N86" s="9">
        <f t="shared" ref="N86" si="53">M86/(L86)/F86%</f>
        <v>0.53835800807537015</v>
      </c>
    </row>
    <row r="87" spans="1:14" ht="15.75">
      <c r="A87" s="56">
        <v>6</v>
      </c>
      <c r="B87" s="67">
        <v>43185</v>
      </c>
      <c r="C87" s="6" t="s">
        <v>20</v>
      </c>
      <c r="D87" s="56" t="s">
        <v>21</v>
      </c>
      <c r="E87" s="56" t="s">
        <v>269</v>
      </c>
      <c r="F87" s="57">
        <v>540</v>
      </c>
      <c r="G87" s="57">
        <v>535</v>
      </c>
      <c r="H87" s="57">
        <v>543.5</v>
      </c>
      <c r="I87" s="57">
        <v>547</v>
      </c>
      <c r="J87" s="56">
        <v>550.5</v>
      </c>
      <c r="K87" s="56">
        <v>547</v>
      </c>
      <c r="L87" s="57">
        <v>1100</v>
      </c>
      <c r="M87" s="8">
        <f t="shared" ref="M87:M88" si="54">IF(D87="BUY",(K87-F87)*(L87),(F87-K87)*(L87))</f>
        <v>7700</v>
      </c>
      <c r="N87" s="9">
        <f t="shared" ref="N87:N88" si="55">M87/(L87)/F87%</f>
        <v>1.2962962962962963</v>
      </c>
    </row>
    <row r="88" spans="1:14" ht="15.75">
      <c r="A88" s="56">
        <v>7</v>
      </c>
      <c r="B88" s="67">
        <v>43185</v>
      </c>
      <c r="C88" s="6" t="s">
        <v>20</v>
      </c>
      <c r="D88" s="56" t="s">
        <v>21</v>
      </c>
      <c r="E88" s="56" t="s">
        <v>104</v>
      </c>
      <c r="F88" s="57">
        <v>925</v>
      </c>
      <c r="G88" s="57">
        <v>920</v>
      </c>
      <c r="H88" s="57">
        <v>928</v>
      </c>
      <c r="I88" s="57">
        <v>931</v>
      </c>
      <c r="J88" s="56">
        <v>934</v>
      </c>
      <c r="K88" s="56">
        <v>934</v>
      </c>
      <c r="L88" s="57">
        <v>1500</v>
      </c>
      <c r="M88" s="8">
        <f t="shared" si="54"/>
        <v>13500</v>
      </c>
      <c r="N88" s="9">
        <f t="shared" si="55"/>
        <v>0.97297297297297303</v>
      </c>
    </row>
    <row r="89" spans="1:14" ht="15.75">
      <c r="A89" s="56">
        <v>8</v>
      </c>
      <c r="B89" s="67">
        <v>43182</v>
      </c>
      <c r="C89" s="6" t="s">
        <v>20</v>
      </c>
      <c r="D89" s="56" t="s">
        <v>47</v>
      </c>
      <c r="E89" s="56" t="s">
        <v>52</v>
      </c>
      <c r="F89" s="57">
        <v>235</v>
      </c>
      <c r="G89" s="57">
        <v>237.5</v>
      </c>
      <c r="H89" s="57">
        <v>233.5</v>
      </c>
      <c r="I89" s="57">
        <v>232</v>
      </c>
      <c r="J89" s="56">
        <v>230.5</v>
      </c>
      <c r="K89" s="56">
        <v>233.5</v>
      </c>
      <c r="L89" s="57">
        <v>3000</v>
      </c>
      <c r="M89" s="8">
        <f t="shared" ref="M89" si="56">IF(D89="BUY",(K89-F89)*(L89),(F89-K89)*(L89))</f>
        <v>4500</v>
      </c>
      <c r="N89" s="9">
        <f t="shared" ref="N89" si="57">M89/(L89)/F89%</f>
        <v>0.63829787234042545</v>
      </c>
    </row>
    <row r="90" spans="1:14" ht="15.75">
      <c r="A90" s="56">
        <v>9</v>
      </c>
      <c r="B90" s="67">
        <v>43182</v>
      </c>
      <c r="C90" s="6" t="s">
        <v>20</v>
      </c>
      <c r="D90" s="56" t="s">
        <v>47</v>
      </c>
      <c r="E90" s="56" t="s">
        <v>66</v>
      </c>
      <c r="F90" s="57">
        <v>84.3</v>
      </c>
      <c r="G90" s="57">
        <v>85.3</v>
      </c>
      <c r="H90" s="57">
        <v>83.7</v>
      </c>
      <c r="I90" s="57">
        <v>83.2</v>
      </c>
      <c r="J90" s="56">
        <v>82.7</v>
      </c>
      <c r="K90" s="56">
        <v>83.7</v>
      </c>
      <c r="L90" s="57">
        <v>6000</v>
      </c>
      <c r="M90" s="8">
        <f t="shared" ref="M90:M91" si="58">IF(D90="BUY",(K90-F90)*(L90),(F90-K90)*(L90))</f>
        <v>3599.9999999999659</v>
      </c>
      <c r="N90" s="9">
        <f t="shared" ref="N90:N91" si="59">M90/(L90)/F90%</f>
        <v>0.71174377224198615</v>
      </c>
    </row>
    <row r="91" spans="1:14" ht="15.75">
      <c r="A91" s="56">
        <v>10</v>
      </c>
      <c r="B91" s="67">
        <v>43182</v>
      </c>
      <c r="C91" s="6" t="s">
        <v>20</v>
      </c>
      <c r="D91" s="56" t="s">
        <v>47</v>
      </c>
      <c r="E91" s="56" t="s">
        <v>323</v>
      </c>
      <c r="F91" s="57">
        <v>244.5</v>
      </c>
      <c r="G91" s="57">
        <v>248</v>
      </c>
      <c r="H91" s="57">
        <v>242.5</v>
      </c>
      <c r="I91" s="57">
        <v>240.5</v>
      </c>
      <c r="J91" s="56">
        <v>238.5</v>
      </c>
      <c r="K91" s="56">
        <v>242.5</v>
      </c>
      <c r="L91" s="57">
        <v>1600</v>
      </c>
      <c r="M91" s="8">
        <f t="shared" si="58"/>
        <v>3200</v>
      </c>
      <c r="N91" s="9">
        <f t="shared" si="59"/>
        <v>0.81799591002044991</v>
      </c>
    </row>
    <row r="92" spans="1:14" ht="15.75">
      <c r="A92" s="56">
        <v>11</v>
      </c>
      <c r="B92" s="67">
        <v>43181</v>
      </c>
      <c r="C92" s="6" t="s">
        <v>20</v>
      </c>
      <c r="D92" s="56" t="s">
        <v>47</v>
      </c>
      <c r="E92" s="56" t="s">
        <v>52</v>
      </c>
      <c r="F92" s="57">
        <v>243.8</v>
      </c>
      <c r="G92" s="57">
        <v>246.5</v>
      </c>
      <c r="H92" s="57">
        <v>242</v>
      </c>
      <c r="I92" s="57">
        <v>240.5</v>
      </c>
      <c r="J92" s="56">
        <v>239</v>
      </c>
      <c r="K92" s="56">
        <v>242</v>
      </c>
      <c r="L92" s="57">
        <v>3000</v>
      </c>
      <c r="M92" s="8">
        <f t="shared" ref="M92" si="60">IF(D92="BUY",(K92-F92)*(L92),(F92-K92)*(L92))</f>
        <v>5400.0000000000346</v>
      </c>
      <c r="N92" s="9">
        <f t="shared" ref="N92" si="61">M92/(L92)/F92%</f>
        <v>0.73831009023790461</v>
      </c>
    </row>
    <row r="93" spans="1:14" ht="15.75">
      <c r="A93" s="56">
        <v>12</v>
      </c>
      <c r="B93" s="67">
        <v>43180</v>
      </c>
      <c r="C93" s="6" t="s">
        <v>20</v>
      </c>
      <c r="D93" s="56" t="s">
        <v>21</v>
      </c>
      <c r="E93" s="56" t="s">
        <v>278</v>
      </c>
      <c r="F93" s="57">
        <v>1950</v>
      </c>
      <c r="G93" s="57">
        <v>1935</v>
      </c>
      <c r="H93" s="57">
        <v>1960</v>
      </c>
      <c r="I93" s="57">
        <v>1968</v>
      </c>
      <c r="J93" s="56">
        <v>1976</v>
      </c>
      <c r="K93" s="56">
        <v>1960</v>
      </c>
      <c r="L93" s="57">
        <v>750</v>
      </c>
      <c r="M93" s="8">
        <f t="shared" ref="M93" si="62">IF(D93="BUY",(K93-F93)*(L93),(F93-K93)*(L93))</f>
        <v>7500</v>
      </c>
      <c r="N93" s="9">
        <f t="shared" ref="N93" si="63">M93/(L93)/F93%</f>
        <v>0.51282051282051277</v>
      </c>
    </row>
    <row r="94" spans="1:14" ht="15.75">
      <c r="A94" s="56">
        <v>13</v>
      </c>
      <c r="B94" s="67">
        <v>43180</v>
      </c>
      <c r="C94" s="6" t="s">
        <v>20</v>
      </c>
      <c r="D94" s="56" t="s">
        <v>47</v>
      </c>
      <c r="E94" s="56" t="s">
        <v>84</v>
      </c>
      <c r="F94" s="57">
        <v>172.5</v>
      </c>
      <c r="G94" s="57">
        <v>175</v>
      </c>
      <c r="H94" s="57">
        <v>171</v>
      </c>
      <c r="I94" s="57">
        <v>169.5</v>
      </c>
      <c r="J94" s="56">
        <v>167</v>
      </c>
      <c r="K94" s="56">
        <v>171.1</v>
      </c>
      <c r="L94" s="57">
        <v>3000</v>
      </c>
      <c r="M94" s="8">
        <f t="shared" ref="M94:M96" si="64">IF(D94="BUY",(K94-F94)*(L94),(F94-K94)*(L94))</f>
        <v>4200.0000000000173</v>
      </c>
      <c r="N94" s="9">
        <f t="shared" ref="N94:N96" si="65">M94/(L94)/F94%</f>
        <v>0.811594202898554</v>
      </c>
    </row>
    <row r="95" spans="1:14" ht="15.75">
      <c r="A95" s="56">
        <v>14</v>
      </c>
      <c r="B95" s="67">
        <v>43180</v>
      </c>
      <c r="C95" s="6" t="s">
        <v>20</v>
      </c>
      <c r="D95" s="56" t="s">
        <v>21</v>
      </c>
      <c r="E95" s="56" t="s">
        <v>334</v>
      </c>
      <c r="F95" s="57">
        <v>93.5</v>
      </c>
      <c r="G95" s="57">
        <v>91.5</v>
      </c>
      <c r="H95" s="57">
        <v>94.5</v>
      </c>
      <c r="I95" s="57">
        <v>95.5</v>
      </c>
      <c r="J95" s="56">
        <v>96.5</v>
      </c>
      <c r="K95" s="56">
        <v>95.5</v>
      </c>
      <c r="L95" s="57">
        <v>3500</v>
      </c>
      <c r="M95" s="8">
        <f t="shared" si="64"/>
        <v>7000</v>
      </c>
      <c r="N95" s="9">
        <f t="shared" si="65"/>
        <v>2.1390374331550799</v>
      </c>
    </row>
    <row r="96" spans="1:14" ht="15.75">
      <c r="A96" s="56">
        <v>15</v>
      </c>
      <c r="B96" s="67">
        <v>43179</v>
      </c>
      <c r="C96" s="6" t="s">
        <v>20</v>
      </c>
      <c r="D96" s="56" t="s">
        <v>21</v>
      </c>
      <c r="E96" s="56" t="s">
        <v>75</v>
      </c>
      <c r="F96" s="57">
        <v>1300</v>
      </c>
      <c r="G96" s="57">
        <v>1291</v>
      </c>
      <c r="H96" s="57">
        <v>1305</v>
      </c>
      <c r="I96" s="57">
        <v>1310</v>
      </c>
      <c r="J96" s="56">
        <v>1315</v>
      </c>
      <c r="K96" s="56">
        <v>1310</v>
      </c>
      <c r="L96" s="57">
        <v>750</v>
      </c>
      <c r="M96" s="8">
        <f t="shared" si="64"/>
        <v>7500</v>
      </c>
      <c r="N96" s="9">
        <f t="shared" si="65"/>
        <v>0.76923076923076927</v>
      </c>
    </row>
    <row r="97" spans="1:14" ht="15.75">
      <c r="A97" s="56">
        <v>16</v>
      </c>
      <c r="B97" s="67">
        <v>43179</v>
      </c>
      <c r="C97" s="6" t="s">
        <v>20</v>
      </c>
      <c r="D97" s="56" t="s">
        <v>21</v>
      </c>
      <c r="E97" s="56" t="s">
        <v>61</v>
      </c>
      <c r="F97" s="57">
        <v>232</v>
      </c>
      <c r="G97" s="57">
        <v>230.5</v>
      </c>
      <c r="H97" s="57">
        <v>232.8</v>
      </c>
      <c r="I97" s="57">
        <v>233.4</v>
      </c>
      <c r="J97" s="56">
        <v>234.2</v>
      </c>
      <c r="K97" s="56">
        <v>234.2</v>
      </c>
      <c r="L97" s="57">
        <v>4500</v>
      </c>
      <c r="M97" s="8">
        <f t="shared" ref="M97" si="66">IF(D97="BUY",(K97-F97)*(L97),(F97-K97)*(L97))</f>
        <v>9899.9999999999491</v>
      </c>
      <c r="N97" s="9">
        <f t="shared" ref="N97" si="67">M97/(L97)/F97%</f>
        <v>0.94827586206896064</v>
      </c>
    </row>
    <row r="98" spans="1:14" ht="15.75">
      <c r="A98" s="56">
        <v>17</v>
      </c>
      <c r="B98" s="67">
        <v>43178</v>
      </c>
      <c r="C98" s="6" t="s">
        <v>20</v>
      </c>
      <c r="D98" s="56" t="s">
        <v>47</v>
      </c>
      <c r="E98" s="56" t="s">
        <v>57</v>
      </c>
      <c r="F98" s="57">
        <v>518.5</v>
      </c>
      <c r="G98" s="57">
        <v>524</v>
      </c>
      <c r="H98" s="57">
        <v>515</v>
      </c>
      <c r="I98" s="57">
        <v>512</v>
      </c>
      <c r="J98" s="56">
        <v>509</v>
      </c>
      <c r="K98" s="56">
        <v>512</v>
      </c>
      <c r="L98" s="57">
        <v>1200</v>
      </c>
      <c r="M98" s="8">
        <f t="shared" ref="M98" si="68">IF(D98="BUY",(K98-F98)*(L98),(F98-K98)*(L98))</f>
        <v>7800</v>
      </c>
      <c r="N98" s="9">
        <f t="shared" ref="N98" si="69">M98/(L98)/F98%</f>
        <v>1.2536162005785922</v>
      </c>
    </row>
    <row r="99" spans="1:14" ht="15.75">
      <c r="A99" s="56">
        <v>18</v>
      </c>
      <c r="B99" s="67">
        <v>43178</v>
      </c>
      <c r="C99" s="6" t="s">
        <v>20</v>
      </c>
      <c r="D99" s="56" t="s">
        <v>47</v>
      </c>
      <c r="E99" s="56" t="s">
        <v>63</v>
      </c>
      <c r="F99" s="57">
        <v>588.5</v>
      </c>
      <c r="G99" s="57">
        <v>594</v>
      </c>
      <c r="H99" s="57">
        <v>585</v>
      </c>
      <c r="I99" s="57">
        <v>581.5</v>
      </c>
      <c r="J99" s="56">
        <v>578</v>
      </c>
      <c r="K99" s="56">
        <v>578</v>
      </c>
      <c r="L99" s="57">
        <v>1061</v>
      </c>
      <c r="M99" s="8">
        <f t="shared" ref="M99" si="70">IF(D99="BUY",(K99-F99)*(L99),(F99-K99)*(L99))</f>
        <v>11140.5</v>
      </c>
      <c r="N99" s="9">
        <f t="shared" ref="N99" si="71">M99/(L99)/F99%</f>
        <v>1.7841971112999151</v>
      </c>
    </row>
    <row r="100" spans="1:14" ht="15.75">
      <c r="A100" s="56">
        <v>19</v>
      </c>
      <c r="B100" s="67">
        <v>43178</v>
      </c>
      <c r="C100" s="6" t="s">
        <v>20</v>
      </c>
      <c r="D100" s="56" t="s">
        <v>47</v>
      </c>
      <c r="E100" s="56" t="s">
        <v>48</v>
      </c>
      <c r="F100" s="57">
        <v>123.9</v>
      </c>
      <c r="G100" s="57">
        <v>124.9</v>
      </c>
      <c r="H100" s="57">
        <v>123.3</v>
      </c>
      <c r="I100" s="57">
        <v>122.8</v>
      </c>
      <c r="J100" s="56">
        <v>122.3</v>
      </c>
      <c r="K100" s="56">
        <v>122.3</v>
      </c>
      <c r="L100" s="57">
        <v>6000</v>
      </c>
      <c r="M100" s="8">
        <f t="shared" ref="M100:M101" si="72">IF(D100="BUY",(K100-F100)*(L100),(F100-K100)*(L100))</f>
        <v>9600.0000000000509</v>
      </c>
      <c r="N100" s="9">
        <f t="shared" ref="N100:N101" si="73">M100/(L100)/F100%</f>
        <v>1.2913640032284168</v>
      </c>
    </row>
    <row r="101" spans="1:14" ht="15.75">
      <c r="A101" s="56">
        <v>20</v>
      </c>
      <c r="B101" s="67">
        <v>43178</v>
      </c>
      <c r="C101" s="6" t="s">
        <v>20</v>
      </c>
      <c r="D101" s="56" t="s">
        <v>21</v>
      </c>
      <c r="E101" s="56" t="s">
        <v>104</v>
      </c>
      <c r="F101" s="57">
        <v>891</v>
      </c>
      <c r="G101" s="57">
        <v>886.5</v>
      </c>
      <c r="H101" s="57">
        <v>893.5</v>
      </c>
      <c r="I101" s="57">
        <v>896</v>
      </c>
      <c r="J101" s="56">
        <v>898.5</v>
      </c>
      <c r="K101" s="56">
        <v>886.5</v>
      </c>
      <c r="L101" s="57">
        <v>1500</v>
      </c>
      <c r="M101" s="8">
        <f t="shared" si="72"/>
        <v>-6750</v>
      </c>
      <c r="N101" s="9">
        <f t="shared" si="73"/>
        <v>-0.50505050505050508</v>
      </c>
    </row>
    <row r="102" spans="1:14" ht="15.75">
      <c r="A102" s="56">
        <v>21</v>
      </c>
      <c r="B102" s="67">
        <v>43175</v>
      </c>
      <c r="C102" s="6" t="s">
        <v>20</v>
      </c>
      <c r="D102" s="56" t="s">
        <v>47</v>
      </c>
      <c r="E102" s="56" t="s">
        <v>63</v>
      </c>
      <c r="F102" s="57">
        <v>601</v>
      </c>
      <c r="G102" s="57">
        <v>607</v>
      </c>
      <c r="H102" s="57">
        <v>597.5</v>
      </c>
      <c r="I102" s="57">
        <v>594</v>
      </c>
      <c r="J102" s="56">
        <v>591</v>
      </c>
      <c r="K102" s="56">
        <v>597.5</v>
      </c>
      <c r="L102" s="57">
        <v>1061</v>
      </c>
      <c r="M102" s="8">
        <f t="shared" ref="M102" si="74">IF(D102="BUY",(K102-F102)*(L102),(F102-K102)*(L102))</f>
        <v>3713.5</v>
      </c>
      <c r="N102" s="9">
        <f t="shared" ref="N102" si="75">M102/(L102)/F102%</f>
        <v>0.58236272878535777</v>
      </c>
    </row>
    <row r="103" spans="1:14" ht="15.75">
      <c r="A103" s="56">
        <v>22</v>
      </c>
      <c r="B103" s="67">
        <v>43175</v>
      </c>
      <c r="C103" s="6" t="s">
        <v>20</v>
      </c>
      <c r="D103" s="56" t="s">
        <v>21</v>
      </c>
      <c r="E103" s="56" t="s">
        <v>167</v>
      </c>
      <c r="F103" s="57">
        <v>461</v>
      </c>
      <c r="G103" s="57">
        <v>456</v>
      </c>
      <c r="H103" s="57">
        <v>464</v>
      </c>
      <c r="I103" s="57">
        <v>467</v>
      </c>
      <c r="J103" s="56">
        <v>470</v>
      </c>
      <c r="K103" s="56">
        <v>463.8</v>
      </c>
      <c r="L103" s="57">
        <v>1400</v>
      </c>
      <c r="M103" s="8">
        <f t="shared" ref="M103" si="76">IF(D103="BUY",(K103-F103)*(L103),(F103-K103)*(L103))</f>
        <v>3920.0000000000159</v>
      </c>
      <c r="N103" s="9">
        <f t="shared" ref="N103" si="77">M103/(L103)/F103%</f>
        <v>0.60737527114967704</v>
      </c>
    </row>
    <row r="104" spans="1:14" ht="15.75">
      <c r="A104" s="56">
        <v>23</v>
      </c>
      <c r="B104" s="67">
        <v>43174</v>
      </c>
      <c r="C104" s="6" t="s">
        <v>20</v>
      </c>
      <c r="D104" s="56" t="s">
        <v>21</v>
      </c>
      <c r="E104" s="56" t="s">
        <v>241</v>
      </c>
      <c r="F104" s="57">
        <v>151.5</v>
      </c>
      <c r="G104" s="57">
        <v>150.5</v>
      </c>
      <c r="H104" s="57">
        <v>152</v>
      </c>
      <c r="I104" s="57">
        <v>152.5</v>
      </c>
      <c r="J104" s="56">
        <v>152</v>
      </c>
      <c r="K104" s="56">
        <v>150.5</v>
      </c>
      <c r="L104" s="57">
        <v>7000</v>
      </c>
      <c r="M104" s="8">
        <f t="shared" ref="M104" si="78">IF(D104="BUY",(K104-F104)*(L104),(F104-K104)*(L104))</f>
        <v>-7000</v>
      </c>
      <c r="N104" s="9">
        <f t="shared" ref="N104" si="79">M104/(L104)/F104%</f>
        <v>-0.66006600660066006</v>
      </c>
    </row>
    <row r="105" spans="1:14" ht="15.75">
      <c r="A105" s="56">
        <v>24</v>
      </c>
      <c r="B105" s="67">
        <v>43174</v>
      </c>
      <c r="C105" s="6" t="s">
        <v>20</v>
      </c>
      <c r="D105" s="56" t="s">
        <v>21</v>
      </c>
      <c r="E105" s="56" t="s">
        <v>272</v>
      </c>
      <c r="F105" s="57">
        <v>938</v>
      </c>
      <c r="G105" s="57">
        <v>932</v>
      </c>
      <c r="H105" s="57">
        <v>941</v>
      </c>
      <c r="I105" s="57">
        <v>944</v>
      </c>
      <c r="J105" s="56">
        <v>947</v>
      </c>
      <c r="K105" s="56">
        <v>947</v>
      </c>
      <c r="L105" s="57">
        <v>1500</v>
      </c>
      <c r="M105" s="8">
        <f t="shared" ref="M105:M106" si="80">IF(D105="BUY",(K105-F105)*(L105),(F105-K105)*(L105))</f>
        <v>13500</v>
      </c>
      <c r="N105" s="9">
        <f t="shared" ref="N105:N106" si="81">M105/(L105)/F105%</f>
        <v>0.95948827292110861</v>
      </c>
    </row>
    <row r="106" spans="1:14" ht="15.75">
      <c r="A106" s="56">
        <v>25</v>
      </c>
      <c r="B106" s="67">
        <v>43174</v>
      </c>
      <c r="C106" s="6" t="s">
        <v>20</v>
      </c>
      <c r="D106" s="56" t="s">
        <v>21</v>
      </c>
      <c r="E106" s="56" t="s">
        <v>269</v>
      </c>
      <c r="F106" s="57">
        <v>525.5</v>
      </c>
      <c r="G106" s="57">
        <v>520</v>
      </c>
      <c r="H106" s="57">
        <v>529</v>
      </c>
      <c r="I106" s="57">
        <v>532</v>
      </c>
      <c r="J106" s="56">
        <v>535</v>
      </c>
      <c r="K106" s="56">
        <v>528.9</v>
      </c>
      <c r="L106" s="57">
        <v>1200</v>
      </c>
      <c r="M106" s="8">
        <f t="shared" si="80"/>
        <v>4079.9999999999727</v>
      </c>
      <c r="N106" s="9">
        <f t="shared" si="81"/>
        <v>0.64700285442435346</v>
      </c>
    </row>
    <row r="107" spans="1:14" ht="15.75">
      <c r="A107" s="56">
        <v>26</v>
      </c>
      <c r="B107" s="67">
        <v>43173</v>
      </c>
      <c r="C107" s="6" t="s">
        <v>20</v>
      </c>
      <c r="D107" s="56" t="s">
        <v>21</v>
      </c>
      <c r="E107" s="56" t="s">
        <v>51</v>
      </c>
      <c r="F107" s="57">
        <v>147.5</v>
      </c>
      <c r="G107" s="57">
        <v>145</v>
      </c>
      <c r="H107" s="57">
        <v>148.30000000000001</v>
      </c>
      <c r="I107" s="57">
        <v>149</v>
      </c>
      <c r="J107" s="56">
        <v>149.80000000000001</v>
      </c>
      <c r="K107" s="56">
        <v>145</v>
      </c>
      <c r="L107" s="57">
        <v>4000</v>
      </c>
      <c r="M107" s="8">
        <f t="shared" ref="M107" si="82">IF(D107="BUY",(K107-F107)*(L107),(F107-K107)*(L107))</f>
        <v>-10000</v>
      </c>
      <c r="N107" s="9">
        <f t="shared" ref="N107" si="83">M107/(L107)/F107%</f>
        <v>-1.6949152542372881</v>
      </c>
    </row>
    <row r="108" spans="1:14" ht="15.75">
      <c r="A108" s="56">
        <v>27</v>
      </c>
      <c r="B108" s="67">
        <v>43173</v>
      </c>
      <c r="C108" s="6" t="s">
        <v>20</v>
      </c>
      <c r="D108" s="56" t="s">
        <v>21</v>
      </c>
      <c r="E108" s="56" t="s">
        <v>102</v>
      </c>
      <c r="F108" s="57">
        <v>715</v>
      </c>
      <c r="G108" s="57">
        <v>709.5</v>
      </c>
      <c r="H108" s="57">
        <v>718</v>
      </c>
      <c r="I108" s="57">
        <v>721</v>
      </c>
      <c r="J108" s="56">
        <v>724</v>
      </c>
      <c r="K108" s="56">
        <v>718</v>
      </c>
      <c r="L108" s="57">
        <v>1200</v>
      </c>
      <c r="M108" s="8">
        <f t="shared" ref="M108:M110" si="84">IF(D108="BUY",(K108-F108)*(L108),(F108-K108)*(L108))</f>
        <v>3600</v>
      </c>
      <c r="N108" s="9">
        <f t="shared" ref="N108:N110" si="85">M108/(L108)/F108%</f>
        <v>0.41958041958041958</v>
      </c>
    </row>
    <row r="109" spans="1:14" ht="15.75">
      <c r="A109" s="56">
        <v>28</v>
      </c>
      <c r="B109" s="67">
        <v>43173</v>
      </c>
      <c r="C109" s="6" t="s">
        <v>20</v>
      </c>
      <c r="D109" s="56" t="s">
        <v>21</v>
      </c>
      <c r="E109" s="56" t="s">
        <v>124</v>
      </c>
      <c r="F109" s="57">
        <v>318</v>
      </c>
      <c r="G109" s="57">
        <v>314.5</v>
      </c>
      <c r="H109" s="57">
        <v>320</v>
      </c>
      <c r="I109" s="57">
        <v>322</v>
      </c>
      <c r="J109" s="56">
        <v>324</v>
      </c>
      <c r="K109" s="56">
        <v>322</v>
      </c>
      <c r="L109" s="57">
        <v>1750</v>
      </c>
      <c r="M109" s="8">
        <f t="shared" si="84"/>
        <v>7000</v>
      </c>
      <c r="N109" s="9">
        <f t="shared" si="85"/>
        <v>1.2578616352201257</v>
      </c>
    </row>
    <row r="110" spans="1:14" ht="15.75">
      <c r="A110" s="56">
        <v>29</v>
      </c>
      <c r="B110" s="67">
        <v>43172</v>
      </c>
      <c r="C110" s="6" t="s">
        <v>20</v>
      </c>
      <c r="D110" s="56" t="s">
        <v>21</v>
      </c>
      <c r="E110" s="56" t="s">
        <v>123</v>
      </c>
      <c r="F110" s="57">
        <v>97</v>
      </c>
      <c r="G110" s="57">
        <v>95.6</v>
      </c>
      <c r="H110" s="57">
        <v>97.7</v>
      </c>
      <c r="I110" s="57">
        <v>98.4</v>
      </c>
      <c r="J110" s="56">
        <v>99.1</v>
      </c>
      <c r="K110" s="56">
        <v>95.6</v>
      </c>
      <c r="L110" s="57">
        <v>5500</v>
      </c>
      <c r="M110" s="8">
        <f t="shared" si="84"/>
        <v>-7700.0000000000309</v>
      </c>
      <c r="N110" s="9">
        <f t="shared" si="85"/>
        <v>-1.4432989690721709</v>
      </c>
    </row>
    <row r="111" spans="1:14" ht="15.75">
      <c r="A111" s="56">
        <v>30</v>
      </c>
      <c r="B111" s="67">
        <v>43172</v>
      </c>
      <c r="C111" s="6" t="s">
        <v>20</v>
      </c>
      <c r="D111" s="56" t="s">
        <v>21</v>
      </c>
      <c r="E111" s="56" t="s">
        <v>126</v>
      </c>
      <c r="F111" s="57">
        <v>631</v>
      </c>
      <c r="G111" s="57">
        <v>626</v>
      </c>
      <c r="H111" s="57">
        <v>634.5</v>
      </c>
      <c r="I111" s="57">
        <v>638</v>
      </c>
      <c r="J111" s="56">
        <v>641.5</v>
      </c>
      <c r="K111" s="56">
        <v>626</v>
      </c>
      <c r="L111" s="57">
        <v>1060</v>
      </c>
      <c r="M111" s="8">
        <f t="shared" ref="M111:M114" si="86">IF(D111="BUY",(K111-F111)*(L111),(F111-K111)*(L111))</f>
        <v>-5300</v>
      </c>
      <c r="N111" s="9">
        <f t="shared" ref="N111:N114" si="87">M111/(L111)/F111%</f>
        <v>-0.79239302694136293</v>
      </c>
    </row>
    <row r="112" spans="1:14" ht="15.75">
      <c r="A112" s="56">
        <v>31</v>
      </c>
      <c r="B112" s="67">
        <v>43172</v>
      </c>
      <c r="C112" s="6" t="s">
        <v>20</v>
      </c>
      <c r="D112" s="56" t="s">
        <v>21</v>
      </c>
      <c r="E112" s="56" t="s">
        <v>46</v>
      </c>
      <c r="F112" s="57">
        <v>516.5</v>
      </c>
      <c r="G112" s="57">
        <v>513.5</v>
      </c>
      <c r="H112" s="57">
        <v>518</v>
      </c>
      <c r="I112" s="57">
        <v>519.5</v>
      </c>
      <c r="J112" s="56">
        <v>21</v>
      </c>
      <c r="K112" s="56">
        <v>519.5</v>
      </c>
      <c r="L112" s="57">
        <v>2000</v>
      </c>
      <c r="M112" s="8">
        <f t="shared" si="86"/>
        <v>6000</v>
      </c>
      <c r="N112" s="9">
        <f t="shared" si="87"/>
        <v>0.58083252662149076</v>
      </c>
    </row>
    <row r="113" spans="1:14" ht="15.75">
      <c r="A113" s="56">
        <v>32</v>
      </c>
      <c r="B113" s="67">
        <v>43172</v>
      </c>
      <c r="C113" s="6" t="s">
        <v>20</v>
      </c>
      <c r="D113" s="56" t="s">
        <v>21</v>
      </c>
      <c r="E113" s="56" t="s">
        <v>104</v>
      </c>
      <c r="F113" s="57">
        <v>854</v>
      </c>
      <c r="G113" s="57">
        <v>849.5</v>
      </c>
      <c r="H113" s="57">
        <v>856.5</v>
      </c>
      <c r="I113" s="57">
        <v>859</v>
      </c>
      <c r="J113" s="56">
        <v>861.5</v>
      </c>
      <c r="K113" s="56">
        <v>859</v>
      </c>
      <c r="L113" s="57">
        <v>1500</v>
      </c>
      <c r="M113" s="8">
        <f t="shared" si="86"/>
        <v>7500</v>
      </c>
      <c r="N113" s="9">
        <f t="shared" si="87"/>
        <v>0.58548009367681508</v>
      </c>
    </row>
    <row r="114" spans="1:14" ht="15.75">
      <c r="A114" s="56">
        <v>33</v>
      </c>
      <c r="B114" s="67">
        <v>43171</v>
      </c>
      <c r="C114" s="6" t="s">
        <v>20</v>
      </c>
      <c r="D114" s="56" t="s">
        <v>21</v>
      </c>
      <c r="E114" s="56" t="s">
        <v>115</v>
      </c>
      <c r="F114" s="57">
        <v>353</v>
      </c>
      <c r="G114" s="57">
        <v>348</v>
      </c>
      <c r="H114" s="57">
        <v>355.5</v>
      </c>
      <c r="I114" s="57">
        <v>358</v>
      </c>
      <c r="J114" s="56">
        <v>360.5</v>
      </c>
      <c r="K114" s="56">
        <v>355.5</v>
      </c>
      <c r="L114" s="57">
        <v>1500</v>
      </c>
      <c r="M114" s="8">
        <f t="shared" si="86"/>
        <v>3750</v>
      </c>
      <c r="N114" s="9">
        <f t="shared" si="87"/>
        <v>0.708215297450425</v>
      </c>
    </row>
    <row r="115" spans="1:14" ht="15.75">
      <c r="A115" s="56">
        <v>34</v>
      </c>
      <c r="B115" s="67">
        <v>43171</v>
      </c>
      <c r="C115" s="6" t="s">
        <v>20</v>
      </c>
      <c r="D115" s="56" t="s">
        <v>47</v>
      </c>
      <c r="E115" s="56" t="s">
        <v>323</v>
      </c>
      <c r="F115" s="57">
        <v>227.5</v>
      </c>
      <c r="G115" s="57">
        <v>232</v>
      </c>
      <c r="H115" s="57">
        <v>225</v>
      </c>
      <c r="I115" s="57">
        <v>222.5</v>
      </c>
      <c r="J115" s="56">
        <v>220</v>
      </c>
      <c r="K115" s="56">
        <v>232</v>
      </c>
      <c r="L115" s="57">
        <v>1600</v>
      </c>
      <c r="M115" s="8">
        <f t="shared" ref="M115:M116" si="88">IF(D115="BUY",(K115-F115)*(L115),(F115-K115)*(L115))</f>
        <v>-7200</v>
      </c>
      <c r="N115" s="9">
        <f t="shared" ref="N115:N116" si="89">M115/(L115)/F115%</f>
        <v>-1.9780219780219781</v>
      </c>
    </row>
    <row r="116" spans="1:14" ht="15.75">
      <c r="A116" s="56">
        <v>35</v>
      </c>
      <c r="B116" s="67">
        <v>43171</v>
      </c>
      <c r="C116" s="6" t="s">
        <v>20</v>
      </c>
      <c r="D116" s="56" t="s">
        <v>47</v>
      </c>
      <c r="E116" s="56" t="s">
        <v>51</v>
      </c>
      <c r="F116" s="57">
        <v>130</v>
      </c>
      <c r="G116" s="57">
        <v>132</v>
      </c>
      <c r="H116" s="57">
        <v>129</v>
      </c>
      <c r="I116" s="57">
        <v>128</v>
      </c>
      <c r="J116" s="56">
        <v>127</v>
      </c>
      <c r="K116" s="56">
        <v>129</v>
      </c>
      <c r="L116" s="57">
        <v>3500</v>
      </c>
      <c r="M116" s="8">
        <f t="shared" si="88"/>
        <v>3500</v>
      </c>
      <c r="N116" s="9">
        <f t="shared" si="89"/>
        <v>0.76923076923076916</v>
      </c>
    </row>
    <row r="117" spans="1:14" ht="15.75">
      <c r="A117" s="56">
        <v>36</v>
      </c>
      <c r="B117" s="67">
        <v>43168</v>
      </c>
      <c r="C117" s="6" t="s">
        <v>20</v>
      </c>
      <c r="D117" s="56" t="s">
        <v>47</v>
      </c>
      <c r="E117" s="56" t="s">
        <v>120</v>
      </c>
      <c r="F117" s="57">
        <v>295</v>
      </c>
      <c r="G117" s="57">
        <v>298</v>
      </c>
      <c r="H117" s="57">
        <v>293</v>
      </c>
      <c r="I117" s="57">
        <v>291</v>
      </c>
      <c r="J117" s="56">
        <v>289</v>
      </c>
      <c r="K117" s="56">
        <v>291</v>
      </c>
      <c r="L117" s="57">
        <v>2750</v>
      </c>
      <c r="M117" s="8">
        <f t="shared" ref="M117" si="90">IF(D117="BUY",(K117-F117)*(L117),(F117-K117)*(L117))</f>
        <v>11000</v>
      </c>
      <c r="N117" s="9">
        <f t="shared" ref="N117" si="91">M117/(L117)/F117%</f>
        <v>1.3559322033898304</v>
      </c>
    </row>
    <row r="118" spans="1:14" ht="15.75">
      <c r="A118" s="56">
        <v>37</v>
      </c>
      <c r="B118" s="67">
        <v>43168</v>
      </c>
      <c r="C118" s="6" t="s">
        <v>20</v>
      </c>
      <c r="D118" s="56" t="s">
        <v>47</v>
      </c>
      <c r="E118" s="56" t="s">
        <v>126</v>
      </c>
      <c r="F118" s="57">
        <v>621</v>
      </c>
      <c r="G118" s="57">
        <v>626</v>
      </c>
      <c r="H118" s="57">
        <v>617.5</v>
      </c>
      <c r="I118" s="57">
        <v>614</v>
      </c>
      <c r="J118" s="56">
        <v>610.5</v>
      </c>
      <c r="K118" s="56">
        <v>610.5</v>
      </c>
      <c r="L118" s="57">
        <v>1061</v>
      </c>
      <c r="M118" s="8">
        <f t="shared" ref="M118" si="92">IF(D118="BUY",(K118-F118)*(L118),(F118-K118)*(L118))</f>
        <v>11140.5</v>
      </c>
      <c r="N118" s="9">
        <f t="shared" ref="N118" si="93">M118/(L118)/F118%</f>
        <v>1.6908212560386473</v>
      </c>
    </row>
    <row r="119" spans="1:14" ht="15.75">
      <c r="A119" s="56">
        <v>38</v>
      </c>
      <c r="B119" s="67">
        <v>43167</v>
      </c>
      <c r="C119" s="6" t="s">
        <v>20</v>
      </c>
      <c r="D119" s="56" t="s">
        <v>47</v>
      </c>
      <c r="E119" s="56" t="s">
        <v>48</v>
      </c>
      <c r="F119" s="57">
        <v>124.9</v>
      </c>
      <c r="G119" s="57">
        <v>125.9</v>
      </c>
      <c r="H119" s="57">
        <v>124.4</v>
      </c>
      <c r="I119" s="57">
        <v>123.9</v>
      </c>
      <c r="J119" s="56">
        <v>123.4</v>
      </c>
      <c r="K119" s="56">
        <v>124.4</v>
      </c>
      <c r="L119" s="57">
        <v>6000</v>
      </c>
      <c r="M119" s="8">
        <f t="shared" ref="M119" si="94">IF(D119="BUY",(K119-F119)*(L119),(F119-K119)*(L119))</f>
        <v>3000</v>
      </c>
      <c r="N119" s="9">
        <f t="shared" ref="N119" si="95">M119/(L119)/F119%</f>
        <v>0.40032025620496392</v>
      </c>
    </row>
    <row r="120" spans="1:14" ht="15.75">
      <c r="A120" s="56">
        <v>39</v>
      </c>
      <c r="B120" s="67">
        <v>43167</v>
      </c>
      <c r="C120" s="6" t="s">
        <v>20</v>
      </c>
      <c r="D120" s="56" t="s">
        <v>47</v>
      </c>
      <c r="E120" s="56" t="s">
        <v>52</v>
      </c>
      <c r="F120" s="57">
        <v>246</v>
      </c>
      <c r="G120" s="57">
        <v>249</v>
      </c>
      <c r="H120" s="57">
        <v>244.5</v>
      </c>
      <c r="I120" s="57">
        <v>243</v>
      </c>
      <c r="J120" s="56">
        <v>241.5</v>
      </c>
      <c r="K120" s="56">
        <v>249</v>
      </c>
      <c r="L120" s="57">
        <v>3000</v>
      </c>
      <c r="M120" s="8">
        <f t="shared" ref="M120:M121" si="96">IF(D120="BUY",(K120-F120)*(L120),(F120-K120)*(L120))</f>
        <v>-9000</v>
      </c>
      <c r="N120" s="9">
        <f t="shared" ref="N120:N121" si="97">M120/(L120)/F120%</f>
        <v>-1.2195121951219512</v>
      </c>
    </row>
    <row r="121" spans="1:14" ht="15.75">
      <c r="A121" s="56">
        <v>40</v>
      </c>
      <c r="B121" s="67">
        <v>43167</v>
      </c>
      <c r="C121" s="6" t="s">
        <v>20</v>
      </c>
      <c r="D121" s="56" t="s">
        <v>47</v>
      </c>
      <c r="E121" s="56" t="s">
        <v>48</v>
      </c>
      <c r="F121" s="57">
        <v>131</v>
      </c>
      <c r="G121" s="57">
        <v>132</v>
      </c>
      <c r="H121" s="57">
        <v>130.5</v>
      </c>
      <c r="I121" s="57">
        <v>130</v>
      </c>
      <c r="J121" s="56">
        <v>129.5</v>
      </c>
      <c r="K121" s="56">
        <v>129.5</v>
      </c>
      <c r="L121" s="57">
        <v>6000</v>
      </c>
      <c r="M121" s="8">
        <f t="shared" si="96"/>
        <v>9000</v>
      </c>
      <c r="N121" s="9">
        <f t="shared" si="97"/>
        <v>1.1450381679389312</v>
      </c>
    </row>
    <row r="122" spans="1:14" ht="15.75">
      <c r="A122" s="56">
        <v>41</v>
      </c>
      <c r="B122" s="67">
        <v>43166</v>
      </c>
      <c r="C122" s="6" t="s">
        <v>20</v>
      </c>
      <c r="D122" s="56" t="s">
        <v>47</v>
      </c>
      <c r="E122" s="56" t="s">
        <v>53</v>
      </c>
      <c r="F122" s="57">
        <v>95</v>
      </c>
      <c r="G122" s="57">
        <v>97</v>
      </c>
      <c r="H122" s="57">
        <v>94</v>
      </c>
      <c r="I122" s="57">
        <v>93</v>
      </c>
      <c r="J122" s="56">
        <v>92</v>
      </c>
      <c r="K122" s="56">
        <v>97</v>
      </c>
      <c r="L122" s="57">
        <v>3500</v>
      </c>
      <c r="M122" s="8">
        <f t="shared" ref="M122:M125" si="98">IF(D122="BUY",(K122-F122)*(L122),(F122-K122)*(L122))</f>
        <v>-7000</v>
      </c>
      <c r="N122" s="9">
        <f t="shared" ref="N122:N125" si="99">M122/(L122)/F122%</f>
        <v>-2.1052631578947367</v>
      </c>
    </row>
    <row r="123" spans="1:14" ht="15.75">
      <c r="A123" s="56">
        <v>42</v>
      </c>
      <c r="B123" s="67">
        <v>43166</v>
      </c>
      <c r="C123" s="6" t="s">
        <v>20</v>
      </c>
      <c r="D123" s="56" t="s">
        <v>47</v>
      </c>
      <c r="E123" s="56" t="s">
        <v>57</v>
      </c>
      <c r="F123" s="57">
        <v>510</v>
      </c>
      <c r="G123" s="57">
        <v>515</v>
      </c>
      <c r="H123" s="57">
        <v>507</v>
      </c>
      <c r="I123" s="57">
        <v>504</v>
      </c>
      <c r="J123" s="56">
        <v>501</v>
      </c>
      <c r="K123" s="56">
        <v>515</v>
      </c>
      <c r="L123" s="57">
        <v>1200</v>
      </c>
      <c r="M123" s="8">
        <f t="shared" si="98"/>
        <v>-6000</v>
      </c>
      <c r="N123" s="9">
        <f t="shared" si="99"/>
        <v>-0.98039215686274517</v>
      </c>
    </row>
    <row r="124" spans="1:14" ht="15.75">
      <c r="A124" s="56">
        <v>43</v>
      </c>
      <c r="B124" s="67">
        <v>43166</v>
      </c>
      <c r="C124" s="6" t="s">
        <v>20</v>
      </c>
      <c r="D124" s="56" t="s">
        <v>47</v>
      </c>
      <c r="E124" s="56" t="s">
        <v>48</v>
      </c>
      <c r="F124" s="57">
        <v>135.30000000000001</v>
      </c>
      <c r="G124" s="57">
        <v>136.30000000000001</v>
      </c>
      <c r="H124" s="57">
        <v>134.80000000000001</v>
      </c>
      <c r="I124" s="57">
        <v>134.30000000000001</v>
      </c>
      <c r="J124" s="56">
        <v>133.80000000000001</v>
      </c>
      <c r="K124" s="56">
        <v>134.80000000000001</v>
      </c>
      <c r="L124" s="57">
        <v>6000</v>
      </c>
      <c r="M124" s="8">
        <f t="shared" si="98"/>
        <v>3000</v>
      </c>
      <c r="N124" s="9">
        <f t="shared" si="99"/>
        <v>0.36954915003695488</v>
      </c>
    </row>
    <row r="125" spans="1:14" ht="15.75">
      <c r="A125" s="56">
        <v>44</v>
      </c>
      <c r="B125" s="67">
        <v>43166</v>
      </c>
      <c r="C125" s="6" t="s">
        <v>20</v>
      </c>
      <c r="D125" s="56" t="s">
        <v>47</v>
      </c>
      <c r="E125" s="56" t="s">
        <v>44</v>
      </c>
      <c r="F125" s="57">
        <v>101.3</v>
      </c>
      <c r="G125" s="57">
        <v>102.4</v>
      </c>
      <c r="H125" s="57">
        <v>100.7</v>
      </c>
      <c r="I125" s="57">
        <v>100</v>
      </c>
      <c r="J125" s="56">
        <v>99.3</v>
      </c>
      <c r="K125" s="56">
        <v>99.3</v>
      </c>
      <c r="L125" s="57">
        <v>6000</v>
      </c>
      <c r="M125" s="8">
        <f t="shared" si="98"/>
        <v>12000</v>
      </c>
      <c r="N125" s="9">
        <f t="shared" si="99"/>
        <v>1.974333662388944</v>
      </c>
    </row>
    <row r="126" spans="1:14" ht="15.75">
      <c r="A126" s="56">
        <v>45</v>
      </c>
      <c r="B126" s="67">
        <v>43165</v>
      </c>
      <c r="C126" s="6" t="s">
        <v>20</v>
      </c>
      <c r="D126" s="56" t="s">
        <v>21</v>
      </c>
      <c r="E126" s="56" t="s">
        <v>311</v>
      </c>
      <c r="F126" s="57">
        <v>837</v>
      </c>
      <c r="G126" s="57">
        <v>832</v>
      </c>
      <c r="H126" s="57">
        <v>840</v>
      </c>
      <c r="I126" s="57">
        <v>843</v>
      </c>
      <c r="J126" s="56">
        <v>846</v>
      </c>
      <c r="K126" s="56">
        <v>846</v>
      </c>
      <c r="L126" s="57">
        <v>1200</v>
      </c>
      <c r="M126" s="8">
        <f t="shared" ref="M126" si="100">IF(D126="BUY",(K126-F126)*(L126),(F126-K126)*(L126))</f>
        <v>10800</v>
      </c>
      <c r="N126" s="9">
        <f t="shared" ref="N126" si="101">M126/(L126)/F126%</f>
        <v>1.0752688172043012</v>
      </c>
    </row>
    <row r="127" spans="1:14" ht="15.75">
      <c r="A127" s="56">
        <v>46</v>
      </c>
      <c r="B127" s="67">
        <v>43165</v>
      </c>
      <c r="C127" s="6" t="s">
        <v>20</v>
      </c>
      <c r="D127" s="56" t="s">
        <v>21</v>
      </c>
      <c r="E127" s="56" t="s">
        <v>333</v>
      </c>
      <c r="F127" s="57">
        <v>205</v>
      </c>
      <c r="G127" s="57">
        <v>202</v>
      </c>
      <c r="H127" s="57">
        <v>206.5</v>
      </c>
      <c r="I127" s="57">
        <v>208</v>
      </c>
      <c r="J127" s="56">
        <v>209.5</v>
      </c>
      <c r="K127" s="56">
        <v>202</v>
      </c>
      <c r="L127" s="57">
        <v>3000</v>
      </c>
      <c r="M127" s="8">
        <f t="shared" ref="M127:M129" si="102">IF(D127="BUY",(K127-F127)*(L127),(F127-K127)*(L127))</f>
        <v>-9000</v>
      </c>
      <c r="N127" s="9">
        <f t="shared" ref="N127:N129" si="103">M127/(L127)/F127%</f>
        <v>-1.4634146341463417</v>
      </c>
    </row>
    <row r="128" spans="1:14" ht="15.75">
      <c r="A128" s="56">
        <v>47</v>
      </c>
      <c r="B128" s="67">
        <v>43165</v>
      </c>
      <c r="C128" s="6" t="s">
        <v>20</v>
      </c>
      <c r="D128" s="56" t="s">
        <v>21</v>
      </c>
      <c r="E128" s="56" t="s">
        <v>248</v>
      </c>
      <c r="F128" s="57">
        <v>639</v>
      </c>
      <c r="G128" s="57">
        <v>635</v>
      </c>
      <c r="H128" s="57">
        <v>641</v>
      </c>
      <c r="I128" s="57">
        <v>643</v>
      </c>
      <c r="J128" s="56">
        <v>445</v>
      </c>
      <c r="K128" s="56">
        <v>643</v>
      </c>
      <c r="L128" s="57">
        <v>1800</v>
      </c>
      <c r="M128" s="8">
        <f t="shared" si="102"/>
        <v>7200</v>
      </c>
      <c r="N128" s="9">
        <f t="shared" si="103"/>
        <v>0.6259780907668232</v>
      </c>
    </row>
    <row r="129" spans="1:14" ht="15.75">
      <c r="A129" s="56">
        <v>48</v>
      </c>
      <c r="B129" s="67">
        <v>43165</v>
      </c>
      <c r="C129" s="6" t="s">
        <v>20</v>
      </c>
      <c r="D129" s="56" t="s">
        <v>47</v>
      </c>
      <c r="E129" s="56" t="s">
        <v>120</v>
      </c>
      <c r="F129" s="57">
        <v>300</v>
      </c>
      <c r="G129" s="57">
        <v>303</v>
      </c>
      <c r="H129" s="57">
        <v>298.5</v>
      </c>
      <c r="I129" s="57">
        <v>297</v>
      </c>
      <c r="J129" s="56">
        <v>295.5</v>
      </c>
      <c r="K129" s="56">
        <v>295.5</v>
      </c>
      <c r="L129" s="57">
        <v>2750</v>
      </c>
      <c r="M129" s="8">
        <f t="shared" si="102"/>
        <v>12375</v>
      </c>
      <c r="N129" s="9">
        <f t="shared" si="103"/>
        <v>1.5</v>
      </c>
    </row>
    <row r="130" spans="1:14" ht="15.75">
      <c r="A130" s="56">
        <v>49</v>
      </c>
      <c r="B130" s="67">
        <v>43164</v>
      </c>
      <c r="C130" s="6" t="s">
        <v>20</v>
      </c>
      <c r="D130" s="56" t="s">
        <v>21</v>
      </c>
      <c r="E130" s="56" t="s">
        <v>311</v>
      </c>
      <c r="F130" s="57">
        <v>837</v>
      </c>
      <c r="G130" s="57">
        <v>832</v>
      </c>
      <c r="H130" s="57">
        <v>840</v>
      </c>
      <c r="I130" s="57">
        <v>843</v>
      </c>
      <c r="J130" s="56">
        <v>846</v>
      </c>
      <c r="K130" s="56">
        <v>846</v>
      </c>
      <c r="L130" s="57">
        <v>1200</v>
      </c>
      <c r="M130" s="8">
        <f t="shared" ref="M130" si="104">IF(D130="BUY",(K130-F130)*(L130),(F130-K130)*(L130))</f>
        <v>10800</v>
      </c>
      <c r="N130" s="9">
        <f t="shared" ref="N130" si="105">M130/(L130)/F130%</f>
        <v>1.0752688172043012</v>
      </c>
    </row>
    <row r="131" spans="1:14" ht="15.75">
      <c r="A131" s="56">
        <v>50</v>
      </c>
      <c r="B131" s="67">
        <v>43164</v>
      </c>
      <c r="C131" s="6" t="s">
        <v>20</v>
      </c>
      <c r="D131" s="56" t="s">
        <v>47</v>
      </c>
      <c r="E131" s="56" t="s">
        <v>61</v>
      </c>
      <c r="F131" s="57">
        <v>232</v>
      </c>
      <c r="G131" s="57">
        <v>235</v>
      </c>
      <c r="H131" s="57">
        <v>231</v>
      </c>
      <c r="I131" s="57">
        <v>230</v>
      </c>
      <c r="J131" s="56">
        <v>231</v>
      </c>
      <c r="K131" s="56">
        <v>230</v>
      </c>
      <c r="L131" s="57">
        <v>4500</v>
      </c>
      <c r="M131" s="8">
        <f t="shared" ref="M131" si="106">IF(D131="BUY",(K131-F131)*(L131),(F131-K131)*(L131))</f>
        <v>9000</v>
      </c>
      <c r="N131" s="9">
        <f t="shared" ref="N131" si="107">M131/(L131)/F131%</f>
        <v>0.86206896551724144</v>
      </c>
    </row>
    <row r="132" spans="1:14" ht="15.75">
      <c r="A132" s="56">
        <v>51</v>
      </c>
      <c r="B132" s="67">
        <v>43164</v>
      </c>
      <c r="C132" s="6" t="s">
        <v>20</v>
      </c>
      <c r="D132" s="56" t="s">
        <v>47</v>
      </c>
      <c r="E132" s="56" t="s">
        <v>50</v>
      </c>
      <c r="F132" s="57">
        <v>153</v>
      </c>
      <c r="G132" s="57">
        <v>155</v>
      </c>
      <c r="H132" s="57">
        <v>152</v>
      </c>
      <c r="I132" s="57">
        <v>151</v>
      </c>
      <c r="J132" s="56">
        <v>150</v>
      </c>
      <c r="K132" s="56">
        <v>151</v>
      </c>
      <c r="L132" s="57">
        <v>3500</v>
      </c>
      <c r="M132" s="8">
        <f t="shared" ref="M132:M133" si="108">IF(D132="BUY",(K132-F132)*(L132),(F132-K132)*(L132))</f>
        <v>7000</v>
      </c>
      <c r="N132" s="9">
        <f t="shared" ref="N132:N133" si="109">M132/(L132)/F132%</f>
        <v>1.3071895424836601</v>
      </c>
    </row>
    <row r="133" spans="1:14" ht="15.75">
      <c r="A133" s="56">
        <v>52</v>
      </c>
      <c r="B133" s="67">
        <v>43164</v>
      </c>
      <c r="C133" s="6" t="s">
        <v>20</v>
      </c>
      <c r="D133" s="56" t="s">
        <v>47</v>
      </c>
      <c r="E133" s="56" t="s">
        <v>67</v>
      </c>
      <c r="F133" s="57">
        <v>231.7</v>
      </c>
      <c r="G133" s="57">
        <v>233.5</v>
      </c>
      <c r="H133" s="57">
        <v>230.7</v>
      </c>
      <c r="I133" s="57">
        <v>229.7</v>
      </c>
      <c r="J133" s="56">
        <v>228.7</v>
      </c>
      <c r="K133" s="56">
        <v>229.7</v>
      </c>
      <c r="L133" s="57">
        <v>3500</v>
      </c>
      <c r="M133" s="8">
        <f t="shared" si="108"/>
        <v>7000</v>
      </c>
      <c r="N133" s="9">
        <f t="shared" si="109"/>
        <v>0.86318515321536482</v>
      </c>
    </row>
    <row r="134" spans="1:14" ht="15.75">
      <c r="A134" s="56">
        <v>53</v>
      </c>
      <c r="B134" s="67">
        <v>43160</v>
      </c>
      <c r="C134" s="6" t="s">
        <v>20</v>
      </c>
      <c r="D134" s="56" t="s">
        <v>21</v>
      </c>
      <c r="E134" s="56" t="s">
        <v>332</v>
      </c>
      <c r="F134" s="57">
        <v>81</v>
      </c>
      <c r="G134" s="57">
        <v>80.3</v>
      </c>
      <c r="H134" s="57">
        <v>81.400000000000006</v>
      </c>
      <c r="I134" s="57">
        <v>81.8</v>
      </c>
      <c r="J134" s="56">
        <v>82.2</v>
      </c>
      <c r="K134" s="56">
        <v>82.2</v>
      </c>
      <c r="L134" s="57">
        <v>10000</v>
      </c>
      <c r="M134" s="8">
        <f t="shared" ref="M134" si="110">IF(D134="BUY",(K134-F134)*(L134),(F134-K134)*(L134))</f>
        <v>12000.000000000029</v>
      </c>
      <c r="N134" s="9">
        <f t="shared" ref="N134" si="111">M134/(L134)/F134%</f>
        <v>1.481481481481485</v>
      </c>
    </row>
    <row r="135" spans="1:14" ht="15.75">
      <c r="A135" s="56">
        <v>54</v>
      </c>
      <c r="B135" s="67">
        <v>43160</v>
      </c>
      <c r="C135" s="6" t="s">
        <v>20</v>
      </c>
      <c r="D135" s="56" t="s">
        <v>21</v>
      </c>
      <c r="E135" s="56" t="s">
        <v>229</v>
      </c>
      <c r="F135" s="57">
        <v>311</v>
      </c>
      <c r="G135" s="57">
        <v>308</v>
      </c>
      <c r="H135" s="57">
        <v>312.5</v>
      </c>
      <c r="I135" s="57">
        <v>314</v>
      </c>
      <c r="J135" s="56">
        <v>315.5</v>
      </c>
      <c r="K135" s="56">
        <v>308</v>
      </c>
      <c r="L135" s="57">
        <v>2750</v>
      </c>
      <c r="M135" s="8">
        <f t="shared" ref="M135" si="112">IF(D135="BUY",(K135-F135)*(L135),(F135-K135)*(L135))</f>
        <v>-8250</v>
      </c>
      <c r="N135" s="9">
        <f t="shared" ref="N135" si="113">M135/(L135)/F135%</f>
        <v>-0.96463022508038587</v>
      </c>
    </row>
    <row r="136" spans="1:14" ht="15.75">
      <c r="A136" s="56">
        <v>55</v>
      </c>
      <c r="B136" s="67">
        <v>43160</v>
      </c>
      <c r="C136" s="6" t="s">
        <v>20</v>
      </c>
      <c r="D136" s="56" t="s">
        <v>21</v>
      </c>
      <c r="E136" s="56" t="s">
        <v>331</v>
      </c>
      <c r="F136" s="57">
        <v>203.5</v>
      </c>
      <c r="G136" s="57">
        <v>201</v>
      </c>
      <c r="H136" s="57">
        <v>205</v>
      </c>
      <c r="I136" s="57">
        <v>206.5</v>
      </c>
      <c r="J136" s="56">
        <v>208</v>
      </c>
      <c r="K136" s="56">
        <v>201</v>
      </c>
      <c r="L136" s="57">
        <v>2800</v>
      </c>
      <c r="M136" s="8">
        <f t="shared" ref="M136" si="114">IF(D136="BUY",(K136-F136)*(L136),(F136-K136)*(L136))</f>
        <v>-7000</v>
      </c>
      <c r="N136" s="9">
        <f t="shared" ref="N136" si="115">M136/(L136)/F136%</f>
        <v>-1.2285012285012284</v>
      </c>
    </row>
    <row r="137" spans="1:14" ht="15.75">
      <c r="A137" s="56">
        <v>56</v>
      </c>
      <c r="B137" s="67">
        <v>43160</v>
      </c>
      <c r="C137" s="6" t="s">
        <v>20</v>
      </c>
      <c r="D137" s="56" t="s">
        <v>47</v>
      </c>
      <c r="E137" s="56" t="s">
        <v>48</v>
      </c>
      <c r="F137" s="57">
        <v>142.5</v>
      </c>
      <c r="G137" s="57">
        <v>143.5</v>
      </c>
      <c r="H137" s="57">
        <v>142</v>
      </c>
      <c r="I137" s="57">
        <v>141.5</v>
      </c>
      <c r="J137" s="56">
        <v>141</v>
      </c>
      <c r="K137" s="56">
        <v>142</v>
      </c>
      <c r="L137" s="57">
        <v>6000</v>
      </c>
      <c r="M137" s="8">
        <f t="shared" ref="M137" si="116">IF(D137="BUY",(K137-F137)*(L137),(F137-K137)*(L137))</f>
        <v>3000</v>
      </c>
      <c r="N137" s="9">
        <f t="shared" ref="N137" si="117">M137/(L137)/F137%</f>
        <v>0.35087719298245612</v>
      </c>
    </row>
    <row r="139" spans="1:14" ht="15.75">
      <c r="A139" s="10" t="s">
        <v>24</v>
      </c>
      <c r="B139" s="11"/>
      <c r="C139" s="12"/>
      <c r="D139" s="13"/>
      <c r="E139" s="14"/>
      <c r="F139" s="14"/>
      <c r="G139" s="15"/>
      <c r="H139" s="14"/>
      <c r="I139" s="14"/>
      <c r="J139" s="14"/>
      <c r="K139" s="16"/>
      <c r="L139" s="17"/>
      <c r="N139" s="1"/>
    </row>
    <row r="140" spans="1:14" ht="15.75">
      <c r="A140" s="10" t="s">
        <v>25</v>
      </c>
      <c r="B140" s="19"/>
      <c r="C140" s="12"/>
      <c r="D140" s="13"/>
      <c r="E140" s="14"/>
      <c r="F140" s="14"/>
      <c r="G140" s="15"/>
      <c r="H140" s="14"/>
      <c r="I140" s="14"/>
      <c r="J140" s="14"/>
      <c r="K140" s="16"/>
      <c r="L140" s="17"/>
      <c r="M140" s="1"/>
    </row>
    <row r="141" spans="1:14" ht="15.75">
      <c r="A141" s="10" t="s">
        <v>25</v>
      </c>
      <c r="B141" s="19"/>
      <c r="C141" s="20"/>
      <c r="D141" s="21"/>
      <c r="E141" s="22"/>
      <c r="F141" s="22"/>
      <c r="G141" s="23"/>
      <c r="H141" s="22"/>
      <c r="I141" s="22"/>
      <c r="J141" s="22"/>
      <c r="K141" s="22"/>
      <c r="L141" s="17"/>
      <c r="M141" s="17"/>
      <c r="N141" s="17"/>
    </row>
    <row r="142" spans="1:14" ht="16.5" thickBot="1">
      <c r="A142" s="20"/>
      <c r="B142" s="19"/>
      <c r="C142" s="22"/>
      <c r="D142" s="22"/>
      <c r="E142" s="22"/>
      <c r="F142" s="24"/>
      <c r="G142" s="25"/>
      <c r="H142" s="26" t="s">
        <v>26</v>
      </c>
      <c r="I142" s="26"/>
      <c r="J142" s="27"/>
      <c r="K142" s="27"/>
      <c r="L142" s="17"/>
      <c r="M142" s="17"/>
      <c r="N142" s="17"/>
    </row>
    <row r="143" spans="1:14" ht="15.75">
      <c r="A143" s="20"/>
      <c r="B143" s="19"/>
      <c r="C143" s="87" t="s">
        <v>27</v>
      </c>
      <c r="D143" s="87"/>
      <c r="E143" s="28">
        <v>56</v>
      </c>
      <c r="F143" s="29">
        <f>F144+F145+F146+F147+F148+F149</f>
        <v>100</v>
      </c>
      <c r="G143" s="22">
        <v>56</v>
      </c>
      <c r="H143" s="30">
        <f>G144/G143%</f>
        <v>78.571428571428569</v>
      </c>
      <c r="I143" s="30"/>
      <c r="J143" s="30"/>
      <c r="K143" s="31"/>
      <c r="L143" s="17"/>
      <c r="M143" s="1"/>
      <c r="N143" s="1"/>
    </row>
    <row r="144" spans="1:14" ht="15.75">
      <c r="A144" s="20"/>
      <c r="B144" s="19"/>
      <c r="C144" s="88" t="s">
        <v>28</v>
      </c>
      <c r="D144" s="88"/>
      <c r="E144" s="32">
        <v>44</v>
      </c>
      <c r="F144" s="33">
        <f>(E144/E143)*100</f>
        <v>78.571428571428569</v>
      </c>
      <c r="G144" s="22">
        <v>44</v>
      </c>
      <c r="H144" s="27"/>
      <c r="I144" s="27"/>
      <c r="J144" s="22"/>
      <c r="K144" s="27"/>
      <c r="L144" s="1"/>
      <c r="M144" s="1"/>
      <c r="N144" s="22"/>
    </row>
    <row r="145" spans="1:14" ht="15.75">
      <c r="A145" s="34"/>
      <c r="B145" s="19"/>
      <c r="C145" s="88" t="s">
        <v>30</v>
      </c>
      <c r="D145" s="88"/>
      <c r="E145" s="32">
        <v>0</v>
      </c>
      <c r="F145" s="33">
        <f>(E145/E143)*100</f>
        <v>0</v>
      </c>
      <c r="G145" s="35"/>
      <c r="H145" s="22"/>
      <c r="I145" s="22"/>
      <c r="J145" s="22"/>
      <c r="K145" s="27"/>
      <c r="L145" s="27"/>
      <c r="M145" s="20"/>
      <c r="N145" s="20"/>
    </row>
    <row r="146" spans="1:14" ht="15.75">
      <c r="A146" s="34"/>
      <c r="B146" s="19"/>
      <c r="C146" s="88" t="s">
        <v>31</v>
      </c>
      <c r="D146" s="88"/>
      <c r="E146" s="32">
        <v>0</v>
      </c>
      <c r="F146" s="33">
        <f>(E146/E143)*100</f>
        <v>0</v>
      </c>
      <c r="G146" s="35"/>
      <c r="H146" s="22"/>
      <c r="I146" s="22"/>
      <c r="J146" s="22"/>
      <c r="K146" s="27"/>
      <c r="L146" s="27"/>
      <c r="M146" s="17"/>
      <c r="N146" s="17"/>
    </row>
    <row r="147" spans="1:14" ht="15.75">
      <c r="A147" s="34"/>
      <c r="B147" s="19"/>
      <c r="C147" s="88" t="s">
        <v>32</v>
      </c>
      <c r="D147" s="88"/>
      <c r="E147" s="32">
        <v>12</v>
      </c>
      <c r="F147" s="33">
        <f>(E147/E143)*100</f>
        <v>21.428571428571427</v>
      </c>
      <c r="G147" s="35"/>
      <c r="H147" s="22"/>
      <c r="I147" s="22"/>
      <c r="J147" s="27"/>
      <c r="K147" s="27"/>
      <c r="L147" s="17"/>
      <c r="M147" s="17"/>
      <c r="N147" s="17"/>
    </row>
    <row r="148" spans="1:14" ht="15.75">
      <c r="A148" s="34"/>
      <c r="B148" s="19"/>
      <c r="C148" s="88" t="s">
        <v>34</v>
      </c>
      <c r="D148" s="88"/>
      <c r="E148" s="32">
        <v>0</v>
      </c>
      <c r="F148" s="33">
        <f>(E148/E143)*100</f>
        <v>0</v>
      </c>
      <c r="G148" s="35"/>
      <c r="H148" s="22"/>
      <c r="I148" s="22"/>
      <c r="J148" s="27"/>
      <c r="K148" s="27"/>
      <c r="L148" s="17"/>
      <c r="M148" s="17"/>
      <c r="N148" s="17"/>
    </row>
    <row r="149" spans="1:14" ht="16.5" thickBot="1">
      <c r="A149" s="34"/>
      <c r="B149" s="19"/>
      <c r="C149" s="89" t="s">
        <v>35</v>
      </c>
      <c r="D149" s="89"/>
      <c r="E149" s="36"/>
      <c r="F149" s="37">
        <f>(E149/E143)*100</f>
        <v>0</v>
      </c>
      <c r="G149" s="35"/>
      <c r="H149" s="22"/>
      <c r="I149" s="22"/>
      <c r="J149" s="31"/>
      <c r="K149" s="31"/>
      <c r="L149" s="1"/>
      <c r="M149" s="17"/>
      <c r="N149" s="17"/>
    </row>
    <row r="150" spans="1:14" ht="15.75">
      <c r="A150" s="39" t="s">
        <v>36</v>
      </c>
      <c r="B150" s="11"/>
      <c r="C150" s="12"/>
      <c r="D150" s="12"/>
      <c r="E150" s="14"/>
      <c r="F150" s="14"/>
      <c r="G150" s="15"/>
      <c r="H150" s="40"/>
      <c r="I150" s="40"/>
      <c r="J150" s="40"/>
      <c r="K150" s="14"/>
      <c r="L150" s="17"/>
      <c r="M150" s="38"/>
      <c r="N150" s="38"/>
    </row>
    <row r="151" spans="1:14" ht="15.75">
      <c r="A151" s="13" t="s">
        <v>37</v>
      </c>
      <c r="B151" s="11"/>
      <c r="C151" s="41"/>
      <c r="D151" s="42"/>
      <c r="E151" s="12"/>
      <c r="F151" s="40"/>
      <c r="G151" s="15"/>
      <c r="H151" s="40"/>
      <c r="I151" s="40"/>
      <c r="J151" s="40"/>
      <c r="K151" s="14"/>
      <c r="L151" s="17"/>
      <c r="M151" s="20"/>
      <c r="N151" s="20"/>
    </row>
    <row r="152" spans="1:14" ht="15.75">
      <c r="A152" s="13" t="s">
        <v>38</v>
      </c>
      <c r="B152" s="11"/>
      <c r="C152" s="12"/>
      <c r="D152" s="42"/>
      <c r="E152" s="12"/>
      <c r="F152" s="40"/>
      <c r="G152" s="15"/>
      <c r="H152" s="43"/>
      <c r="I152" s="43"/>
      <c r="J152" s="43"/>
      <c r="K152" s="14"/>
      <c r="L152" s="17"/>
      <c r="M152" s="17"/>
      <c r="N152" s="17"/>
    </row>
    <row r="153" spans="1:14" ht="15.75">
      <c r="A153" s="13" t="s">
        <v>39</v>
      </c>
      <c r="B153" s="41"/>
      <c r="C153" s="12"/>
      <c r="D153" s="42"/>
      <c r="E153" s="12"/>
      <c r="F153" s="40"/>
      <c r="G153" s="44"/>
      <c r="H153" s="43"/>
      <c r="I153" s="43"/>
      <c r="J153" s="43"/>
      <c r="K153" s="14"/>
      <c r="L153" s="17"/>
      <c r="M153" s="17"/>
      <c r="N153" s="17"/>
    </row>
    <row r="154" spans="1:14" ht="15.75">
      <c r="A154" s="13" t="s">
        <v>40</v>
      </c>
      <c r="B154" s="34"/>
      <c r="C154" s="12"/>
      <c r="D154" s="45"/>
      <c r="E154" s="40"/>
      <c r="F154" s="40"/>
      <c r="G154" s="44"/>
      <c r="H154" s="43"/>
      <c r="I154" s="43"/>
      <c r="J154" s="43"/>
      <c r="K154" s="40"/>
      <c r="L154" s="17"/>
      <c r="M154" s="17"/>
      <c r="N154" s="17"/>
    </row>
    <row r="155" spans="1:14" ht="15.75" thickBot="1"/>
    <row r="156" spans="1:14" ht="15.75" thickBot="1">
      <c r="A156" s="78" t="s">
        <v>0</v>
      </c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</row>
    <row r="157" spans="1:14" ht="15.75" thickBot="1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</row>
    <row r="158" spans="1:14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</row>
    <row r="159" spans="1:14" ht="15.75">
      <c r="A159" s="79" t="s">
        <v>1</v>
      </c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1:14" ht="15.75">
      <c r="A160" s="79" t="s">
        <v>2</v>
      </c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1:14" ht="16.5" thickBot="1">
      <c r="A161" s="80" t="s">
        <v>3</v>
      </c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</row>
    <row r="162" spans="1:14" ht="15.75">
      <c r="A162" s="81" t="s">
        <v>327</v>
      </c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</row>
    <row r="163" spans="1:14" ht="15.75">
      <c r="A163" s="81" t="s">
        <v>5</v>
      </c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</row>
    <row r="164" spans="1:14">
      <c r="A164" s="82" t="s">
        <v>6</v>
      </c>
      <c r="B164" s="83" t="s">
        <v>7</v>
      </c>
      <c r="C164" s="83" t="s">
        <v>8</v>
      </c>
      <c r="D164" s="82" t="s">
        <v>9</v>
      </c>
      <c r="E164" s="82" t="s">
        <v>10</v>
      </c>
      <c r="F164" s="83" t="s">
        <v>11</v>
      </c>
      <c r="G164" s="83" t="s">
        <v>12</v>
      </c>
      <c r="H164" s="84" t="s">
        <v>13</v>
      </c>
      <c r="I164" s="84" t="s">
        <v>14</v>
      </c>
      <c r="J164" s="84" t="s">
        <v>15</v>
      </c>
      <c r="K164" s="85" t="s">
        <v>16</v>
      </c>
      <c r="L164" s="83" t="s">
        <v>17</v>
      </c>
      <c r="M164" s="83" t="s">
        <v>18</v>
      </c>
      <c r="N164" s="83" t="s">
        <v>19</v>
      </c>
    </row>
    <row r="165" spans="1:14">
      <c r="A165" s="82"/>
      <c r="B165" s="83"/>
      <c r="C165" s="83"/>
      <c r="D165" s="82"/>
      <c r="E165" s="82"/>
      <c r="F165" s="83"/>
      <c r="G165" s="83"/>
      <c r="H165" s="83"/>
      <c r="I165" s="83"/>
      <c r="J165" s="83"/>
      <c r="K165" s="86"/>
      <c r="L165" s="83"/>
      <c r="M165" s="83"/>
      <c r="N165" s="83"/>
    </row>
    <row r="166" spans="1:14" ht="15.75">
      <c r="A166" s="56">
        <v>1</v>
      </c>
      <c r="B166" s="67">
        <v>43159</v>
      </c>
      <c r="C166" s="6" t="s">
        <v>20</v>
      </c>
      <c r="D166" s="56" t="s">
        <v>21</v>
      </c>
      <c r="E166" s="56" t="s">
        <v>276</v>
      </c>
      <c r="F166" s="57">
        <v>218</v>
      </c>
      <c r="G166" s="57">
        <v>216.5</v>
      </c>
      <c r="H166" s="57">
        <v>218.5</v>
      </c>
      <c r="I166" s="57">
        <v>219.3</v>
      </c>
      <c r="J166" s="56">
        <v>220.1</v>
      </c>
      <c r="K166" s="56">
        <v>216.5</v>
      </c>
      <c r="L166" s="57">
        <v>4500</v>
      </c>
      <c r="M166" s="8">
        <f t="shared" ref="M166:M169" si="118">IF(D166="BUY",(K166-F166)*(L166),(F166-K166)*(L166))</f>
        <v>-6750</v>
      </c>
      <c r="N166" s="9">
        <f t="shared" ref="N166:N169" si="119">M166/(L166)/F166%</f>
        <v>-0.68807339449541283</v>
      </c>
    </row>
    <row r="167" spans="1:14" ht="15.75">
      <c r="A167" s="56">
        <v>2</v>
      </c>
      <c r="B167" s="67">
        <v>43159</v>
      </c>
      <c r="C167" s="6" t="s">
        <v>20</v>
      </c>
      <c r="D167" s="56" t="s">
        <v>21</v>
      </c>
      <c r="E167" s="56" t="s">
        <v>109</v>
      </c>
      <c r="F167" s="57">
        <v>790</v>
      </c>
      <c r="G167" s="57">
        <v>985</v>
      </c>
      <c r="H167" s="57">
        <v>793.5</v>
      </c>
      <c r="I167" s="57">
        <v>797</v>
      </c>
      <c r="J167" s="56">
        <v>800</v>
      </c>
      <c r="K167" s="56">
        <v>800</v>
      </c>
      <c r="L167" s="57">
        <v>1200</v>
      </c>
      <c r="M167" s="8">
        <f t="shared" si="118"/>
        <v>12000</v>
      </c>
      <c r="N167" s="9">
        <f t="shared" si="119"/>
        <v>1.2658227848101264</v>
      </c>
    </row>
    <row r="168" spans="1:14" ht="15.75">
      <c r="A168" s="56">
        <v>3</v>
      </c>
      <c r="B168" s="67">
        <v>43159</v>
      </c>
      <c r="C168" s="6" t="s">
        <v>20</v>
      </c>
      <c r="D168" s="56" t="s">
        <v>47</v>
      </c>
      <c r="E168" s="56" t="s">
        <v>48</v>
      </c>
      <c r="F168" s="57">
        <v>143.5</v>
      </c>
      <c r="G168" s="57">
        <v>144.5</v>
      </c>
      <c r="H168" s="57">
        <v>143</v>
      </c>
      <c r="I168" s="57">
        <v>142.5</v>
      </c>
      <c r="J168" s="56">
        <v>142</v>
      </c>
      <c r="K168" s="56">
        <v>143</v>
      </c>
      <c r="L168" s="57">
        <v>6000</v>
      </c>
      <c r="M168" s="8">
        <f t="shared" si="118"/>
        <v>3000</v>
      </c>
      <c r="N168" s="9">
        <f t="shared" si="119"/>
        <v>0.34843205574912889</v>
      </c>
    </row>
    <row r="169" spans="1:14" ht="15.75">
      <c r="A169" s="56">
        <v>4</v>
      </c>
      <c r="B169" s="67">
        <v>43159</v>
      </c>
      <c r="C169" s="6" t="s">
        <v>20</v>
      </c>
      <c r="D169" s="56" t="s">
        <v>21</v>
      </c>
      <c r="E169" s="56" t="s">
        <v>241</v>
      </c>
      <c r="F169" s="57">
        <v>140</v>
      </c>
      <c r="G169" s="57">
        <v>139</v>
      </c>
      <c r="H169" s="57">
        <v>140.5</v>
      </c>
      <c r="I169" s="57">
        <v>141</v>
      </c>
      <c r="J169" s="56">
        <v>141.5</v>
      </c>
      <c r="K169" s="56">
        <v>141.5</v>
      </c>
      <c r="L169" s="57">
        <v>7000</v>
      </c>
      <c r="M169" s="8">
        <f t="shared" si="118"/>
        <v>10500</v>
      </c>
      <c r="N169" s="9">
        <f t="shared" si="119"/>
        <v>1.0714285714285714</v>
      </c>
    </row>
    <row r="170" spans="1:14" ht="15.75">
      <c r="A170" s="56">
        <v>5</v>
      </c>
      <c r="B170" s="67">
        <v>43158</v>
      </c>
      <c r="C170" s="6" t="s">
        <v>20</v>
      </c>
      <c r="D170" s="56" t="s">
        <v>47</v>
      </c>
      <c r="E170" s="56" t="s">
        <v>320</v>
      </c>
      <c r="F170" s="57">
        <v>101</v>
      </c>
      <c r="G170" s="57">
        <v>102.5</v>
      </c>
      <c r="H170" s="57">
        <v>100.2</v>
      </c>
      <c r="I170" s="57">
        <v>99.4</v>
      </c>
      <c r="J170" s="56">
        <v>98.6</v>
      </c>
      <c r="K170" s="56">
        <v>100.2</v>
      </c>
      <c r="L170" s="57">
        <v>4000</v>
      </c>
      <c r="M170" s="8">
        <f t="shared" ref="M170" si="120">IF(D170="BUY",(K170-F170)*(L170),(F170-K170)*(L170))</f>
        <v>3199.9999999999886</v>
      </c>
      <c r="N170" s="9">
        <f t="shared" ref="N170" si="121">M170/(L170)/F170%</f>
        <v>0.79207920792078923</v>
      </c>
    </row>
    <row r="171" spans="1:14" ht="15.75">
      <c r="A171" s="56">
        <v>6</v>
      </c>
      <c r="B171" s="67">
        <v>43158</v>
      </c>
      <c r="C171" s="6" t="s">
        <v>20</v>
      </c>
      <c r="D171" s="56" t="s">
        <v>21</v>
      </c>
      <c r="E171" s="56" t="s">
        <v>309</v>
      </c>
      <c r="F171" s="57">
        <v>812</v>
      </c>
      <c r="G171" s="57">
        <v>804</v>
      </c>
      <c r="H171" s="57">
        <v>816</v>
      </c>
      <c r="I171" s="57">
        <v>820</v>
      </c>
      <c r="J171" s="56">
        <v>824</v>
      </c>
      <c r="K171" s="56">
        <v>815.8</v>
      </c>
      <c r="L171" s="57">
        <v>900</v>
      </c>
      <c r="M171" s="8">
        <f t="shared" ref="M171:M172" si="122">IF(D171="BUY",(K171-F171)*(L171),(F171-K171)*(L171))</f>
        <v>3419.9999999999591</v>
      </c>
      <c r="N171" s="9">
        <f t="shared" ref="N171:N172" si="123">M171/(L171)/F171%</f>
        <v>0.4679802955664969</v>
      </c>
    </row>
    <row r="172" spans="1:14" ht="15.75">
      <c r="A172" s="56">
        <v>7</v>
      </c>
      <c r="B172" s="67">
        <v>43158</v>
      </c>
      <c r="C172" s="6" t="s">
        <v>20</v>
      </c>
      <c r="D172" s="56" t="s">
        <v>47</v>
      </c>
      <c r="E172" s="56" t="s">
        <v>53</v>
      </c>
      <c r="F172" s="57">
        <v>102.5</v>
      </c>
      <c r="G172" s="57">
        <v>104</v>
      </c>
      <c r="H172" s="57">
        <v>101.7</v>
      </c>
      <c r="I172" s="57">
        <v>100.9</v>
      </c>
      <c r="J172" s="56">
        <v>100</v>
      </c>
      <c r="K172" s="56">
        <v>100</v>
      </c>
      <c r="L172" s="57">
        <v>4000</v>
      </c>
      <c r="M172" s="8">
        <f t="shared" si="122"/>
        <v>10000</v>
      </c>
      <c r="N172" s="9">
        <f t="shared" si="123"/>
        <v>2.4390243902439028</v>
      </c>
    </row>
    <row r="173" spans="1:14" ht="15.75">
      <c r="A173" s="56">
        <v>8</v>
      </c>
      <c r="B173" s="67">
        <v>43157</v>
      </c>
      <c r="C173" s="6" t="s">
        <v>20</v>
      </c>
      <c r="D173" s="56" t="s">
        <v>21</v>
      </c>
      <c r="E173" s="56" t="s">
        <v>235</v>
      </c>
      <c r="F173" s="57">
        <v>168</v>
      </c>
      <c r="G173" s="57">
        <v>166</v>
      </c>
      <c r="H173" s="57">
        <v>169</v>
      </c>
      <c r="I173" s="57">
        <v>170</v>
      </c>
      <c r="J173" s="56">
        <v>171</v>
      </c>
      <c r="K173" s="56">
        <v>170</v>
      </c>
      <c r="L173" s="57">
        <v>4500</v>
      </c>
      <c r="M173" s="8">
        <f t="shared" ref="M173" si="124">IF(D173="BUY",(K173-F173)*(L173),(F173-K173)*(L173))</f>
        <v>9000</v>
      </c>
      <c r="N173" s="9">
        <f t="shared" ref="N173" si="125">M173/(L173)/F173%</f>
        <v>1.1904761904761905</v>
      </c>
    </row>
    <row r="174" spans="1:14" ht="15.75">
      <c r="A174" s="56">
        <v>9</v>
      </c>
      <c r="B174" s="67">
        <v>43157</v>
      </c>
      <c r="C174" s="6" t="s">
        <v>20</v>
      </c>
      <c r="D174" s="56" t="s">
        <v>21</v>
      </c>
      <c r="E174" s="56" t="s">
        <v>246</v>
      </c>
      <c r="F174" s="57">
        <v>270</v>
      </c>
      <c r="G174" s="57">
        <v>267.5</v>
      </c>
      <c r="H174" s="57">
        <v>271.5</v>
      </c>
      <c r="I174" s="57">
        <v>273</v>
      </c>
      <c r="J174" s="56">
        <v>274.5</v>
      </c>
      <c r="K174" s="56">
        <v>274.5</v>
      </c>
      <c r="L174" s="57">
        <v>3000</v>
      </c>
      <c r="M174" s="8">
        <f t="shared" ref="M174" si="126">IF(D174="BUY",(K174-F174)*(L174),(F174-K174)*(L174))</f>
        <v>13500</v>
      </c>
      <c r="N174" s="9">
        <f t="shared" ref="N174" si="127">M174/(L174)/F174%</f>
        <v>1.6666666666666665</v>
      </c>
    </row>
    <row r="175" spans="1:14" ht="15.75">
      <c r="A175" s="56">
        <v>10</v>
      </c>
      <c r="B175" s="67">
        <v>43157</v>
      </c>
      <c r="C175" s="6" t="s">
        <v>20</v>
      </c>
      <c r="D175" s="56" t="s">
        <v>21</v>
      </c>
      <c r="E175" s="56" t="s">
        <v>70</v>
      </c>
      <c r="F175" s="57">
        <v>486</v>
      </c>
      <c r="G175" s="57">
        <v>477</v>
      </c>
      <c r="H175" s="57">
        <v>491</v>
      </c>
      <c r="I175" s="57">
        <v>496</v>
      </c>
      <c r="J175" s="56">
        <v>500</v>
      </c>
      <c r="K175" s="56">
        <v>491</v>
      </c>
      <c r="L175" s="57">
        <v>750</v>
      </c>
      <c r="M175" s="8">
        <f t="shared" ref="M175:M177" si="128">IF(D175="BUY",(K175-F175)*(L175),(F175-K175)*(L175))</f>
        <v>3750</v>
      </c>
      <c r="N175" s="9">
        <f t="shared" ref="N175:N177" si="129">M175/(L175)/F175%</f>
        <v>1.0288065843621399</v>
      </c>
    </row>
    <row r="176" spans="1:14" ht="15.75">
      <c r="A176" s="56">
        <v>11</v>
      </c>
      <c r="B176" s="67">
        <v>43157</v>
      </c>
      <c r="C176" s="6" t="s">
        <v>20</v>
      </c>
      <c r="D176" s="56" t="s">
        <v>21</v>
      </c>
      <c r="E176" s="56" t="s">
        <v>103</v>
      </c>
      <c r="F176" s="57">
        <v>420</v>
      </c>
      <c r="G176" s="57">
        <v>417</v>
      </c>
      <c r="H176" s="57">
        <v>422</v>
      </c>
      <c r="I176" s="57">
        <v>424</v>
      </c>
      <c r="J176" s="56">
        <v>426</v>
      </c>
      <c r="K176" s="56">
        <v>422</v>
      </c>
      <c r="L176" s="57">
        <v>2000</v>
      </c>
      <c r="M176" s="8">
        <f t="shared" si="128"/>
        <v>4000</v>
      </c>
      <c r="N176" s="9">
        <f t="shared" si="129"/>
        <v>0.47619047619047616</v>
      </c>
    </row>
    <row r="177" spans="1:14" ht="15.75">
      <c r="A177" s="56">
        <v>12</v>
      </c>
      <c r="B177" s="67">
        <v>43157</v>
      </c>
      <c r="C177" s="6" t="s">
        <v>20</v>
      </c>
      <c r="D177" s="56" t="s">
        <v>21</v>
      </c>
      <c r="E177" s="56" t="s">
        <v>48</v>
      </c>
      <c r="F177" s="57">
        <v>144.19999999999999</v>
      </c>
      <c r="G177" s="57">
        <v>143.19999999999999</v>
      </c>
      <c r="H177" s="57">
        <v>144.69999999999999</v>
      </c>
      <c r="I177" s="57">
        <v>145.19999999999999</v>
      </c>
      <c r="J177" s="56">
        <v>145.69999999999999</v>
      </c>
      <c r="K177" s="56">
        <v>145.69999999999999</v>
      </c>
      <c r="L177" s="57">
        <v>6000</v>
      </c>
      <c r="M177" s="8">
        <f t="shared" si="128"/>
        <v>9000</v>
      </c>
      <c r="N177" s="9">
        <f t="shared" si="129"/>
        <v>1.0402219140083218</v>
      </c>
    </row>
    <row r="178" spans="1:14" ht="15.75">
      <c r="A178" s="56">
        <v>13</v>
      </c>
      <c r="B178" s="67">
        <v>43154</v>
      </c>
      <c r="C178" s="6" t="s">
        <v>20</v>
      </c>
      <c r="D178" s="56" t="s">
        <v>21</v>
      </c>
      <c r="E178" s="56" t="s">
        <v>116</v>
      </c>
      <c r="F178" s="57">
        <v>797</v>
      </c>
      <c r="G178" s="57">
        <v>792</v>
      </c>
      <c r="H178" s="57">
        <v>801</v>
      </c>
      <c r="I178" s="57">
        <v>805</v>
      </c>
      <c r="J178" s="56">
        <v>809</v>
      </c>
      <c r="K178" s="56">
        <v>809</v>
      </c>
      <c r="L178" s="57">
        <v>1200</v>
      </c>
      <c r="M178" s="8">
        <f t="shared" ref="M178" si="130">IF(D178="BUY",(K178-F178)*(L178),(F178-K178)*(L178))</f>
        <v>14400</v>
      </c>
      <c r="N178" s="9">
        <f t="shared" ref="N178" si="131">M178/(L178)/F178%</f>
        <v>1.50564617314931</v>
      </c>
    </row>
    <row r="179" spans="1:14" ht="15.75">
      <c r="A179" s="56">
        <v>14</v>
      </c>
      <c r="B179" s="67">
        <v>43154</v>
      </c>
      <c r="C179" s="6" t="s">
        <v>20</v>
      </c>
      <c r="D179" s="56" t="s">
        <v>21</v>
      </c>
      <c r="E179" s="56" t="s">
        <v>298</v>
      </c>
      <c r="F179" s="57">
        <v>1335</v>
      </c>
      <c r="G179" s="57">
        <v>1322</v>
      </c>
      <c r="H179" s="57">
        <v>1343</v>
      </c>
      <c r="I179" s="57">
        <v>1351</v>
      </c>
      <c r="J179" s="56">
        <v>1359</v>
      </c>
      <c r="K179" s="56">
        <v>1343</v>
      </c>
      <c r="L179" s="57">
        <v>600</v>
      </c>
      <c r="M179" s="8">
        <f t="shared" ref="M179" si="132">IF(D179="BUY",(K179-F179)*(L179),(F179-K179)*(L179))</f>
        <v>4800</v>
      </c>
      <c r="N179" s="9">
        <f t="shared" ref="N179" si="133">M179/(L179)/F179%</f>
        <v>0.59925093632958804</v>
      </c>
    </row>
    <row r="180" spans="1:14" ht="15.75">
      <c r="A180" s="56">
        <v>15</v>
      </c>
      <c r="B180" s="67">
        <v>43154</v>
      </c>
      <c r="C180" s="6" t="s">
        <v>20</v>
      </c>
      <c r="D180" s="56" t="s">
        <v>21</v>
      </c>
      <c r="E180" s="56" t="s">
        <v>124</v>
      </c>
      <c r="F180" s="57">
        <v>324</v>
      </c>
      <c r="G180" s="57">
        <v>320</v>
      </c>
      <c r="H180" s="57">
        <v>326</v>
      </c>
      <c r="I180" s="57">
        <v>328</v>
      </c>
      <c r="J180" s="56">
        <v>330</v>
      </c>
      <c r="K180" s="56">
        <v>326</v>
      </c>
      <c r="L180" s="57">
        <v>1750</v>
      </c>
      <c r="M180" s="8">
        <f t="shared" ref="M180:M181" si="134">IF(D180="BUY",(K180-F180)*(L180),(F180-K180)*(L180))</f>
        <v>3500</v>
      </c>
      <c r="N180" s="9">
        <f t="shared" ref="N180:N181" si="135">M180/(L180)/F180%</f>
        <v>0.61728395061728392</v>
      </c>
    </row>
    <row r="181" spans="1:14" ht="15.75">
      <c r="A181" s="56">
        <v>16</v>
      </c>
      <c r="B181" s="67">
        <v>43154</v>
      </c>
      <c r="C181" s="6" t="s">
        <v>20</v>
      </c>
      <c r="D181" s="56" t="s">
        <v>21</v>
      </c>
      <c r="E181" s="56" t="s">
        <v>126</v>
      </c>
      <c r="F181" s="57">
        <v>651</v>
      </c>
      <c r="G181" s="57">
        <v>643</v>
      </c>
      <c r="H181" s="57">
        <v>654.5</v>
      </c>
      <c r="I181" s="57">
        <v>658</v>
      </c>
      <c r="J181" s="56">
        <v>661.5</v>
      </c>
      <c r="K181" s="56">
        <v>661.5</v>
      </c>
      <c r="L181" s="57">
        <v>1061</v>
      </c>
      <c r="M181" s="8">
        <f t="shared" si="134"/>
        <v>11140.5</v>
      </c>
      <c r="N181" s="9">
        <f t="shared" si="135"/>
        <v>1.6129032258064517</v>
      </c>
    </row>
    <row r="182" spans="1:14" ht="15.75">
      <c r="A182" s="56">
        <v>17</v>
      </c>
      <c r="B182" s="67">
        <v>43153</v>
      </c>
      <c r="C182" s="6" t="s">
        <v>20</v>
      </c>
      <c r="D182" s="56" t="s">
        <v>21</v>
      </c>
      <c r="E182" s="56" t="s">
        <v>248</v>
      </c>
      <c r="F182" s="57">
        <v>601</v>
      </c>
      <c r="G182" s="57">
        <v>597.5</v>
      </c>
      <c r="H182" s="57">
        <v>603</v>
      </c>
      <c r="I182" s="57">
        <v>605</v>
      </c>
      <c r="J182" s="56">
        <v>607</v>
      </c>
      <c r="K182" s="56">
        <v>607</v>
      </c>
      <c r="L182" s="57">
        <v>1800</v>
      </c>
      <c r="M182" s="8">
        <f t="shared" ref="M182" si="136">IF(D182="BUY",(K182-F182)*(L182),(F182-K182)*(L182))</f>
        <v>10800</v>
      </c>
      <c r="N182" s="9">
        <f t="shared" ref="N182" si="137">M182/(L182)/F182%</f>
        <v>0.99833610648918469</v>
      </c>
    </row>
    <row r="183" spans="1:14" ht="15.75">
      <c r="A183" s="56">
        <v>18</v>
      </c>
      <c r="B183" s="67">
        <v>43152</v>
      </c>
      <c r="C183" s="6" t="s">
        <v>20</v>
      </c>
      <c r="D183" s="56" t="s">
        <v>47</v>
      </c>
      <c r="E183" s="56" t="s">
        <v>320</v>
      </c>
      <c r="F183" s="57">
        <v>109.3</v>
      </c>
      <c r="G183" s="57">
        <v>111</v>
      </c>
      <c r="H183" s="57">
        <v>108.4</v>
      </c>
      <c r="I183" s="57">
        <v>107.5</v>
      </c>
      <c r="J183" s="56">
        <v>106.6</v>
      </c>
      <c r="K183" s="56">
        <v>108.4</v>
      </c>
      <c r="L183" s="57">
        <v>4000</v>
      </c>
      <c r="M183" s="8">
        <f t="shared" ref="M183" si="138">IF(D183="BUY",(K183-F183)*(L183),(F183-K183)*(L183))</f>
        <v>3599.9999999999659</v>
      </c>
      <c r="N183" s="9">
        <f t="shared" ref="N183" si="139">M183/(L183)/F183%</f>
        <v>0.8234217749313737</v>
      </c>
    </row>
    <row r="184" spans="1:14" ht="15.75">
      <c r="A184" s="56">
        <v>19</v>
      </c>
      <c r="B184" s="67">
        <v>43152</v>
      </c>
      <c r="C184" s="6" t="s">
        <v>20</v>
      </c>
      <c r="D184" s="56" t="s">
        <v>47</v>
      </c>
      <c r="E184" s="56" t="s">
        <v>22</v>
      </c>
      <c r="F184" s="57">
        <v>437.5</v>
      </c>
      <c r="G184" s="57">
        <v>441</v>
      </c>
      <c r="H184" s="57">
        <v>435</v>
      </c>
      <c r="I184" s="57">
        <v>432.5</v>
      </c>
      <c r="J184" s="56">
        <v>430</v>
      </c>
      <c r="K184" s="56">
        <v>430</v>
      </c>
      <c r="L184" s="57">
        <v>1800</v>
      </c>
      <c r="M184" s="8">
        <f t="shared" ref="M184" si="140">IF(D184="BUY",(K184-F184)*(L184),(F184-K184)*(L184))</f>
        <v>13500</v>
      </c>
      <c r="N184" s="9">
        <f t="shared" ref="N184" si="141">M184/(L184)/F184%</f>
        <v>1.7142857142857142</v>
      </c>
    </row>
    <row r="185" spans="1:14" ht="15.75">
      <c r="A185" s="56">
        <v>20</v>
      </c>
      <c r="B185" s="67">
        <v>43151</v>
      </c>
      <c r="C185" s="6" t="s">
        <v>20</v>
      </c>
      <c r="D185" s="56" t="s">
        <v>21</v>
      </c>
      <c r="E185" s="56" t="s">
        <v>329</v>
      </c>
      <c r="F185" s="57">
        <v>152</v>
      </c>
      <c r="G185" s="57">
        <v>150</v>
      </c>
      <c r="H185" s="57">
        <v>153</v>
      </c>
      <c r="I185" s="57">
        <v>154</v>
      </c>
      <c r="J185" s="56">
        <v>155</v>
      </c>
      <c r="K185" s="56">
        <v>155</v>
      </c>
      <c r="L185" s="57">
        <v>3500</v>
      </c>
      <c r="M185" s="8">
        <f t="shared" ref="M185" si="142">IF(D185="BUY",(K185-F185)*(L185),(F185-K185)*(L185))</f>
        <v>10500</v>
      </c>
      <c r="N185" s="9">
        <f t="shared" ref="N185" si="143">M185/(L185)/F185%</f>
        <v>1.9736842105263157</v>
      </c>
    </row>
    <row r="186" spans="1:14" ht="15.75">
      <c r="A186" s="56">
        <v>21</v>
      </c>
      <c r="B186" s="67">
        <v>43151</v>
      </c>
      <c r="C186" s="6" t="s">
        <v>20</v>
      </c>
      <c r="D186" s="56" t="s">
        <v>47</v>
      </c>
      <c r="E186" s="56" t="s">
        <v>52</v>
      </c>
      <c r="F186" s="57">
        <v>272</v>
      </c>
      <c r="G186" s="57">
        <v>275</v>
      </c>
      <c r="H186" s="57">
        <v>270.5</v>
      </c>
      <c r="I186" s="57">
        <v>269</v>
      </c>
      <c r="J186" s="56">
        <v>267.5</v>
      </c>
      <c r="K186" s="56">
        <v>270.5</v>
      </c>
      <c r="L186" s="57">
        <v>3000</v>
      </c>
      <c r="M186" s="8">
        <f t="shared" ref="M186" si="144">IF(D186="BUY",(K186-F186)*(L186),(F186-K186)*(L186))</f>
        <v>4500</v>
      </c>
      <c r="N186" s="9">
        <f t="shared" ref="N186" si="145">M186/(L186)/F186%</f>
        <v>0.55147058823529405</v>
      </c>
    </row>
    <row r="187" spans="1:14" ht="15.75">
      <c r="A187" s="56">
        <v>22</v>
      </c>
      <c r="B187" s="67">
        <v>43151</v>
      </c>
      <c r="C187" s="6" t="s">
        <v>20</v>
      </c>
      <c r="D187" s="56" t="s">
        <v>47</v>
      </c>
      <c r="E187" s="56" t="s">
        <v>66</v>
      </c>
      <c r="F187" s="57">
        <v>105</v>
      </c>
      <c r="G187" s="57">
        <v>106</v>
      </c>
      <c r="H187" s="57">
        <v>104.5</v>
      </c>
      <c r="I187" s="57">
        <v>104</v>
      </c>
      <c r="J187" s="56">
        <v>103.5</v>
      </c>
      <c r="K187" s="56">
        <v>106</v>
      </c>
      <c r="L187" s="57">
        <v>6000</v>
      </c>
      <c r="M187" s="8">
        <f t="shared" ref="M187:M188" si="146">IF(D187="BUY",(K187-F187)*(L187),(F187-K187)*(L187))</f>
        <v>-6000</v>
      </c>
      <c r="N187" s="9">
        <f t="shared" ref="N187:N188" si="147">M187/(L187)/F187%</f>
        <v>-0.95238095238095233</v>
      </c>
    </row>
    <row r="188" spans="1:14" ht="15.75">
      <c r="A188" s="56">
        <v>23</v>
      </c>
      <c r="B188" s="67">
        <v>43151</v>
      </c>
      <c r="C188" s="6" t="s">
        <v>20</v>
      </c>
      <c r="D188" s="56" t="s">
        <v>47</v>
      </c>
      <c r="E188" s="56" t="s">
        <v>248</v>
      </c>
      <c r="F188" s="57">
        <v>578</v>
      </c>
      <c r="G188" s="57">
        <v>581.5</v>
      </c>
      <c r="H188" s="57">
        <v>575</v>
      </c>
      <c r="I188" s="57">
        <v>573</v>
      </c>
      <c r="J188" s="56">
        <v>571</v>
      </c>
      <c r="K188" s="56">
        <v>571</v>
      </c>
      <c r="L188" s="57">
        <v>1800</v>
      </c>
      <c r="M188" s="8">
        <f t="shared" si="146"/>
        <v>12600</v>
      </c>
      <c r="N188" s="9">
        <f t="shared" si="147"/>
        <v>1.2110726643598615</v>
      </c>
    </row>
    <row r="189" spans="1:14" ht="15.75">
      <c r="A189" s="56">
        <v>24</v>
      </c>
      <c r="B189" s="67">
        <v>43150</v>
      </c>
      <c r="C189" s="6" t="s">
        <v>20</v>
      </c>
      <c r="D189" s="56" t="s">
        <v>47</v>
      </c>
      <c r="E189" s="56" t="s">
        <v>66</v>
      </c>
      <c r="F189" s="57">
        <v>106.25</v>
      </c>
      <c r="G189" s="57">
        <v>107.2</v>
      </c>
      <c r="H189" s="57">
        <v>105.7</v>
      </c>
      <c r="I189" s="57">
        <v>105.2</v>
      </c>
      <c r="J189" s="56">
        <v>104.7</v>
      </c>
      <c r="K189" s="56">
        <v>105.7</v>
      </c>
      <c r="L189" s="57">
        <v>6000</v>
      </c>
      <c r="M189" s="8">
        <f t="shared" ref="M189" si="148">IF(D189="BUY",(K189-F189)*(L189),(F189-K189)*(L189))</f>
        <v>3299.9999999999827</v>
      </c>
      <c r="N189" s="9">
        <f t="shared" ref="N189" si="149">M189/(L189)/F189%</f>
        <v>0.51764705882352668</v>
      </c>
    </row>
    <row r="190" spans="1:14" ht="15.75">
      <c r="A190" s="56">
        <v>25</v>
      </c>
      <c r="B190" s="67">
        <v>43150</v>
      </c>
      <c r="C190" s="6" t="s">
        <v>20</v>
      </c>
      <c r="D190" s="56" t="s">
        <v>47</v>
      </c>
      <c r="E190" s="56" t="s">
        <v>44</v>
      </c>
      <c r="F190" s="57">
        <v>124.5</v>
      </c>
      <c r="G190" s="57">
        <v>126</v>
      </c>
      <c r="H190" s="57">
        <v>123.7</v>
      </c>
      <c r="I190" s="57">
        <v>123</v>
      </c>
      <c r="J190" s="56">
        <v>122.3</v>
      </c>
      <c r="K190" s="56">
        <v>122.3</v>
      </c>
      <c r="L190" s="57">
        <v>6000</v>
      </c>
      <c r="M190" s="8">
        <f t="shared" ref="M190:M192" si="150">IF(D190="BUY",(K190-F190)*(L190),(F190-K190)*(L190))</f>
        <v>13200.000000000016</v>
      </c>
      <c r="N190" s="9">
        <f t="shared" ref="N190:N192" si="151">M190/(L190)/F190%</f>
        <v>1.7670682730923717</v>
      </c>
    </row>
    <row r="191" spans="1:14" ht="15.75">
      <c r="A191" s="56">
        <v>26</v>
      </c>
      <c r="B191" s="67">
        <v>43150</v>
      </c>
      <c r="C191" s="6" t="s">
        <v>20</v>
      </c>
      <c r="D191" s="56" t="s">
        <v>21</v>
      </c>
      <c r="E191" s="56" t="s">
        <v>50</v>
      </c>
      <c r="F191" s="57">
        <v>160</v>
      </c>
      <c r="G191" s="57">
        <v>158</v>
      </c>
      <c r="H191" s="57">
        <v>161</v>
      </c>
      <c r="I191" s="57">
        <v>162</v>
      </c>
      <c r="J191" s="56">
        <v>163</v>
      </c>
      <c r="K191" s="56">
        <v>161</v>
      </c>
      <c r="L191" s="57">
        <v>3500</v>
      </c>
      <c r="M191" s="8">
        <f t="shared" si="150"/>
        <v>3500</v>
      </c>
      <c r="N191" s="9">
        <f t="shared" si="151"/>
        <v>0.625</v>
      </c>
    </row>
    <row r="192" spans="1:14" ht="15.75">
      <c r="A192" s="56">
        <v>27</v>
      </c>
      <c r="B192" s="67">
        <v>43150</v>
      </c>
      <c r="C192" s="6" t="s">
        <v>20</v>
      </c>
      <c r="D192" s="56" t="s">
        <v>47</v>
      </c>
      <c r="E192" s="56" t="s">
        <v>53</v>
      </c>
      <c r="F192" s="57">
        <v>118.5</v>
      </c>
      <c r="G192" s="57">
        <v>120.5</v>
      </c>
      <c r="H192" s="57">
        <v>117.5</v>
      </c>
      <c r="I192" s="57">
        <v>116.5</v>
      </c>
      <c r="J192" s="56">
        <v>115.5</v>
      </c>
      <c r="K192" s="56">
        <v>115.5</v>
      </c>
      <c r="L192" s="57">
        <v>3500</v>
      </c>
      <c r="M192" s="8">
        <f t="shared" si="150"/>
        <v>10500</v>
      </c>
      <c r="N192" s="9">
        <f t="shared" si="151"/>
        <v>2.5316455696202529</v>
      </c>
    </row>
    <row r="193" spans="1:14" ht="15.75">
      <c r="A193" s="56">
        <v>28</v>
      </c>
      <c r="B193" s="67">
        <v>43147</v>
      </c>
      <c r="C193" s="6" t="s">
        <v>20</v>
      </c>
      <c r="D193" s="56" t="s">
        <v>47</v>
      </c>
      <c r="E193" s="56" t="s">
        <v>66</v>
      </c>
      <c r="F193" s="57">
        <v>108</v>
      </c>
      <c r="G193" s="57">
        <v>107.5</v>
      </c>
      <c r="H193" s="57">
        <v>107.5</v>
      </c>
      <c r="I193" s="57">
        <v>107</v>
      </c>
      <c r="J193" s="56">
        <v>106.5</v>
      </c>
      <c r="K193" s="56">
        <v>106.5</v>
      </c>
      <c r="L193" s="57">
        <v>6000</v>
      </c>
      <c r="M193" s="8">
        <f t="shared" ref="M193" si="152">IF(D193="BUY",(K193-F193)*(L193),(F193-K193)*(L193))</f>
        <v>9000</v>
      </c>
      <c r="N193" s="9">
        <f t="shared" ref="N193" si="153">M193/(L193)/F193%</f>
        <v>1.3888888888888888</v>
      </c>
    </row>
    <row r="194" spans="1:14" ht="15.75">
      <c r="A194" s="56">
        <v>29</v>
      </c>
      <c r="B194" s="67">
        <v>43147</v>
      </c>
      <c r="C194" s="6" t="s">
        <v>20</v>
      </c>
      <c r="D194" s="56" t="s">
        <v>47</v>
      </c>
      <c r="E194" s="56" t="s">
        <v>52</v>
      </c>
      <c r="F194" s="57">
        <v>275</v>
      </c>
      <c r="G194" s="57">
        <v>278</v>
      </c>
      <c r="H194" s="57">
        <v>273.5</v>
      </c>
      <c r="I194" s="57">
        <v>272</v>
      </c>
      <c r="J194" s="56">
        <v>270.5</v>
      </c>
      <c r="K194" s="56">
        <v>270.5</v>
      </c>
      <c r="L194" s="57">
        <v>3000</v>
      </c>
      <c r="M194" s="8">
        <f t="shared" ref="M194" si="154">IF(D194="BUY",(K194-F194)*(L194),(F194-K194)*(L194))</f>
        <v>13500</v>
      </c>
      <c r="N194" s="9">
        <f t="shared" ref="N194" si="155">M194/(L194)/F194%</f>
        <v>1.6363636363636365</v>
      </c>
    </row>
    <row r="195" spans="1:14" ht="15.75">
      <c r="A195" s="56">
        <v>30</v>
      </c>
      <c r="B195" s="67">
        <v>43147</v>
      </c>
      <c r="C195" s="6" t="s">
        <v>20</v>
      </c>
      <c r="D195" s="56" t="s">
        <v>47</v>
      </c>
      <c r="E195" s="56" t="s">
        <v>234</v>
      </c>
      <c r="F195" s="57">
        <v>82.5</v>
      </c>
      <c r="G195" s="57">
        <v>83.5</v>
      </c>
      <c r="H195" s="57">
        <v>82</v>
      </c>
      <c r="I195" s="57">
        <v>81.5</v>
      </c>
      <c r="J195" s="56">
        <v>81</v>
      </c>
      <c r="K195" s="56">
        <v>81</v>
      </c>
      <c r="L195" s="57">
        <v>7000</v>
      </c>
      <c r="M195" s="8">
        <f t="shared" ref="M195:M196" si="156">IF(D195="BUY",(K195-F195)*(L195),(F195-K195)*(L195))</f>
        <v>10500</v>
      </c>
      <c r="N195" s="9">
        <f t="shared" ref="N195:N196" si="157">M195/(L195)/F195%</f>
        <v>1.8181818181818183</v>
      </c>
    </row>
    <row r="196" spans="1:14" ht="15.75">
      <c r="A196" s="56">
        <v>31</v>
      </c>
      <c r="B196" s="67">
        <v>43147</v>
      </c>
      <c r="C196" s="6" t="s">
        <v>20</v>
      </c>
      <c r="D196" s="56" t="s">
        <v>47</v>
      </c>
      <c r="E196" s="56" t="s">
        <v>48</v>
      </c>
      <c r="F196" s="57">
        <v>142.80000000000001</v>
      </c>
      <c r="G196" s="57">
        <v>143.80000000000001</v>
      </c>
      <c r="H196" s="57">
        <v>142.30000000000001</v>
      </c>
      <c r="I196" s="57">
        <v>141.80000000000001</v>
      </c>
      <c r="J196" s="56">
        <v>141.30000000000001</v>
      </c>
      <c r="K196" s="56">
        <v>141.30000000000001</v>
      </c>
      <c r="L196" s="57">
        <v>6000</v>
      </c>
      <c r="M196" s="8">
        <f t="shared" si="156"/>
        <v>9000</v>
      </c>
      <c r="N196" s="9">
        <f t="shared" si="157"/>
        <v>1.0504201680672267</v>
      </c>
    </row>
    <row r="197" spans="1:14" ht="15.75">
      <c r="A197" s="56">
        <v>32</v>
      </c>
      <c r="B197" s="67">
        <v>43146</v>
      </c>
      <c r="C197" s="6" t="s">
        <v>20</v>
      </c>
      <c r="D197" s="56" t="s">
        <v>47</v>
      </c>
      <c r="E197" s="56" t="s">
        <v>50</v>
      </c>
      <c r="F197" s="57">
        <v>155</v>
      </c>
      <c r="G197" s="57">
        <v>157</v>
      </c>
      <c r="H197" s="57">
        <v>154</v>
      </c>
      <c r="I197" s="57">
        <v>153</v>
      </c>
      <c r="J197" s="56">
        <v>152</v>
      </c>
      <c r="K197" s="56">
        <v>154</v>
      </c>
      <c r="L197" s="57">
        <v>3500</v>
      </c>
      <c r="M197" s="8">
        <f t="shared" ref="M197" si="158">IF(D197="BUY",(K197-F197)*(L197),(F197-K197)*(L197))</f>
        <v>3500</v>
      </c>
      <c r="N197" s="9">
        <f t="shared" ref="N197" si="159">M197/(L197)/F197%</f>
        <v>0.64516129032258063</v>
      </c>
    </row>
    <row r="198" spans="1:14" ht="15.75">
      <c r="A198" s="56">
        <v>33</v>
      </c>
      <c r="B198" s="67">
        <v>43146</v>
      </c>
      <c r="C198" s="6" t="s">
        <v>20</v>
      </c>
      <c r="D198" s="56" t="s">
        <v>47</v>
      </c>
      <c r="E198" s="56" t="s">
        <v>48</v>
      </c>
      <c r="F198" s="57">
        <v>146.30000000000001</v>
      </c>
      <c r="G198" s="57">
        <v>147.30000000000001</v>
      </c>
      <c r="H198" s="57">
        <v>145.80000000000001</v>
      </c>
      <c r="I198" s="57">
        <v>145.30000000000001</v>
      </c>
      <c r="J198" s="56">
        <v>144.80000000000001</v>
      </c>
      <c r="K198" s="56">
        <v>144.80000000000001</v>
      </c>
      <c r="L198" s="57">
        <v>6000</v>
      </c>
      <c r="M198" s="8">
        <f t="shared" ref="M198:M204" si="160">IF(D198="BUY",(K198-F198)*(L198),(F198-K198)*(L198))</f>
        <v>9000</v>
      </c>
      <c r="N198" s="9">
        <f t="shared" ref="N198:N204" si="161">M198/(L198)/F198%</f>
        <v>1.0252904989747094</v>
      </c>
    </row>
    <row r="199" spans="1:14" ht="15.75">
      <c r="A199" s="56">
        <v>34</v>
      </c>
      <c r="B199" s="67">
        <v>43143</v>
      </c>
      <c r="C199" s="6" t="s">
        <v>20</v>
      </c>
      <c r="D199" s="56" t="s">
        <v>21</v>
      </c>
      <c r="E199" s="56" t="s">
        <v>50</v>
      </c>
      <c r="F199" s="57">
        <v>162.5</v>
      </c>
      <c r="G199" s="57">
        <v>160.5</v>
      </c>
      <c r="H199" s="57">
        <v>163.5</v>
      </c>
      <c r="I199" s="57">
        <v>164.5</v>
      </c>
      <c r="J199" s="56">
        <v>165.5</v>
      </c>
      <c r="K199" s="56">
        <v>160.5</v>
      </c>
      <c r="L199" s="57">
        <v>3500</v>
      </c>
      <c r="M199" s="8">
        <f t="shared" ref="M199" si="162">IF(D199="BUY",(K199-F199)*(L199),(F199-K199)*(L199))</f>
        <v>-7000</v>
      </c>
      <c r="N199" s="9">
        <f t="shared" ref="N199" si="163">M199/(L199)/F199%</f>
        <v>-1.2307692307692308</v>
      </c>
    </row>
    <row r="200" spans="1:14" ht="15.75">
      <c r="A200" s="56">
        <v>35</v>
      </c>
      <c r="B200" s="67">
        <v>43143</v>
      </c>
      <c r="C200" s="6" t="s">
        <v>20</v>
      </c>
      <c r="D200" s="56" t="s">
        <v>21</v>
      </c>
      <c r="E200" s="56" t="s">
        <v>194</v>
      </c>
      <c r="F200" s="57">
        <v>1040</v>
      </c>
      <c r="G200" s="57">
        <v>1026</v>
      </c>
      <c r="H200" s="57">
        <v>1048</v>
      </c>
      <c r="I200" s="57">
        <v>1056</v>
      </c>
      <c r="J200" s="56">
        <v>1064</v>
      </c>
      <c r="K200" s="56">
        <v>1048</v>
      </c>
      <c r="L200" s="57">
        <v>550</v>
      </c>
      <c r="M200" s="8">
        <f t="shared" ref="M200:M201" si="164">IF(D200="BUY",(K200-F200)*(L200),(F200-K200)*(L200))</f>
        <v>4400</v>
      </c>
      <c r="N200" s="9">
        <f t="shared" ref="N200:N201" si="165">M200/(L200)/F200%</f>
        <v>0.76923076923076916</v>
      </c>
    </row>
    <row r="201" spans="1:14" ht="15.75">
      <c r="A201" s="56">
        <v>36</v>
      </c>
      <c r="B201" s="67">
        <v>43143</v>
      </c>
      <c r="C201" s="6" t="s">
        <v>20</v>
      </c>
      <c r="D201" s="56" t="s">
        <v>21</v>
      </c>
      <c r="E201" s="56" t="s">
        <v>54</v>
      </c>
      <c r="F201" s="57">
        <v>1620</v>
      </c>
      <c r="G201" s="57">
        <v>1600</v>
      </c>
      <c r="H201" s="57">
        <v>1630</v>
      </c>
      <c r="I201" s="57">
        <v>1640</v>
      </c>
      <c r="J201" s="56">
        <v>1650</v>
      </c>
      <c r="K201" s="56">
        <v>1630</v>
      </c>
      <c r="L201" s="57">
        <v>350</v>
      </c>
      <c r="M201" s="8">
        <f t="shared" si="164"/>
        <v>3500</v>
      </c>
      <c r="N201" s="9">
        <f t="shared" si="165"/>
        <v>0.61728395061728403</v>
      </c>
    </row>
    <row r="202" spans="1:14" ht="15.75">
      <c r="A202" s="56">
        <v>37</v>
      </c>
      <c r="B202" s="67">
        <v>43140</v>
      </c>
      <c r="C202" s="6" t="s">
        <v>20</v>
      </c>
      <c r="D202" s="56" t="s">
        <v>21</v>
      </c>
      <c r="E202" s="56" t="s">
        <v>328</v>
      </c>
      <c r="F202" s="57">
        <v>684</v>
      </c>
      <c r="G202" s="57">
        <v>677</v>
      </c>
      <c r="H202" s="57">
        <v>688</v>
      </c>
      <c r="I202" s="57">
        <v>692</v>
      </c>
      <c r="J202" s="56">
        <v>696</v>
      </c>
      <c r="K202" s="56">
        <v>677</v>
      </c>
      <c r="L202" s="57">
        <v>1000</v>
      </c>
      <c r="M202" s="8">
        <f t="shared" ref="M202" si="166">IF(D202="BUY",(K202-F202)*(L202),(F202-K202)*(L202))</f>
        <v>-7000</v>
      </c>
      <c r="N202" s="9">
        <f t="shared" ref="N202" si="167">M202/(L202)/F202%</f>
        <v>-1.0233918128654971</v>
      </c>
    </row>
    <row r="203" spans="1:14" ht="15.75">
      <c r="A203" s="56">
        <v>38</v>
      </c>
      <c r="B203" s="67">
        <v>43140</v>
      </c>
      <c r="C203" s="6" t="s">
        <v>20</v>
      </c>
      <c r="D203" s="56" t="s">
        <v>21</v>
      </c>
      <c r="E203" s="56" t="s">
        <v>162</v>
      </c>
      <c r="F203" s="57">
        <v>195</v>
      </c>
      <c r="G203" s="57">
        <v>192</v>
      </c>
      <c r="H203" s="57">
        <v>196.5</v>
      </c>
      <c r="I203" s="57">
        <v>198</v>
      </c>
      <c r="J203" s="56">
        <v>199.5</v>
      </c>
      <c r="K203" s="56">
        <v>196.5</v>
      </c>
      <c r="L203" s="57">
        <v>2800</v>
      </c>
      <c r="M203" s="8">
        <f t="shared" ref="M203" si="168">IF(D203="BUY",(K203-F203)*(L203),(F203-K203)*(L203))</f>
        <v>4200</v>
      </c>
      <c r="N203" s="9">
        <f t="shared" ref="N203" si="169">M203/(L203)/F203%</f>
        <v>0.76923076923076927</v>
      </c>
    </row>
    <row r="204" spans="1:14" ht="15.75">
      <c r="A204" s="56">
        <v>39</v>
      </c>
      <c r="B204" s="67">
        <v>43139</v>
      </c>
      <c r="C204" s="6" t="s">
        <v>20</v>
      </c>
      <c r="D204" s="56" t="s">
        <v>21</v>
      </c>
      <c r="E204" s="56" t="s">
        <v>50</v>
      </c>
      <c r="F204" s="57">
        <v>162.5</v>
      </c>
      <c r="G204" s="57">
        <v>160.5</v>
      </c>
      <c r="H204" s="57">
        <v>163.5</v>
      </c>
      <c r="I204" s="57">
        <v>164.5</v>
      </c>
      <c r="J204" s="56">
        <v>165.5</v>
      </c>
      <c r="K204" s="56">
        <v>160.5</v>
      </c>
      <c r="L204" s="57">
        <v>3500</v>
      </c>
      <c r="M204" s="8">
        <f t="shared" si="160"/>
        <v>-7000</v>
      </c>
      <c r="N204" s="9">
        <f t="shared" si="161"/>
        <v>-1.2307692307692308</v>
      </c>
    </row>
    <row r="205" spans="1:14" ht="15.75">
      <c r="A205" s="56">
        <v>40</v>
      </c>
      <c r="B205" s="67">
        <v>43139</v>
      </c>
      <c r="C205" s="6" t="s">
        <v>20</v>
      </c>
      <c r="D205" s="56" t="s">
        <v>21</v>
      </c>
      <c r="E205" s="56" t="s">
        <v>70</v>
      </c>
      <c r="F205" s="57">
        <v>464.5</v>
      </c>
      <c r="G205" s="57">
        <v>455</v>
      </c>
      <c r="H205" s="57">
        <v>470</v>
      </c>
      <c r="I205" s="57">
        <v>475</v>
      </c>
      <c r="J205" s="56">
        <v>480</v>
      </c>
      <c r="K205" s="56">
        <v>480</v>
      </c>
      <c r="L205" s="57">
        <v>750</v>
      </c>
      <c r="M205" s="8">
        <f t="shared" ref="M205" si="170">IF(D205="BUY",(K205-F205)*(L205),(F205-K205)*(L205))</f>
        <v>11625</v>
      </c>
      <c r="N205" s="9">
        <f t="shared" ref="N205" si="171">M205/(L205)/F205%</f>
        <v>3.3369214208826699</v>
      </c>
    </row>
    <row r="206" spans="1:14" ht="15.75">
      <c r="A206" s="56">
        <v>41</v>
      </c>
      <c r="B206" s="67">
        <v>43139</v>
      </c>
      <c r="C206" s="6" t="s">
        <v>20</v>
      </c>
      <c r="D206" s="56" t="s">
        <v>21</v>
      </c>
      <c r="E206" s="56" t="s">
        <v>61</v>
      </c>
      <c r="F206" s="57">
        <v>271.5</v>
      </c>
      <c r="G206" s="57">
        <v>269</v>
      </c>
      <c r="H206" s="57">
        <v>272.3</v>
      </c>
      <c r="I206" s="57">
        <v>273.10000000000002</v>
      </c>
      <c r="J206" s="56">
        <v>273.89999999999998</v>
      </c>
      <c r="K206" s="56">
        <v>269</v>
      </c>
      <c r="L206" s="57">
        <v>4500</v>
      </c>
      <c r="M206" s="8">
        <f t="shared" ref="M206" si="172">IF(D206="BUY",(K206-F206)*(L206),(F206-K206)*(L206))</f>
        <v>-11250</v>
      </c>
      <c r="N206" s="9">
        <f t="shared" ref="N206" si="173">M206/(L206)/F206%</f>
        <v>-0.92081031307550654</v>
      </c>
    </row>
    <row r="207" spans="1:14" ht="15.75">
      <c r="A207" s="56">
        <v>42</v>
      </c>
      <c r="B207" s="67">
        <v>43139</v>
      </c>
      <c r="C207" s="6" t="s">
        <v>20</v>
      </c>
      <c r="D207" s="56" t="s">
        <v>21</v>
      </c>
      <c r="E207" s="56" t="s">
        <v>309</v>
      </c>
      <c r="F207" s="57">
        <v>796</v>
      </c>
      <c r="G207" s="57">
        <v>788</v>
      </c>
      <c r="H207" s="57">
        <v>801</v>
      </c>
      <c r="I207" s="57">
        <v>806</v>
      </c>
      <c r="J207" s="56">
        <v>811</v>
      </c>
      <c r="K207" s="56">
        <v>788</v>
      </c>
      <c r="L207" s="57">
        <v>900</v>
      </c>
      <c r="M207" s="8">
        <f t="shared" ref="M207:M208" si="174">IF(D207="BUY",(K207-F207)*(L207),(F207-K207)*(L207))</f>
        <v>-7200</v>
      </c>
      <c r="N207" s="9">
        <f t="shared" ref="N207:N208" si="175">M207/(L207)/F207%</f>
        <v>-1.0050251256281406</v>
      </c>
    </row>
    <row r="208" spans="1:14" ht="15.75">
      <c r="A208" s="56">
        <v>43</v>
      </c>
      <c r="B208" s="67">
        <v>43139</v>
      </c>
      <c r="C208" s="6" t="s">
        <v>20</v>
      </c>
      <c r="D208" s="56" t="s">
        <v>21</v>
      </c>
      <c r="E208" s="56" t="s">
        <v>241</v>
      </c>
      <c r="F208" s="57">
        <v>136</v>
      </c>
      <c r="G208" s="57">
        <v>135</v>
      </c>
      <c r="H208" s="57">
        <v>136.5</v>
      </c>
      <c r="I208" s="57">
        <v>137</v>
      </c>
      <c r="J208" s="56">
        <v>137.5</v>
      </c>
      <c r="K208" s="56">
        <v>136.5</v>
      </c>
      <c r="L208" s="57">
        <v>7000</v>
      </c>
      <c r="M208" s="8">
        <f t="shared" si="174"/>
        <v>3500</v>
      </c>
      <c r="N208" s="9">
        <f t="shared" si="175"/>
        <v>0.36764705882352938</v>
      </c>
    </row>
    <row r="209" spans="1:14" ht="15.75">
      <c r="A209" s="56">
        <v>44</v>
      </c>
      <c r="B209" s="67">
        <v>43138</v>
      </c>
      <c r="C209" s="6" t="s">
        <v>20</v>
      </c>
      <c r="D209" s="56" t="s">
        <v>21</v>
      </c>
      <c r="E209" s="56" t="s">
        <v>60</v>
      </c>
      <c r="F209" s="57">
        <v>283.5</v>
      </c>
      <c r="G209" s="57">
        <v>282</v>
      </c>
      <c r="H209" s="57">
        <v>284.3</v>
      </c>
      <c r="I209" s="57">
        <v>285.10000000000002</v>
      </c>
      <c r="J209" s="56">
        <v>285.89999999999998</v>
      </c>
      <c r="K209" s="56">
        <v>284.3</v>
      </c>
      <c r="L209" s="57">
        <v>4500</v>
      </c>
      <c r="M209" s="8">
        <f t="shared" ref="M209" si="176">IF(D209="BUY",(K209-F209)*(L209),(F209-K209)*(L209))</f>
        <v>3600.0000000000509</v>
      </c>
      <c r="N209" s="9">
        <f t="shared" ref="N209" si="177">M209/(L209)/F209%</f>
        <v>0.28218694885361956</v>
      </c>
    </row>
    <row r="210" spans="1:14" ht="15.75">
      <c r="A210" s="56">
        <v>45</v>
      </c>
      <c r="B210" s="67">
        <v>43138</v>
      </c>
      <c r="C210" s="6" t="s">
        <v>20</v>
      </c>
      <c r="D210" s="56" t="s">
        <v>21</v>
      </c>
      <c r="E210" s="56" t="s">
        <v>67</v>
      </c>
      <c r="F210" s="57">
        <v>251.5</v>
      </c>
      <c r="G210" s="57">
        <v>249.5</v>
      </c>
      <c r="H210" s="57">
        <v>252.5</v>
      </c>
      <c r="I210" s="57">
        <v>253.5</v>
      </c>
      <c r="J210" s="56">
        <v>254.5</v>
      </c>
      <c r="K210" s="56">
        <v>252.5</v>
      </c>
      <c r="L210" s="57">
        <v>3500</v>
      </c>
      <c r="M210" s="8">
        <f t="shared" ref="M210" si="178">IF(D210="BUY",(K210-F210)*(L210),(F210-K210)*(L210))</f>
        <v>3500</v>
      </c>
      <c r="N210" s="9">
        <f t="shared" ref="N210" si="179">M210/(L210)/F210%</f>
        <v>0.39761431411530812</v>
      </c>
    </row>
    <row r="211" spans="1:14" ht="15.75">
      <c r="A211" s="56">
        <v>46</v>
      </c>
      <c r="B211" s="67">
        <v>43137</v>
      </c>
      <c r="C211" s="6" t="s">
        <v>20</v>
      </c>
      <c r="D211" s="56" t="s">
        <v>21</v>
      </c>
      <c r="E211" s="56" t="s">
        <v>87</v>
      </c>
      <c r="F211" s="57">
        <v>277</v>
      </c>
      <c r="G211" s="57">
        <v>274</v>
      </c>
      <c r="H211" s="57">
        <v>278.5</v>
      </c>
      <c r="I211" s="57">
        <v>280</v>
      </c>
      <c r="J211" s="56">
        <v>281.5</v>
      </c>
      <c r="K211" s="56">
        <v>278.5</v>
      </c>
      <c r="L211" s="57">
        <v>2400</v>
      </c>
      <c r="M211" s="8">
        <f t="shared" ref="M211" si="180">IF(D211="BUY",(K211-F211)*(L211),(F211-K211)*(L211))</f>
        <v>3600</v>
      </c>
      <c r="N211" s="9">
        <f t="shared" ref="N211" si="181">M211/(L211)/F211%</f>
        <v>0.54151624548736466</v>
      </c>
    </row>
    <row r="212" spans="1:14" ht="15.75">
      <c r="A212" s="56">
        <v>47</v>
      </c>
      <c r="B212" s="67">
        <v>43137</v>
      </c>
      <c r="C212" s="6" t="s">
        <v>20</v>
      </c>
      <c r="D212" s="56" t="s">
        <v>21</v>
      </c>
      <c r="E212" s="56" t="s">
        <v>323</v>
      </c>
      <c r="F212" s="57">
        <v>309</v>
      </c>
      <c r="G212" s="57">
        <v>305</v>
      </c>
      <c r="H212" s="57">
        <v>311.5</v>
      </c>
      <c r="I212" s="57">
        <v>314</v>
      </c>
      <c r="J212" s="56">
        <v>316.5</v>
      </c>
      <c r="K212" s="56">
        <v>316.5</v>
      </c>
      <c r="L212" s="57">
        <v>1600</v>
      </c>
      <c r="M212" s="8">
        <f t="shared" ref="M212" si="182">IF(D212="BUY",(K212-F212)*(L212),(F212-K212)*(L212))</f>
        <v>12000</v>
      </c>
      <c r="N212" s="9">
        <f t="shared" ref="N212" si="183">M212/(L212)/F212%</f>
        <v>2.4271844660194177</v>
      </c>
    </row>
    <row r="213" spans="1:14" ht="15.75">
      <c r="A213" s="56">
        <v>48</v>
      </c>
      <c r="B213" s="67">
        <v>43137</v>
      </c>
      <c r="C213" s="6" t="s">
        <v>20</v>
      </c>
      <c r="D213" s="56" t="s">
        <v>47</v>
      </c>
      <c r="E213" s="56" t="s">
        <v>57</v>
      </c>
      <c r="F213" s="57">
        <v>538</v>
      </c>
      <c r="G213" s="57">
        <v>543</v>
      </c>
      <c r="H213" s="57">
        <v>535</v>
      </c>
      <c r="I213" s="57">
        <v>532</v>
      </c>
      <c r="J213" s="56">
        <v>529</v>
      </c>
      <c r="K213" s="56">
        <v>543</v>
      </c>
      <c r="L213" s="57">
        <v>1200</v>
      </c>
      <c r="M213" s="8">
        <f t="shared" ref="M213" si="184">IF(D213="BUY",(K213-F213)*(L213),(F213-K213)*(L213))</f>
        <v>-6000</v>
      </c>
      <c r="N213" s="9">
        <f t="shared" ref="N213" si="185">M213/(L213)/F213%</f>
        <v>-0.92936802973977695</v>
      </c>
    </row>
    <row r="214" spans="1:14" ht="15.75">
      <c r="A214" s="56">
        <v>49</v>
      </c>
      <c r="B214" s="67">
        <v>43136</v>
      </c>
      <c r="C214" s="6" t="s">
        <v>20</v>
      </c>
      <c r="D214" s="56" t="s">
        <v>21</v>
      </c>
      <c r="E214" s="56" t="s">
        <v>276</v>
      </c>
      <c r="F214" s="57">
        <v>208</v>
      </c>
      <c r="G214" s="57">
        <v>206.5</v>
      </c>
      <c r="H214" s="57">
        <v>208.8</v>
      </c>
      <c r="I214" s="57">
        <v>209.6</v>
      </c>
      <c r="J214" s="56">
        <v>210.4</v>
      </c>
      <c r="K214" s="56">
        <v>208.8</v>
      </c>
      <c r="L214" s="57">
        <v>4500</v>
      </c>
      <c r="M214" s="8">
        <f t="shared" ref="M214:M215" si="186">IF(D214="BUY",(K214-F214)*(L214),(F214-K214)*(L214))</f>
        <v>3600.0000000000509</v>
      </c>
      <c r="N214" s="9">
        <f t="shared" ref="N214:N215" si="187">M214/(L214)/F214%</f>
        <v>0.38461538461539008</v>
      </c>
    </row>
    <row r="215" spans="1:14" ht="15.75">
      <c r="A215" s="56">
        <v>50</v>
      </c>
      <c r="B215" s="67">
        <v>43136</v>
      </c>
      <c r="C215" s="6" t="s">
        <v>20</v>
      </c>
      <c r="D215" s="56" t="s">
        <v>21</v>
      </c>
      <c r="E215" s="56" t="s">
        <v>61</v>
      </c>
      <c r="F215" s="57">
        <v>262</v>
      </c>
      <c r="G215" s="57">
        <v>260.5</v>
      </c>
      <c r="H215" s="57">
        <v>262.8</v>
      </c>
      <c r="I215" s="57">
        <v>263.39999999999998</v>
      </c>
      <c r="J215" s="56">
        <v>264.2</v>
      </c>
      <c r="K215" s="56">
        <v>260.5</v>
      </c>
      <c r="L215" s="57">
        <v>4500</v>
      </c>
      <c r="M215" s="8">
        <f t="shared" si="186"/>
        <v>-6750</v>
      </c>
      <c r="N215" s="9">
        <f t="shared" si="187"/>
        <v>-0.5725190839694656</v>
      </c>
    </row>
    <row r="216" spans="1:14" ht="15.75">
      <c r="A216" s="56">
        <v>51</v>
      </c>
      <c r="B216" s="67">
        <v>43136</v>
      </c>
      <c r="C216" s="6" t="s">
        <v>20</v>
      </c>
      <c r="D216" s="56" t="s">
        <v>21</v>
      </c>
      <c r="E216" s="56" t="s">
        <v>51</v>
      </c>
      <c r="F216" s="57">
        <v>156</v>
      </c>
      <c r="G216" s="57">
        <v>154.5</v>
      </c>
      <c r="H216" s="57">
        <v>157</v>
      </c>
      <c r="I216" s="57">
        <v>157.80000000000001</v>
      </c>
      <c r="J216" s="56">
        <v>158.6</v>
      </c>
      <c r="K216" s="56">
        <v>158.6</v>
      </c>
      <c r="L216" s="57">
        <v>4500</v>
      </c>
      <c r="M216" s="8">
        <f t="shared" ref="M216" si="188">IF(D216="BUY",(K216-F216)*(L216),(F216-K216)*(L216))</f>
        <v>11699.999999999975</v>
      </c>
      <c r="N216" s="9">
        <f t="shared" ref="N216" si="189">M216/(L216)/F216%</f>
        <v>1.666666666666663</v>
      </c>
    </row>
    <row r="217" spans="1:14" ht="15.75">
      <c r="A217" s="56">
        <v>52</v>
      </c>
      <c r="B217" s="67">
        <v>43133</v>
      </c>
      <c r="C217" s="6" t="s">
        <v>20</v>
      </c>
      <c r="D217" s="56" t="s">
        <v>47</v>
      </c>
      <c r="E217" s="56" t="s">
        <v>48</v>
      </c>
      <c r="F217" s="57">
        <v>139</v>
      </c>
      <c r="G217" s="57">
        <v>140</v>
      </c>
      <c r="H217" s="57">
        <v>138.5</v>
      </c>
      <c r="I217" s="57">
        <v>138</v>
      </c>
      <c r="J217" s="56">
        <v>137.5</v>
      </c>
      <c r="K217" s="56">
        <v>137.5</v>
      </c>
      <c r="L217" s="57">
        <v>6000</v>
      </c>
      <c r="M217" s="8">
        <f t="shared" ref="M217" si="190">IF(D217="BUY",(K217-F217)*(L217),(F217-K217)*(L217))</f>
        <v>9000</v>
      </c>
      <c r="N217" s="9">
        <f t="shared" ref="N217" si="191">M217/(L217)/F217%</f>
        <v>1.0791366906474822</v>
      </c>
    </row>
    <row r="218" spans="1:14" ht="15.75">
      <c r="A218" s="56">
        <v>53</v>
      </c>
      <c r="B218" s="67">
        <v>43133</v>
      </c>
      <c r="C218" s="6" t="s">
        <v>20</v>
      </c>
      <c r="D218" s="56" t="s">
        <v>21</v>
      </c>
      <c r="E218" s="56" t="s">
        <v>65</v>
      </c>
      <c r="F218" s="57">
        <v>340.5</v>
      </c>
      <c r="G218" s="57">
        <v>336</v>
      </c>
      <c r="H218" s="57">
        <v>343</v>
      </c>
      <c r="I218" s="57">
        <v>345.5</v>
      </c>
      <c r="J218" s="56">
        <v>348</v>
      </c>
      <c r="K218" s="56">
        <v>345.5</v>
      </c>
      <c r="L218" s="57">
        <v>1750</v>
      </c>
      <c r="M218" s="8">
        <f t="shared" ref="M218:M219" si="192">IF(D218="BUY",(K218-F218)*(L218),(F218-K218)*(L218))</f>
        <v>8750</v>
      </c>
      <c r="N218" s="9">
        <f t="shared" ref="N218:N219" si="193">M218/(L218)/F218%</f>
        <v>1.4684287812041117</v>
      </c>
    </row>
    <row r="219" spans="1:14" ht="15.75">
      <c r="A219" s="56">
        <v>54</v>
      </c>
      <c r="B219" s="67">
        <v>43133</v>
      </c>
      <c r="C219" s="6" t="s">
        <v>20</v>
      </c>
      <c r="D219" s="56" t="s">
        <v>47</v>
      </c>
      <c r="E219" s="56" t="s">
        <v>104</v>
      </c>
      <c r="F219" s="57">
        <v>804</v>
      </c>
      <c r="G219" s="57">
        <v>810</v>
      </c>
      <c r="H219" s="57">
        <v>801</v>
      </c>
      <c r="I219" s="57">
        <v>798</v>
      </c>
      <c r="J219" s="56">
        <v>795</v>
      </c>
      <c r="K219" s="56">
        <v>795</v>
      </c>
      <c r="L219" s="57">
        <v>1500</v>
      </c>
      <c r="M219" s="8">
        <f t="shared" si="192"/>
        <v>13500</v>
      </c>
      <c r="N219" s="9">
        <f t="shared" si="193"/>
        <v>1.119402985074627</v>
      </c>
    </row>
    <row r="220" spans="1:14" ht="15.75">
      <c r="A220" s="56">
        <v>55</v>
      </c>
      <c r="B220" s="67">
        <v>43132</v>
      </c>
      <c r="C220" s="6" t="s">
        <v>20</v>
      </c>
      <c r="D220" s="56" t="s">
        <v>21</v>
      </c>
      <c r="E220" s="56" t="s">
        <v>115</v>
      </c>
      <c r="F220" s="57">
        <v>403</v>
      </c>
      <c r="G220" s="57">
        <v>399</v>
      </c>
      <c r="H220" s="57">
        <v>405.5</v>
      </c>
      <c r="I220" s="57">
        <v>408</v>
      </c>
      <c r="J220" s="56">
        <v>410.5</v>
      </c>
      <c r="K220" s="56">
        <v>399</v>
      </c>
      <c r="L220" s="57">
        <v>1500</v>
      </c>
      <c r="M220" s="8">
        <f t="shared" ref="M220" si="194">IF(D220="BUY",(K220-F220)*(L220),(F220-K220)*(L220))</f>
        <v>-6000</v>
      </c>
      <c r="N220" s="9">
        <f t="shared" ref="N220" si="195">M220/(L220)/F220%</f>
        <v>-0.99255583126550861</v>
      </c>
    </row>
    <row r="221" spans="1:14" ht="15.75">
      <c r="A221" s="56">
        <v>56</v>
      </c>
      <c r="B221" s="67">
        <v>43132</v>
      </c>
      <c r="C221" s="6" t="s">
        <v>20</v>
      </c>
      <c r="D221" s="56" t="s">
        <v>21</v>
      </c>
      <c r="E221" s="56" t="s">
        <v>124</v>
      </c>
      <c r="F221" s="57">
        <v>362.5</v>
      </c>
      <c r="G221" s="57">
        <v>358</v>
      </c>
      <c r="H221" s="57">
        <v>365</v>
      </c>
      <c r="I221" s="57">
        <v>367.5</v>
      </c>
      <c r="J221" s="56">
        <v>370</v>
      </c>
      <c r="K221" s="56">
        <v>367.5</v>
      </c>
      <c r="L221" s="57">
        <v>1575</v>
      </c>
      <c r="M221" s="8">
        <f t="shared" ref="M221" si="196">IF(D221="BUY",(K221-F221)*(L221),(F221-K221)*(L221))</f>
        <v>7875</v>
      </c>
      <c r="N221" s="9">
        <f t="shared" ref="N221" si="197">M221/(L221)/F221%</f>
        <v>1.3793103448275863</v>
      </c>
    </row>
    <row r="222" spans="1:14">
      <c r="A222" s="70"/>
    </row>
    <row r="223" spans="1:14" ht="15.75">
      <c r="A223" s="10" t="s">
        <v>24</v>
      </c>
      <c r="B223" s="11"/>
      <c r="C223" s="12"/>
      <c r="D223" s="13"/>
      <c r="E223" s="14"/>
      <c r="F223" s="14"/>
      <c r="G223" s="15"/>
      <c r="H223" s="14"/>
      <c r="I223" s="14"/>
      <c r="J223" s="14"/>
      <c r="K223" s="16"/>
      <c r="L223" s="17"/>
      <c r="M223" s="1"/>
      <c r="N223" s="65"/>
    </row>
    <row r="224" spans="1:14" ht="15.75">
      <c r="A224" s="10" t="s">
        <v>25</v>
      </c>
      <c r="B224" s="19"/>
      <c r="C224" s="12"/>
      <c r="D224" s="13"/>
      <c r="E224" s="14"/>
      <c r="F224" s="14"/>
      <c r="G224" s="15"/>
      <c r="H224" s="14"/>
      <c r="I224" s="14"/>
      <c r="J224" s="14"/>
      <c r="K224" s="16"/>
      <c r="L224" s="17"/>
      <c r="M224" s="1"/>
      <c r="N224" s="1"/>
    </row>
    <row r="225" spans="1:14" ht="15.75">
      <c r="A225" s="10" t="s">
        <v>25</v>
      </c>
      <c r="B225" s="19"/>
      <c r="C225" s="20"/>
      <c r="D225" s="21"/>
      <c r="E225" s="22"/>
      <c r="F225" s="22"/>
      <c r="G225" s="23"/>
      <c r="H225" s="22"/>
      <c r="I225" s="22"/>
      <c r="J225" s="22"/>
      <c r="K225" s="22"/>
      <c r="L225" s="17"/>
      <c r="M225" s="17"/>
      <c r="N225" s="17"/>
    </row>
    <row r="226" spans="1:14" ht="16.5" thickBot="1">
      <c r="A226" s="20"/>
      <c r="B226" s="19"/>
      <c r="C226" s="22"/>
      <c r="D226" s="22"/>
      <c r="E226" s="22"/>
      <c r="F226" s="24"/>
      <c r="G226" s="25"/>
      <c r="H226" s="26" t="s">
        <v>26</v>
      </c>
      <c r="I226" s="26"/>
      <c r="J226" s="27"/>
      <c r="K226" s="27"/>
      <c r="L226" s="17"/>
      <c r="M226" s="17"/>
      <c r="N226" s="17"/>
    </row>
    <row r="227" spans="1:14" ht="15.75">
      <c r="A227" s="20"/>
      <c r="B227" s="19"/>
      <c r="C227" s="87" t="s">
        <v>27</v>
      </c>
      <c r="D227" s="87"/>
      <c r="E227" s="28">
        <v>56</v>
      </c>
      <c r="F227" s="29">
        <f>F228+F229+F230+F231+F232+F233</f>
        <v>100</v>
      </c>
      <c r="G227" s="22">
        <v>56</v>
      </c>
      <c r="H227" s="30">
        <f>G228/G227%</f>
        <v>82.142857142857139</v>
      </c>
      <c r="I227" s="30"/>
      <c r="J227" s="30"/>
      <c r="K227" s="31"/>
      <c r="L227" s="17"/>
      <c r="M227" s="1"/>
      <c r="N227" s="1"/>
    </row>
    <row r="228" spans="1:14" ht="15.75">
      <c r="A228" s="20"/>
      <c r="B228" s="19"/>
      <c r="C228" s="88" t="s">
        <v>28</v>
      </c>
      <c r="D228" s="88"/>
      <c r="E228" s="32">
        <v>46</v>
      </c>
      <c r="F228" s="33">
        <f>(E228/E227)*100</f>
        <v>82.142857142857139</v>
      </c>
      <c r="G228" s="22">
        <v>46</v>
      </c>
      <c r="H228" s="27"/>
      <c r="I228" s="27"/>
      <c r="J228" s="22"/>
      <c r="K228" s="27"/>
      <c r="L228" s="1"/>
      <c r="M228" s="22" t="s">
        <v>29</v>
      </c>
      <c r="N228" s="22"/>
    </row>
    <row r="229" spans="1:14" ht="15.75">
      <c r="A229" s="34"/>
      <c r="B229" s="19"/>
      <c r="C229" s="88" t="s">
        <v>30</v>
      </c>
      <c r="D229" s="88"/>
      <c r="E229" s="32">
        <v>0</v>
      </c>
      <c r="F229" s="33">
        <f>(E229/E227)*100</f>
        <v>0</v>
      </c>
      <c r="G229" s="35"/>
      <c r="H229" s="22"/>
      <c r="I229" s="22"/>
      <c r="J229" s="22"/>
      <c r="K229" s="27"/>
      <c r="L229" s="27"/>
      <c r="M229" s="20"/>
      <c r="N229" s="20"/>
    </row>
    <row r="230" spans="1:14" ht="15.75">
      <c r="A230" s="34"/>
      <c r="B230" s="19"/>
      <c r="C230" s="88" t="s">
        <v>31</v>
      </c>
      <c r="D230" s="88"/>
      <c r="E230" s="32">
        <v>0</v>
      </c>
      <c r="F230" s="33">
        <f>(E230/E227)*100</f>
        <v>0</v>
      </c>
      <c r="G230" s="35"/>
      <c r="H230" s="22"/>
      <c r="I230" s="22"/>
      <c r="J230" s="22"/>
      <c r="K230" s="27"/>
      <c r="L230" s="27"/>
      <c r="M230" s="17"/>
      <c r="N230" s="17"/>
    </row>
    <row r="231" spans="1:14" ht="15.75">
      <c r="A231" s="34"/>
      <c r="B231" s="19"/>
      <c r="C231" s="88" t="s">
        <v>32</v>
      </c>
      <c r="D231" s="88"/>
      <c r="E231" s="32">
        <v>10</v>
      </c>
      <c r="F231" s="33">
        <f>(E231/E227)*100</f>
        <v>17.857142857142858</v>
      </c>
      <c r="G231" s="35"/>
      <c r="H231" s="22"/>
      <c r="I231" s="22"/>
      <c r="J231" s="27"/>
      <c r="K231" s="27"/>
      <c r="L231" s="17"/>
      <c r="M231" s="17"/>
      <c r="N231" s="17"/>
    </row>
    <row r="232" spans="1:14" ht="15.75">
      <c r="A232" s="34"/>
      <c r="B232" s="19"/>
      <c r="C232" s="88" t="s">
        <v>34</v>
      </c>
      <c r="D232" s="88"/>
      <c r="E232" s="32">
        <v>0</v>
      </c>
      <c r="F232" s="33">
        <f>(E232/E227)*100</f>
        <v>0</v>
      </c>
      <c r="G232" s="35"/>
      <c r="H232" s="22"/>
      <c r="I232" s="22"/>
      <c r="J232" s="27"/>
      <c r="K232" s="27"/>
      <c r="L232" s="17"/>
      <c r="M232" s="17"/>
      <c r="N232" s="17"/>
    </row>
    <row r="233" spans="1:14" ht="16.5" thickBot="1">
      <c r="A233" s="34"/>
      <c r="B233" s="19"/>
      <c r="C233" s="89" t="s">
        <v>35</v>
      </c>
      <c r="D233" s="89"/>
      <c r="E233" s="36"/>
      <c r="F233" s="37">
        <f>(E233/E227)*100</f>
        <v>0</v>
      </c>
      <c r="G233" s="35"/>
      <c r="H233" s="22"/>
      <c r="I233" s="22"/>
      <c r="J233" s="31"/>
      <c r="K233" s="31"/>
      <c r="L233" s="1"/>
      <c r="M233" s="17"/>
      <c r="N233" s="17"/>
    </row>
    <row r="234" spans="1:14" ht="15.75">
      <c r="A234" s="39" t="s">
        <v>36</v>
      </c>
      <c r="B234" s="11"/>
      <c r="C234" s="12"/>
      <c r="D234" s="12"/>
      <c r="E234" s="14"/>
      <c r="F234" s="14"/>
      <c r="G234" s="15"/>
      <c r="H234" s="40"/>
      <c r="I234" s="40"/>
      <c r="J234" s="40"/>
      <c r="K234" s="14"/>
      <c r="L234" s="17"/>
      <c r="M234" s="38"/>
      <c r="N234" s="38"/>
    </row>
    <row r="235" spans="1:14" ht="15.75">
      <c r="A235" s="13" t="s">
        <v>37</v>
      </c>
      <c r="B235" s="11"/>
      <c r="C235" s="41"/>
      <c r="D235" s="42"/>
      <c r="E235" s="12"/>
      <c r="F235" s="40"/>
      <c r="G235" s="15"/>
      <c r="H235" s="40"/>
      <c r="I235" s="40"/>
      <c r="J235" s="40"/>
      <c r="K235" s="14"/>
      <c r="L235" s="17"/>
      <c r="M235" s="20"/>
      <c r="N235" s="20"/>
    </row>
    <row r="236" spans="1:14" ht="15.75">
      <c r="A236" s="13" t="s">
        <v>38</v>
      </c>
      <c r="B236" s="11"/>
      <c r="C236" s="12"/>
      <c r="D236" s="42"/>
      <c r="E236" s="12"/>
      <c r="F236" s="40"/>
      <c r="G236" s="15"/>
      <c r="H236" s="43"/>
      <c r="I236" s="43"/>
      <c r="J236" s="43"/>
      <c r="K236" s="14"/>
      <c r="L236" s="17"/>
      <c r="M236" s="17"/>
      <c r="N236" s="17"/>
    </row>
    <row r="237" spans="1:14" ht="15.75">
      <c r="A237" s="13" t="s">
        <v>39</v>
      </c>
      <c r="B237" s="41"/>
      <c r="C237" s="12"/>
      <c r="D237" s="42"/>
      <c r="E237" s="12"/>
      <c r="F237" s="40"/>
      <c r="G237" s="44"/>
      <c r="H237" s="43"/>
      <c r="I237" s="43"/>
      <c r="J237" s="43"/>
      <c r="K237" s="14"/>
      <c r="L237" s="17"/>
      <c r="M237" s="17"/>
      <c r="N237" s="17"/>
    </row>
    <row r="238" spans="1:14" ht="15.75">
      <c r="A238" s="13" t="s">
        <v>40</v>
      </c>
      <c r="B238" s="34"/>
      <c r="C238" s="12"/>
      <c r="D238" s="45"/>
      <c r="E238" s="40"/>
      <c r="F238" s="40"/>
      <c r="G238" s="44"/>
      <c r="H238" s="43"/>
      <c r="I238" s="43"/>
      <c r="J238" s="43"/>
      <c r="K238" s="40"/>
      <c r="L238" s="17"/>
      <c r="M238" s="17"/>
      <c r="N238" s="17"/>
    </row>
    <row r="239" spans="1:14" ht="15.75" thickBot="1"/>
    <row r="240" spans="1:14" ht="15.75" thickBot="1">
      <c r="A240" s="78" t="s">
        <v>0</v>
      </c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</row>
    <row r="241" spans="1:16" ht="15.75" thickBot="1">
      <c r="A241" s="78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</row>
    <row r="242" spans="1:16">
      <c r="A242" s="78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</row>
    <row r="243" spans="1:16" ht="15.75">
      <c r="A243" s="79" t="s">
        <v>1</v>
      </c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1:16" ht="15.75">
      <c r="A244" s="79" t="s">
        <v>2</v>
      </c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1:16" ht="16.5" thickBot="1">
      <c r="A245" s="80" t="s">
        <v>3</v>
      </c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</row>
    <row r="246" spans="1:16" ht="15.75">
      <c r="A246" s="81" t="s">
        <v>316</v>
      </c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</row>
    <row r="247" spans="1:16" ht="15.75">
      <c r="A247" s="81" t="s">
        <v>5</v>
      </c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</row>
    <row r="248" spans="1:16">
      <c r="A248" s="82" t="s">
        <v>6</v>
      </c>
      <c r="B248" s="83" t="s">
        <v>7</v>
      </c>
      <c r="C248" s="83" t="s">
        <v>8</v>
      </c>
      <c r="D248" s="82" t="s">
        <v>9</v>
      </c>
      <c r="E248" s="82" t="s">
        <v>10</v>
      </c>
      <c r="F248" s="83" t="s">
        <v>11</v>
      </c>
      <c r="G248" s="83" t="s">
        <v>12</v>
      </c>
      <c r="H248" s="84" t="s">
        <v>13</v>
      </c>
      <c r="I248" s="84" t="s">
        <v>14</v>
      </c>
      <c r="J248" s="84" t="s">
        <v>15</v>
      </c>
      <c r="K248" s="85" t="s">
        <v>16</v>
      </c>
      <c r="L248" s="83" t="s">
        <v>17</v>
      </c>
      <c r="M248" s="83" t="s">
        <v>18</v>
      </c>
      <c r="N248" s="83" t="s">
        <v>19</v>
      </c>
    </row>
    <row r="249" spans="1:16">
      <c r="A249" s="82"/>
      <c r="B249" s="83"/>
      <c r="C249" s="83"/>
      <c r="D249" s="82"/>
      <c r="E249" s="82"/>
      <c r="F249" s="83"/>
      <c r="G249" s="83"/>
      <c r="H249" s="83"/>
      <c r="I249" s="83"/>
      <c r="J249" s="83"/>
      <c r="K249" s="86"/>
      <c r="L249" s="83"/>
      <c r="M249" s="83"/>
      <c r="N249" s="83"/>
    </row>
    <row r="250" spans="1:16" ht="15.75">
      <c r="A250" s="56">
        <v>1</v>
      </c>
      <c r="B250" s="67">
        <v>43131</v>
      </c>
      <c r="C250" s="6" t="s">
        <v>20</v>
      </c>
      <c r="D250" s="56" t="s">
        <v>21</v>
      </c>
      <c r="E250" s="56" t="s">
        <v>124</v>
      </c>
      <c r="F250" s="57">
        <v>357</v>
      </c>
      <c r="G250" s="57">
        <v>353</v>
      </c>
      <c r="H250" s="57">
        <v>359</v>
      </c>
      <c r="I250" s="57">
        <v>361</v>
      </c>
      <c r="J250" s="56">
        <v>363</v>
      </c>
      <c r="K250" s="56">
        <v>361</v>
      </c>
      <c r="L250" s="57">
        <v>1575</v>
      </c>
      <c r="M250" s="8">
        <f t="shared" ref="M250:M252" si="198">IF(D250="BUY",(K250-F250)*(L250),(F250-K250)*(L250))</f>
        <v>6300</v>
      </c>
      <c r="N250" s="9">
        <f t="shared" ref="N250:N252" si="199">M250/(L250)/F250%</f>
        <v>1.1204481792717087</v>
      </c>
      <c r="O250" s="68"/>
      <c r="P250" s="69"/>
    </row>
    <row r="251" spans="1:16" ht="15.75">
      <c r="A251" s="56">
        <v>2</v>
      </c>
      <c r="B251" s="67">
        <v>43131</v>
      </c>
      <c r="C251" s="6" t="s">
        <v>20</v>
      </c>
      <c r="D251" s="56" t="s">
        <v>47</v>
      </c>
      <c r="E251" s="56" t="s">
        <v>50</v>
      </c>
      <c r="F251" s="57">
        <v>166.8</v>
      </c>
      <c r="G251" s="57">
        <v>168.5</v>
      </c>
      <c r="H251" s="57">
        <v>165.8</v>
      </c>
      <c r="I251" s="57">
        <v>164.8</v>
      </c>
      <c r="J251" s="56">
        <v>163.80000000000001</v>
      </c>
      <c r="K251" s="56">
        <v>168.5</v>
      </c>
      <c r="L251" s="57">
        <v>3500</v>
      </c>
      <c r="M251" s="8">
        <f t="shared" si="198"/>
        <v>-5949.99999999996</v>
      </c>
      <c r="N251" s="9">
        <f t="shared" si="199"/>
        <v>-1.0191846522781705</v>
      </c>
      <c r="O251" s="68"/>
      <c r="P251" s="69"/>
    </row>
    <row r="252" spans="1:16" ht="15.75">
      <c r="A252" s="56">
        <v>3</v>
      </c>
      <c r="B252" s="67">
        <v>43131</v>
      </c>
      <c r="C252" s="6" t="s">
        <v>20</v>
      </c>
      <c r="D252" s="56" t="s">
        <v>21</v>
      </c>
      <c r="E252" s="56" t="s">
        <v>67</v>
      </c>
      <c r="F252" s="57">
        <v>259</v>
      </c>
      <c r="G252" s="57">
        <v>257</v>
      </c>
      <c r="H252" s="57">
        <v>260</v>
      </c>
      <c r="I252" s="57">
        <v>261</v>
      </c>
      <c r="J252" s="56">
        <v>262</v>
      </c>
      <c r="K252" s="56">
        <v>262</v>
      </c>
      <c r="L252" s="57">
        <v>3500</v>
      </c>
      <c r="M252" s="8">
        <f t="shared" si="198"/>
        <v>10500</v>
      </c>
      <c r="N252" s="9">
        <f t="shared" si="199"/>
        <v>1.1583011583011584</v>
      </c>
      <c r="O252" s="68"/>
      <c r="P252" s="69"/>
    </row>
    <row r="253" spans="1:16" ht="15.75">
      <c r="A253" s="56">
        <v>4</v>
      </c>
      <c r="B253" s="67">
        <v>43131</v>
      </c>
      <c r="C253" s="6" t="s">
        <v>20</v>
      </c>
      <c r="D253" s="56" t="s">
        <v>47</v>
      </c>
      <c r="E253" s="56" t="s">
        <v>66</v>
      </c>
      <c r="F253" s="57">
        <v>116</v>
      </c>
      <c r="G253" s="57">
        <v>117</v>
      </c>
      <c r="H253" s="57">
        <v>115.5</v>
      </c>
      <c r="I253" s="57">
        <v>115</v>
      </c>
      <c r="J253" s="56">
        <v>114.5</v>
      </c>
      <c r="K253" s="56">
        <v>114.5</v>
      </c>
      <c r="L253" s="57">
        <v>6000</v>
      </c>
      <c r="M253" s="8">
        <f t="shared" ref="M253" si="200">IF(D253="BUY",(K253-F253)*(L253),(F253-K253)*(L253))</f>
        <v>9000</v>
      </c>
      <c r="N253" s="9">
        <f t="shared" ref="N253" si="201">M253/(L253)/F253%</f>
        <v>1.2931034482758621</v>
      </c>
      <c r="O253" s="68"/>
      <c r="P253" s="69"/>
    </row>
    <row r="254" spans="1:16" ht="15.75">
      <c r="A254" s="56">
        <v>5</v>
      </c>
      <c r="B254" s="67">
        <v>43130</v>
      </c>
      <c r="C254" s="6" t="s">
        <v>20</v>
      </c>
      <c r="D254" s="56" t="s">
        <v>21</v>
      </c>
      <c r="E254" s="56" t="s">
        <v>209</v>
      </c>
      <c r="F254" s="57">
        <v>388.5</v>
      </c>
      <c r="G254" s="57">
        <v>384.5</v>
      </c>
      <c r="H254" s="57">
        <v>391</v>
      </c>
      <c r="I254" s="57">
        <v>393.5</v>
      </c>
      <c r="J254" s="56">
        <v>393</v>
      </c>
      <c r="K254" s="56">
        <v>393</v>
      </c>
      <c r="L254" s="57">
        <v>1575</v>
      </c>
      <c r="M254" s="8">
        <f t="shared" ref="M254" si="202">IF(D254="BUY",(K254-F254)*(L254),(F254-K254)*(L254))</f>
        <v>7087.5</v>
      </c>
      <c r="N254" s="9">
        <f t="shared" ref="N254" si="203">M254/(L254)/F254%</f>
        <v>1.1583011583011584</v>
      </c>
      <c r="O254" s="68"/>
      <c r="P254" s="69"/>
    </row>
    <row r="255" spans="1:16" ht="15.75">
      <c r="A255" s="56">
        <v>6</v>
      </c>
      <c r="B255" s="67">
        <v>43130</v>
      </c>
      <c r="C255" s="6" t="s">
        <v>20</v>
      </c>
      <c r="D255" s="56" t="s">
        <v>21</v>
      </c>
      <c r="E255" s="56" t="s">
        <v>248</v>
      </c>
      <c r="F255" s="57">
        <v>629</v>
      </c>
      <c r="G255" s="57">
        <v>625</v>
      </c>
      <c r="H255" s="57">
        <v>631.5</v>
      </c>
      <c r="I255" s="57">
        <v>634</v>
      </c>
      <c r="J255" s="56">
        <v>636.5</v>
      </c>
      <c r="K255" s="56">
        <v>634</v>
      </c>
      <c r="L255" s="57">
        <v>1800</v>
      </c>
      <c r="M255" s="8">
        <f t="shared" ref="M255:M257" si="204">IF(D255="BUY",(K255-F255)*(L255),(F255-K255)*(L255))</f>
        <v>9000</v>
      </c>
      <c r="N255" s="9">
        <f t="shared" ref="N255:N257" si="205">M255/(L255)/F255%</f>
        <v>0.79491255961844198</v>
      </c>
      <c r="O255" s="68"/>
      <c r="P255" s="69"/>
    </row>
    <row r="256" spans="1:16" ht="15.75">
      <c r="A256" s="56">
        <v>7</v>
      </c>
      <c r="B256" s="67">
        <v>43130</v>
      </c>
      <c r="C256" s="6" t="s">
        <v>20</v>
      </c>
      <c r="D256" s="56" t="s">
        <v>21</v>
      </c>
      <c r="E256" s="56" t="s">
        <v>245</v>
      </c>
      <c r="F256" s="57">
        <v>255</v>
      </c>
      <c r="G256" s="57">
        <v>252</v>
      </c>
      <c r="H256" s="57">
        <v>256.5</v>
      </c>
      <c r="I256" s="57">
        <v>258</v>
      </c>
      <c r="J256" s="56">
        <v>259.5</v>
      </c>
      <c r="K256" s="56">
        <v>258</v>
      </c>
      <c r="L256" s="57">
        <v>3000</v>
      </c>
      <c r="M256" s="8">
        <f t="shared" si="204"/>
        <v>9000</v>
      </c>
      <c r="N256" s="9">
        <f t="shared" si="205"/>
        <v>1.1764705882352942</v>
      </c>
      <c r="O256" s="68"/>
      <c r="P256" s="69"/>
    </row>
    <row r="257" spans="1:16" ht="15.75">
      <c r="A257" s="56">
        <v>8</v>
      </c>
      <c r="B257" s="67">
        <v>43129</v>
      </c>
      <c r="C257" s="6" t="s">
        <v>20</v>
      </c>
      <c r="D257" s="56" t="s">
        <v>21</v>
      </c>
      <c r="E257" s="56" t="s">
        <v>84</v>
      </c>
      <c r="F257" s="57">
        <v>388</v>
      </c>
      <c r="G257" s="57">
        <v>384</v>
      </c>
      <c r="H257" s="57">
        <v>390.5</v>
      </c>
      <c r="I257" s="57">
        <v>393</v>
      </c>
      <c r="J257" s="56">
        <v>395.5</v>
      </c>
      <c r="K257" s="56">
        <v>395.5</v>
      </c>
      <c r="L257" s="57">
        <v>1500</v>
      </c>
      <c r="M257" s="8">
        <f t="shared" si="204"/>
        <v>11250</v>
      </c>
      <c r="N257" s="9">
        <f t="shared" si="205"/>
        <v>1.9329896907216495</v>
      </c>
      <c r="O257" s="68"/>
      <c r="P257" s="69"/>
    </row>
    <row r="258" spans="1:16" ht="15.75">
      <c r="A258" s="56">
        <v>9</v>
      </c>
      <c r="B258" s="67">
        <v>43129</v>
      </c>
      <c r="C258" s="6" t="s">
        <v>20</v>
      </c>
      <c r="D258" s="56" t="s">
        <v>21</v>
      </c>
      <c r="E258" s="56" t="s">
        <v>112</v>
      </c>
      <c r="F258" s="57">
        <v>1428</v>
      </c>
      <c r="G258" s="57">
        <v>1415</v>
      </c>
      <c r="H258" s="57">
        <v>1436</v>
      </c>
      <c r="I258" s="57">
        <v>1444</v>
      </c>
      <c r="J258" s="56">
        <v>1452</v>
      </c>
      <c r="K258" s="56">
        <v>1415</v>
      </c>
      <c r="L258" s="57">
        <v>400</v>
      </c>
      <c r="M258" s="8">
        <f t="shared" ref="M258:M259" si="206">IF(D258="BUY",(K258-F258)*(L258),(F258-K258)*(L258))</f>
        <v>-5200</v>
      </c>
      <c r="N258" s="9">
        <f t="shared" ref="N258:N259" si="207">M258/(L258)/F258%</f>
        <v>-0.91036414565826329</v>
      </c>
      <c r="O258" s="68"/>
      <c r="P258" s="69"/>
    </row>
    <row r="259" spans="1:16" ht="15.75">
      <c r="A259" s="56">
        <v>10</v>
      </c>
      <c r="B259" s="67">
        <v>43129</v>
      </c>
      <c r="C259" s="6" t="s">
        <v>20</v>
      </c>
      <c r="D259" s="56" t="s">
        <v>21</v>
      </c>
      <c r="E259" s="56" t="s">
        <v>241</v>
      </c>
      <c r="F259" s="57">
        <v>125.5</v>
      </c>
      <c r="G259" s="57">
        <v>124.5</v>
      </c>
      <c r="H259" s="57">
        <v>126</v>
      </c>
      <c r="I259" s="57">
        <v>126.5</v>
      </c>
      <c r="J259" s="56">
        <v>127</v>
      </c>
      <c r="K259" s="56">
        <v>126.5</v>
      </c>
      <c r="L259" s="57">
        <v>7000</v>
      </c>
      <c r="M259" s="8">
        <f t="shared" si="206"/>
        <v>7000</v>
      </c>
      <c r="N259" s="9">
        <f t="shared" si="207"/>
        <v>0.79681274900398413</v>
      </c>
      <c r="O259" s="68"/>
      <c r="P259" s="69"/>
    </row>
    <row r="260" spans="1:16" ht="15.75">
      <c r="A260" s="56">
        <v>11</v>
      </c>
      <c r="B260" s="67">
        <v>43125</v>
      </c>
      <c r="C260" s="6" t="s">
        <v>20</v>
      </c>
      <c r="D260" s="56" t="s">
        <v>21</v>
      </c>
      <c r="E260" s="56" t="s">
        <v>326</v>
      </c>
      <c r="F260" s="57">
        <v>212</v>
      </c>
      <c r="G260" s="57">
        <v>210</v>
      </c>
      <c r="H260" s="57">
        <v>213</v>
      </c>
      <c r="I260" s="57">
        <v>214</v>
      </c>
      <c r="J260" s="56">
        <v>215</v>
      </c>
      <c r="K260" s="56">
        <v>215</v>
      </c>
      <c r="L260" s="57">
        <v>4000</v>
      </c>
      <c r="M260" s="8">
        <f t="shared" ref="M260" si="208">IF(D260="BUY",(K260-F260)*(L260),(F260-K260)*(L260))</f>
        <v>12000</v>
      </c>
      <c r="N260" s="9">
        <f t="shared" ref="N260" si="209">M260/(L260)/F260%</f>
        <v>1.4150943396226414</v>
      </c>
      <c r="O260" s="68"/>
      <c r="P260" s="69"/>
    </row>
    <row r="261" spans="1:16" ht="15.75">
      <c r="A261" s="56">
        <v>12</v>
      </c>
      <c r="B261" s="67">
        <v>43125</v>
      </c>
      <c r="C261" s="6" t="s">
        <v>20</v>
      </c>
      <c r="D261" s="56" t="s">
        <v>21</v>
      </c>
      <c r="E261" s="56" t="s">
        <v>270</v>
      </c>
      <c r="F261" s="57">
        <v>386</v>
      </c>
      <c r="G261" s="57">
        <v>383</v>
      </c>
      <c r="H261" s="57">
        <v>388</v>
      </c>
      <c r="I261" s="57">
        <v>390</v>
      </c>
      <c r="J261" s="56">
        <v>392</v>
      </c>
      <c r="K261" s="56">
        <v>383</v>
      </c>
      <c r="L261" s="57">
        <v>2200</v>
      </c>
      <c r="M261" s="8">
        <f t="shared" ref="M261:M262" si="210">IF(D261="BUY",(K261-F261)*(L261),(F261-K261)*(L261))</f>
        <v>-6600</v>
      </c>
      <c r="N261" s="9">
        <f t="shared" ref="N261:N262" si="211">M261/(L261)/F261%</f>
        <v>-0.77720207253886009</v>
      </c>
      <c r="O261" s="68"/>
      <c r="P261" s="69"/>
    </row>
    <row r="262" spans="1:16" ht="15.75">
      <c r="A262" s="56">
        <v>13</v>
      </c>
      <c r="B262" s="67">
        <v>43125</v>
      </c>
      <c r="C262" s="6" t="s">
        <v>20</v>
      </c>
      <c r="D262" s="56" t="s">
        <v>21</v>
      </c>
      <c r="E262" s="56" t="s">
        <v>325</v>
      </c>
      <c r="F262" s="57">
        <v>162</v>
      </c>
      <c r="G262" s="57">
        <v>160</v>
      </c>
      <c r="H262" s="57">
        <v>163</v>
      </c>
      <c r="I262" s="57">
        <v>164</v>
      </c>
      <c r="J262" s="56">
        <v>165</v>
      </c>
      <c r="K262" s="56">
        <v>164</v>
      </c>
      <c r="L262" s="57">
        <v>4000</v>
      </c>
      <c r="M262" s="8">
        <f t="shared" si="210"/>
        <v>8000</v>
      </c>
      <c r="N262" s="9">
        <f t="shared" si="211"/>
        <v>1.2345679012345678</v>
      </c>
      <c r="O262" s="68"/>
      <c r="P262" s="69"/>
    </row>
    <row r="263" spans="1:16" ht="15.75">
      <c r="A263" s="56">
        <v>14</v>
      </c>
      <c r="B263" s="67">
        <v>43124</v>
      </c>
      <c r="C263" s="6" t="s">
        <v>20</v>
      </c>
      <c r="D263" s="56" t="s">
        <v>21</v>
      </c>
      <c r="E263" s="56" t="s">
        <v>323</v>
      </c>
      <c r="F263" s="57">
        <v>376</v>
      </c>
      <c r="G263" s="57">
        <v>372</v>
      </c>
      <c r="H263" s="57">
        <v>378.5</v>
      </c>
      <c r="I263" s="57">
        <v>381</v>
      </c>
      <c r="J263" s="56">
        <v>383</v>
      </c>
      <c r="K263" s="56">
        <v>381</v>
      </c>
      <c r="L263" s="57">
        <v>1600</v>
      </c>
      <c r="M263" s="8">
        <f t="shared" ref="M263" si="212">IF(D263="BUY",(K263-F263)*(L263),(F263-K263)*(L263))</f>
        <v>8000</v>
      </c>
      <c r="N263" s="9">
        <f t="shared" ref="N263" si="213">M263/(L263)/F263%</f>
        <v>1.3297872340425532</v>
      </c>
      <c r="O263" s="68"/>
      <c r="P263" s="69"/>
    </row>
    <row r="264" spans="1:16" ht="15.75">
      <c r="A264" s="56">
        <v>15</v>
      </c>
      <c r="B264" s="67">
        <v>43124</v>
      </c>
      <c r="C264" s="6" t="s">
        <v>20</v>
      </c>
      <c r="D264" s="56" t="s">
        <v>21</v>
      </c>
      <c r="E264" s="56" t="s">
        <v>176</v>
      </c>
      <c r="F264" s="57">
        <v>603</v>
      </c>
      <c r="G264" s="57">
        <v>597.5</v>
      </c>
      <c r="H264" s="57">
        <v>606</v>
      </c>
      <c r="I264" s="57">
        <v>609</v>
      </c>
      <c r="J264" s="56">
        <v>612</v>
      </c>
      <c r="K264" s="56">
        <v>612</v>
      </c>
      <c r="L264" s="57">
        <v>1200</v>
      </c>
      <c r="M264" s="8">
        <f t="shared" ref="M264:M266" si="214">IF(D264="BUY",(K264-F264)*(L264),(F264-K264)*(L264))</f>
        <v>10800</v>
      </c>
      <c r="N264" s="9">
        <f t="shared" ref="N264:N266" si="215">M264/(L264)/F264%</f>
        <v>1.4925373134328357</v>
      </c>
      <c r="O264" s="68"/>
      <c r="P264" s="69"/>
    </row>
    <row r="265" spans="1:16" ht="15.75">
      <c r="A265" s="56">
        <v>16</v>
      </c>
      <c r="B265" s="67">
        <v>43124</v>
      </c>
      <c r="C265" s="6" t="s">
        <v>20</v>
      </c>
      <c r="D265" s="56" t="s">
        <v>21</v>
      </c>
      <c r="E265" s="56" t="s">
        <v>271</v>
      </c>
      <c r="F265" s="57">
        <v>3215</v>
      </c>
      <c r="G265" s="57">
        <v>3190</v>
      </c>
      <c r="H265" s="57">
        <v>3230</v>
      </c>
      <c r="I265" s="57">
        <v>3245</v>
      </c>
      <c r="J265" s="56">
        <v>3260</v>
      </c>
      <c r="K265" s="56">
        <v>3245</v>
      </c>
      <c r="L265" s="57">
        <v>250</v>
      </c>
      <c r="M265" s="8">
        <f t="shared" si="214"/>
        <v>7500</v>
      </c>
      <c r="N265" s="9">
        <f t="shared" si="215"/>
        <v>0.93312597200622083</v>
      </c>
      <c r="O265" s="68"/>
      <c r="P265" s="69"/>
    </row>
    <row r="266" spans="1:16" ht="15.75">
      <c r="A266" s="56">
        <v>17</v>
      </c>
      <c r="B266" s="67">
        <v>43124</v>
      </c>
      <c r="C266" s="6" t="s">
        <v>20</v>
      </c>
      <c r="D266" s="56" t="s">
        <v>21</v>
      </c>
      <c r="E266" s="56" t="s">
        <v>176</v>
      </c>
      <c r="F266" s="57">
        <v>593</v>
      </c>
      <c r="G266" s="57">
        <v>588</v>
      </c>
      <c r="H266" s="57">
        <v>596</v>
      </c>
      <c r="I266" s="57">
        <v>599</v>
      </c>
      <c r="J266" s="56">
        <v>602</v>
      </c>
      <c r="K266" s="56">
        <v>602</v>
      </c>
      <c r="L266" s="57">
        <v>1200</v>
      </c>
      <c r="M266" s="8">
        <f t="shared" si="214"/>
        <v>10800</v>
      </c>
      <c r="N266" s="9">
        <f t="shared" si="215"/>
        <v>1.5177065767284992</v>
      </c>
      <c r="O266" s="68"/>
      <c r="P266" s="69"/>
    </row>
    <row r="267" spans="1:16" ht="15.75">
      <c r="A267" s="56">
        <v>18</v>
      </c>
      <c r="B267" s="67">
        <v>43123</v>
      </c>
      <c r="C267" s="6" t="s">
        <v>20</v>
      </c>
      <c r="D267" s="56" t="s">
        <v>21</v>
      </c>
      <c r="E267" s="56" t="s">
        <v>248</v>
      </c>
      <c r="F267" s="57">
        <v>629</v>
      </c>
      <c r="G267" s="57">
        <v>625</v>
      </c>
      <c r="H267" s="57">
        <v>631</v>
      </c>
      <c r="I267" s="57">
        <v>633</v>
      </c>
      <c r="J267" s="56">
        <v>635</v>
      </c>
      <c r="K267" s="56">
        <v>635</v>
      </c>
      <c r="L267" s="57">
        <v>1800</v>
      </c>
      <c r="M267" s="8">
        <f t="shared" ref="M267" si="216">IF(D267="BUY",(K267-F267)*(L267),(F267-K267)*(L267))</f>
        <v>10800</v>
      </c>
      <c r="N267" s="9">
        <f t="shared" ref="N267" si="217">M267/(L267)/F267%</f>
        <v>0.95389507154213038</v>
      </c>
      <c r="O267" s="68"/>
      <c r="P267" s="69"/>
    </row>
    <row r="268" spans="1:16" ht="15.75">
      <c r="A268" s="56">
        <v>19</v>
      </c>
      <c r="B268" s="67">
        <v>43123</v>
      </c>
      <c r="C268" s="6" t="s">
        <v>20</v>
      </c>
      <c r="D268" s="56" t="s">
        <v>21</v>
      </c>
      <c r="E268" s="56" t="s">
        <v>67</v>
      </c>
      <c r="F268" s="57">
        <v>267.5</v>
      </c>
      <c r="G268" s="57">
        <v>265.5</v>
      </c>
      <c r="H268" s="57">
        <v>268.5</v>
      </c>
      <c r="I268" s="57">
        <v>269.5</v>
      </c>
      <c r="J268" s="56">
        <v>270.5</v>
      </c>
      <c r="K268" s="56">
        <v>270.5</v>
      </c>
      <c r="L268" s="57">
        <v>3500</v>
      </c>
      <c r="M268" s="8">
        <f t="shared" ref="M268:M272" si="218">IF(D268="BUY",(K268-F268)*(L268),(F268-K268)*(L268))</f>
        <v>10500</v>
      </c>
      <c r="N268" s="9">
        <f t="shared" ref="N268:N271" si="219">M268/(L268)/F268%</f>
        <v>1.1214953271028039</v>
      </c>
      <c r="O268" s="68"/>
      <c r="P268" s="69"/>
    </row>
    <row r="269" spans="1:16" ht="15.75">
      <c r="A269" s="56">
        <v>20</v>
      </c>
      <c r="B269" s="67">
        <v>43123</v>
      </c>
      <c r="C269" s="6" t="s">
        <v>20</v>
      </c>
      <c r="D269" s="56" t="s">
        <v>21</v>
      </c>
      <c r="E269" s="56" t="s">
        <v>65</v>
      </c>
      <c r="F269" s="57">
        <v>342</v>
      </c>
      <c r="G269" s="57">
        <v>338.5</v>
      </c>
      <c r="H269" s="57">
        <v>344</v>
      </c>
      <c r="I269" s="57">
        <v>346</v>
      </c>
      <c r="J269" s="56">
        <v>348</v>
      </c>
      <c r="K269" s="56">
        <v>346</v>
      </c>
      <c r="L269" s="57">
        <v>1750</v>
      </c>
      <c r="M269" s="8">
        <f t="shared" si="218"/>
        <v>7000</v>
      </c>
      <c r="N269" s="9">
        <f t="shared" si="219"/>
        <v>1.1695906432748537</v>
      </c>
      <c r="O269" s="68"/>
      <c r="P269" s="69"/>
    </row>
    <row r="270" spans="1:16" ht="15.75">
      <c r="A270" s="56">
        <v>21</v>
      </c>
      <c r="B270" s="67">
        <v>43123</v>
      </c>
      <c r="C270" s="6" t="s">
        <v>20</v>
      </c>
      <c r="D270" s="56" t="s">
        <v>21</v>
      </c>
      <c r="E270" s="56" t="s">
        <v>61</v>
      </c>
      <c r="F270" s="57">
        <v>284</v>
      </c>
      <c r="G270" s="57">
        <v>282.3</v>
      </c>
      <c r="H270" s="57">
        <v>285</v>
      </c>
      <c r="I270" s="57">
        <v>285.8</v>
      </c>
      <c r="J270" s="56">
        <v>286.60000000000002</v>
      </c>
      <c r="K270" s="56">
        <v>286.60000000000002</v>
      </c>
      <c r="L270" s="57">
        <v>4500</v>
      </c>
      <c r="M270" s="8">
        <f t="shared" si="218"/>
        <v>11700.000000000102</v>
      </c>
      <c r="N270" s="9">
        <f t="shared" si="219"/>
        <v>0.91549295774648698</v>
      </c>
      <c r="O270" s="68"/>
    </row>
    <row r="271" spans="1:16" ht="15.75">
      <c r="A271" s="56">
        <v>22</v>
      </c>
      <c r="B271" s="67">
        <v>43123</v>
      </c>
      <c r="C271" s="6" t="s">
        <v>20</v>
      </c>
      <c r="D271" s="56" t="s">
        <v>21</v>
      </c>
      <c r="E271" s="56" t="s">
        <v>126</v>
      </c>
      <c r="F271" s="57">
        <v>770</v>
      </c>
      <c r="G271" s="57">
        <v>763</v>
      </c>
      <c r="H271" s="57">
        <v>774</v>
      </c>
      <c r="I271" s="57">
        <v>778</v>
      </c>
      <c r="J271" s="56">
        <v>782</v>
      </c>
      <c r="K271" s="56">
        <v>782</v>
      </c>
      <c r="L271" s="57">
        <v>1000</v>
      </c>
      <c r="M271" s="8">
        <f t="shared" si="218"/>
        <v>12000</v>
      </c>
      <c r="N271" s="9">
        <f t="shared" si="219"/>
        <v>1.5584415584415585</v>
      </c>
      <c r="O271" s="68"/>
      <c r="P271" s="69"/>
    </row>
    <row r="272" spans="1:16" ht="15.75">
      <c r="A272" s="56">
        <v>23</v>
      </c>
      <c r="B272" s="67">
        <v>43122</v>
      </c>
      <c r="C272" s="6" t="s">
        <v>20</v>
      </c>
      <c r="D272" s="56" t="s">
        <v>21</v>
      </c>
      <c r="E272" s="56" t="s">
        <v>269</v>
      </c>
      <c r="F272" s="57">
        <v>575</v>
      </c>
      <c r="G272" s="57">
        <v>569</v>
      </c>
      <c r="H272" s="57">
        <v>579</v>
      </c>
      <c r="I272" s="57">
        <v>583</v>
      </c>
      <c r="J272" s="56">
        <v>587</v>
      </c>
      <c r="K272" s="56">
        <v>579</v>
      </c>
      <c r="L272" s="57">
        <v>1100</v>
      </c>
      <c r="M272" s="8">
        <f t="shared" si="218"/>
        <v>4400</v>
      </c>
      <c r="N272" s="9">
        <f t="shared" ref="N272" si="220">M272/(L272)/F272%</f>
        <v>0.69565217391304346</v>
      </c>
      <c r="O272" s="68"/>
      <c r="P272" s="69"/>
    </row>
    <row r="273" spans="1:16" ht="15.75">
      <c r="A273" s="56">
        <v>24</v>
      </c>
      <c r="B273" s="67">
        <v>43122</v>
      </c>
      <c r="C273" s="6" t="s">
        <v>20</v>
      </c>
      <c r="D273" s="56" t="s">
        <v>21</v>
      </c>
      <c r="E273" s="56" t="s">
        <v>112</v>
      </c>
      <c r="F273" s="57">
        <v>1318</v>
      </c>
      <c r="G273" s="57">
        <v>1304</v>
      </c>
      <c r="H273" s="57">
        <v>1328</v>
      </c>
      <c r="I273" s="57">
        <v>1338</v>
      </c>
      <c r="J273" s="56">
        <v>1348</v>
      </c>
      <c r="K273" s="56">
        <v>1348</v>
      </c>
      <c r="L273" s="57">
        <v>400</v>
      </c>
      <c r="M273" s="8">
        <f t="shared" ref="M273:M276" si="221">IF(D273="BUY",(K273-F273)*(L273),(F273-K273)*(L273))</f>
        <v>12000</v>
      </c>
      <c r="N273" s="9">
        <f t="shared" ref="N273:N276" si="222">M273/(L273)/F273%</f>
        <v>2.2761760242792111</v>
      </c>
      <c r="O273" s="68"/>
      <c r="P273" s="69"/>
    </row>
    <row r="274" spans="1:16" ht="15.75">
      <c r="A274" s="56">
        <v>25</v>
      </c>
      <c r="B274" s="67">
        <v>43122</v>
      </c>
      <c r="C274" s="6" t="s">
        <v>20</v>
      </c>
      <c r="D274" s="56" t="s">
        <v>21</v>
      </c>
      <c r="E274" s="56" t="s">
        <v>176</v>
      </c>
      <c r="F274" s="57">
        <v>563.5</v>
      </c>
      <c r="G274" s="57">
        <v>558</v>
      </c>
      <c r="H274" s="57">
        <v>567</v>
      </c>
      <c r="I274" s="57">
        <v>570</v>
      </c>
      <c r="J274" s="56">
        <v>573</v>
      </c>
      <c r="K274" s="56">
        <v>573</v>
      </c>
      <c r="L274" s="57">
        <v>1200</v>
      </c>
      <c r="M274" s="8">
        <f t="shared" si="221"/>
        <v>11400</v>
      </c>
      <c r="N274" s="9">
        <f t="shared" si="222"/>
        <v>1.6858917480035494</v>
      </c>
      <c r="O274" s="68"/>
    </row>
    <row r="275" spans="1:16" ht="15.75">
      <c r="A275" s="56">
        <v>26</v>
      </c>
      <c r="B275" s="67">
        <v>43122</v>
      </c>
      <c r="C275" s="6" t="s">
        <v>20</v>
      </c>
      <c r="D275" s="56" t="s">
        <v>21</v>
      </c>
      <c r="E275" s="56" t="s">
        <v>116</v>
      </c>
      <c r="F275" s="57">
        <v>751</v>
      </c>
      <c r="G275" s="57">
        <v>746</v>
      </c>
      <c r="H275" s="57">
        <v>754</v>
      </c>
      <c r="I275" s="57">
        <v>757</v>
      </c>
      <c r="J275" s="56">
        <v>760</v>
      </c>
      <c r="K275" s="56">
        <v>760</v>
      </c>
      <c r="L275" s="57">
        <v>1200</v>
      </c>
      <c r="M275" s="8">
        <f t="shared" si="221"/>
        <v>10800</v>
      </c>
      <c r="N275" s="9">
        <f t="shared" si="222"/>
        <v>1.1984021304926764</v>
      </c>
      <c r="O275" s="68"/>
    </row>
    <row r="276" spans="1:16" ht="15.75">
      <c r="A276" s="56">
        <v>27</v>
      </c>
      <c r="B276" s="67">
        <v>43122</v>
      </c>
      <c r="C276" s="6" t="s">
        <v>20</v>
      </c>
      <c r="D276" s="56" t="s">
        <v>21</v>
      </c>
      <c r="E276" s="56" t="s">
        <v>269</v>
      </c>
      <c r="F276" s="57">
        <v>563.5</v>
      </c>
      <c r="G276" s="57">
        <v>557</v>
      </c>
      <c r="H276" s="57">
        <v>567</v>
      </c>
      <c r="I276" s="57">
        <v>570</v>
      </c>
      <c r="J276" s="56">
        <v>573</v>
      </c>
      <c r="K276" s="56">
        <v>573</v>
      </c>
      <c r="L276" s="57">
        <v>1100</v>
      </c>
      <c r="M276" s="8">
        <f t="shared" si="221"/>
        <v>10450</v>
      </c>
      <c r="N276" s="9">
        <f t="shared" si="222"/>
        <v>1.6858917480035494</v>
      </c>
      <c r="O276" s="68"/>
      <c r="P276" s="69"/>
    </row>
    <row r="277" spans="1:16" ht="15.75">
      <c r="A277" s="56">
        <v>28</v>
      </c>
      <c r="B277" s="67">
        <v>43119</v>
      </c>
      <c r="C277" s="6" t="s">
        <v>20</v>
      </c>
      <c r="D277" s="56" t="s">
        <v>21</v>
      </c>
      <c r="E277" s="56" t="s">
        <v>233</v>
      </c>
      <c r="F277" s="57">
        <v>962</v>
      </c>
      <c r="G277" s="57">
        <v>953</v>
      </c>
      <c r="H277" s="57">
        <v>967</v>
      </c>
      <c r="I277" s="57">
        <v>972</v>
      </c>
      <c r="J277" s="56">
        <v>977</v>
      </c>
      <c r="K277" s="56">
        <v>972</v>
      </c>
      <c r="L277" s="57">
        <v>700</v>
      </c>
      <c r="M277" s="8">
        <f t="shared" ref="M277:M281" si="223">IF(D277="BUY",(K277-F277)*(L277),(F277-K277)*(L277))</f>
        <v>7000</v>
      </c>
      <c r="N277" s="9">
        <f t="shared" ref="N277:N281" si="224">M277/(L277)/F277%</f>
        <v>1.0395010395010396</v>
      </c>
      <c r="O277" s="68"/>
      <c r="P277" s="69"/>
    </row>
    <row r="278" spans="1:16" ht="15.75">
      <c r="A278" s="56">
        <v>29</v>
      </c>
      <c r="B278" s="67">
        <v>43119</v>
      </c>
      <c r="C278" s="6" t="s">
        <v>20</v>
      </c>
      <c r="D278" s="56" t="s">
        <v>21</v>
      </c>
      <c r="E278" s="56" t="s">
        <v>260</v>
      </c>
      <c r="F278" s="57">
        <v>9330</v>
      </c>
      <c r="G278" s="57">
        <v>9240</v>
      </c>
      <c r="H278" s="57">
        <v>9385</v>
      </c>
      <c r="I278" s="57">
        <v>9440</v>
      </c>
      <c r="J278" s="56">
        <v>9490</v>
      </c>
      <c r="K278" s="56">
        <v>9440</v>
      </c>
      <c r="L278" s="57">
        <v>75</v>
      </c>
      <c r="M278" s="8">
        <f t="shared" si="223"/>
        <v>8250</v>
      </c>
      <c r="N278" s="9">
        <f t="shared" si="224"/>
        <v>1.1789924973204717</v>
      </c>
      <c r="P278" s="69"/>
    </row>
    <row r="279" spans="1:16" ht="15.75">
      <c r="A279" s="56">
        <v>30</v>
      </c>
      <c r="B279" s="67">
        <v>43119</v>
      </c>
      <c r="C279" s="6" t="s">
        <v>20</v>
      </c>
      <c r="D279" s="56" t="s">
        <v>21</v>
      </c>
      <c r="E279" s="56" t="s">
        <v>322</v>
      </c>
      <c r="F279" s="57">
        <v>359</v>
      </c>
      <c r="G279" s="57">
        <v>355.5</v>
      </c>
      <c r="H279" s="57">
        <v>361.5</v>
      </c>
      <c r="I279" s="57">
        <v>364</v>
      </c>
      <c r="J279" s="56">
        <v>366.5</v>
      </c>
      <c r="K279" s="56">
        <v>364</v>
      </c>
      <c r="L279" s="57">
        <v>1600</v>
      </c>
      <c r="M279" s="8">
        <f t="shared" si="223"/>
        <v>8000</v>
      </c>
      <c r="N279" s="9">
        <f t="shared" si="224"/>
        <v>1.392757660167131</v>
      </c>
      <c r="O279" s="68"/>
      <c r="P279" s="69"/>
    </row>
    <row r="280" spans="1:16" ht="15.75">
      <c r="A280" s="56">
        <v>31</v>
      </c>
      <c r="B280" s="67">
        <v>43119</v>
      </c>
      <c r="C280" s="6" t="s">
        <v>20</v>
      </c>
      <c r="D280" s="56" t="s">
        <v>21</v>
      </c>
      <c r="E280" s="56" t="s">
        <v>248</v>
      </c>
      <c r="F280" s="57">
        <v>569</v>
      </c>
      <c r="G280" s="57">
        <v>564.79999999999995</v>
      </c>
      <c r="H280" s="57">
        <v>571.5</v>
      </c>
      <c r="I280" s="57">
        <v>574</v>
      </c>
      <c r="J280" s="56">
        <v>576.5</v>
      </c>
      <c r="K280" s="56">
        <v>564.79999999999995</v>
      </c>
      <c r="L280" s="57">
        <v>1800</v>
      </c>
      <c r="M280" s="8">
        <f t="shared" si="223"/>
        <v>-7560.0000000000819</v>
      </c>
      <c r="N280" s="9">
        <f t="shared" si="224"/>
        <v>-0.73813708260106248</v>
      </c>
      <c r="O280" s="68"/>
      <c r="P280" s="69"/>
    </row>
    <row r="281" spans="1:16" ht="15.75">
      <c r="A281" s="56">
        <v>32</v>
      </c>
      <c r="B281" s="67">
        <v>43118</v>
      </c>
      <c r="C281" s="6" t="s">
        <v>20</v>
      </c>
      <c r="D281" s="56" t="s">
        <v>47</v>
      </c>
      <c r="E281" s="56" t="s">
        <v>60</v>
      </c>
      <c r="F281" s="57">
        <v>303</v>
      </c>
      <c r="G281" s="57">
        <v>305</v>
      </c>
      <c r="H281" s="57">
        <v>302</v>
      </c>
      <c r="I281" s="57">
        <v>301</v>
      </c>
      <c r="J281" s="56">
        <v>300</v>
      </c>
      <c r="K281" s="56">
        <v>301</v>
      </c>
      <c r="L281" s="57">
        <v>4500</v>
      </c>
      <c r="M281" s="8">
        <f t="shared" si="223"/>
        <v>9000</v>
      </c>
      <c r="N281" s="9">
        <f t="shared" si="224"/>
        <v>0.66006600660066006</v>
      </c>
    </row>
    <row r="282" spans="1:16" ht="15.75">
      <c r="A282" s="56">
        <v>33</v>
      </c>
      <c r="B282" s="67">
        <v>43118</v>
      </c>
      <c r="C282" s="6" t="s">
        <v>20</v>
      </c>
      <c r="D282" s="56" t="s">
        <v>21</v>
      </c>
      <c r="E282" s="56" t="s">
        <v>197</v>
      </c>
      <c r="F282" s="57">
        <v>1029</v>
      </c>
      <c r="G282" s="57">
        <v>1023</v>
      </c>
      <c r="H282" s="57">
        <v>1033</v>
      </c>
      <c r="I282" s="57">
        <v>1037</v>
      </c>
      <c r="J282" s="56">
        <v>1041</v>
      </c>
      <c r="K282" s="56">
        <v>1023</v>
      </c>
      <c r="L282" s="57">
        <v>1000</v>
      </c>
      <c r="M282" s="8">
        <f t="shared" ref="M282:M283" si="225">IF(D282="BUY",(K282-F282)*(L282),(F282-K282)*(L282))</f>
        <v>-6000</v>
      </c>
      <c r="N282" s="9">
        <f t="shared" ref="N282:N283" si="226">M282/(L282)/F282%</f>
        <v>-0.58309037900874638</v>
      </c>
    </row>
    <row r="283" spans="1:16" ht="15.75">
      <c r="A283" s="56">
        <v>34</v>
      </c>
      <c r="B283" s="67">
        <v>43118</v>
      </c>
      <c r="C283" s="6" t="s">
        <v>20</v>
      </c>
      <c r="D283" s="56" t="s">
        <v>21</v>
      </c>
      <c r="E283" s="56" t="s">
        <v>271</v>
      </c>
      <c r="F283" s="57">
        <v>2885</v>
      </c>
      <c r="G283" s="57">
        <v>2865</v>
      </c>
      <c r="H283" s="57">
        <v>2900</v>
      </c>
      <c r="I283" s="57">
        <v>2915</v>
      </c>
      <c r="J283" s="56">
        <v>2930</v>
      </c>
      <c r="K283" s="56">
        <v>2915</v>
      </c>
      <c r="L283" s="57">
        <v>250</v>
      </c>
      <c r="M283" s="8">
        <f t="shared" si="225"/>
        <v>7500</v>
      </c>
      <c r="N283" s="9">
        <f t="shared" si="226"/>
        <v>1.0398613518197573</v>
      </c>
    </row>
    <row r="284" spans="1:16" ht="15.75">
      <c r="A284" s="56">
        <v>35</v>
      </c>
      <c r="B284" s="67">
        <v>43117</v>
      </c>
      <c r="C284" s="6" t="s">
        <v>20</v>
      </c>
      <c r="D284" s="56" t="s">
        <v>21</v>
      </c>
      <c r="E284" s="56" t="s">
        <v>43</v>
      </c>
      <c r="F284" s="57">
        <v>1152</v>
      </c>
      <c r="G284" s="57">
        <v>1136</v>
      </c>
      <c r="H284" s="57">
        <v>1160</v>
      </c>
      <c r="I284" s="57">
        <v>1168</v>
      </c>
      <c r="J284" s="56">
        <v>1176</v>
      </c>
      <c r="K284" s="56">
        <v>1159.5</v>
      </c>
      <c r="L284" s="57">
        <v>600</v>
      </c>
      <c r="M284" s="8">
        <f t="shared" ref="M284:M286" si="227">IF(D284="BUY",(K284-F284)*(L284),(F284-K284)*(L284))</f>
        <v>4500</v>
      </c>
      <c r="N284" s="9">
        <f t="shared" ref="N284:N286" si="228">M284/(L284)/F284%</f>
        <v>0.65104166666666674</v>
      </c>
    </row>
    <row r="285" spans="1:16" ht="15.75">
      <c r="A285" s="56">
        <v>36</v>
      </c>
      <c r="B285" s="67">
        <v>43117</v>
      </c>
      <c r="C285" s="6" t="s">
        <v>20</v>
      </c>
      <c r="D285" s="56" t="s">
        <v>21</v>
      </c>
      <c r="E285" s="56" t="s">
        <v>161</v>
      </c>
      <c r="F285" s="57">
        <v>435</v>
      </c>
      <c r="G285" s="57">
        <v>432</v>
      </c>
      <c r="H285" s="57">
        <v>436.5</v>
      </c>
      <c r="I285" s="57">
        <v>438</v>
      </c>
      <c r="J285" s="56">
        <v>439.5</v>
      </c>
      <c r="K285" s="56">
        <v>438</v>
      </c>
      <c r="L285" s="57">
        <v>2500</v>
      </c>
      <c r="M285" s="8">
        <f t="shared" si="227"/>
        <v>7500</v>
      </c>
      <c r="N285" s="9">
        <f t="shared" si="228"/>
        <v>0.68965517241379315</v>
      </c>
    </row>
    <row r="286" spans="1:16" ht="15.75">
      <c r="A286" s="56">
        <v>37</v>
      </c>
      <c r="B286" s="67">
        <v>43117</v>
      </c>
      <c r="C286" s="6" t="s">
        <v>20</v>
      </c>
      <c r="D286" s="56" t="s">
        <v>21</v>
      </c>
      <c r="E286" s="56" t="s">
        <v>161</v>
      </c>
      <c r="F286" s="57">
        <v>432</v>
      </c>
      <c r="G286" s="57">
        <v>428</v>
      </c>
      <c r="H286" s="57">
        <v>434</v>
      </c>
      <c r="I286" s="57">
        <v>436</v>
      </c>
      <c r="J286" s="56">
        <v>438</v>
      </c>
      <c r="K286" s="56">
        <v>436</v>
      </c>
      <c r="L286" s="57">
        <v>2500</v>
      </c>
      <c r="M286" s="8">
        <f t="shared" si="227"/>
        <v>10000</v>
      </c>
      <c r="N286" s="9">
        <f t="shared" si="228"/>
        <v>0.92592592592592582</v>
      </c>
    </row>
    <row r="287" spans="1:16" ht="15.75">
      <c r="A287" s="56">
        <v>38</v>
      </c>
      <c r="B287" s="67">
        <v>43116</v>
      </c>
      <c r="C287" s="6" t="s">
        <v>20</v>
      </c>
      <c r="D287" s="56" t="s">
        <v>47</v>
      </c>
      <c r="E287" s="56" t="s">
        <v>48</v>
      </c>
      <c r="F287" s="57">
        <v>155</v>
      </c>
      <c r="G287" s="57">
        <v>156</v>
      </c>
      <c r="H287" s="57">
        <v>154.5</v>
      </c>
      <c r="I287" s="57">
        <v>154</v>
      </c>
      <c r="J287" s="56">
        <v>153.5</v>
      </c>
      <c r="K287" s="56">
        <v>153.5</v>
      </c>
      <c r="L287" s="57">
        <v>6000</v>
      </c>
      <c r="M287" s="8">
        <f t="shared" ref="M287" si="229">IF(D287="BUY",(K287-F287)*(L287),(F287-K287)*(L287))</f>
        <v>9000</v>
      </c>
      <c r="N287" s="9">
        <f t="shared" ref="N287" si="230">M287/(L287)/F287%</f>
        <v>0.96774193548387089</v>
      </c>
    </row>
    <row r="288" spans="1:16" ht="15.75">
      <c r="A288" s="56">
        <v>39</v>
      </c>
      <c r="B288" s="67">
        <v>43116</v>
      </c>
      <c r="C288" s="6" t="s">
        <v>20</v>
      </c>
      <c r="D288" s="56" t="s">
        <v>47</v>
      </c>
      <c r="E288" s="56" t="s">
        <v>48</v>
      </c>
      <c r="F288" s="57">
        <v>157</v>
      </c>
      <c r="G288" s="57">
        <v>158</v>
      </c>
      <c r="H288" s="57">
        <v>156.5</v>
      </c>
      <c r="I288" s="57">
        <v>156</v>
      </c>
      <c r="J288" s="56">
        <v>155.5</v>
      </c>
      <c r="K288" s="56">
        <v>155.5</v>
      </c>
      <c r="L288" s="57">
        <v>6000</v>
      </c>
      <c r="M288" s="8">
        <f t="shared" ref="M288:M289" si="231">IF(D288="BUY",(K288-F288)*(L288),(F288-K288)*(L288))</f>
        <v>9000</v>
      </c>
      <c r="N288" s="9">
        <f t="shared" ref="N288:N289" si="232">M288/(L288)/F288%</f>
        <v>0.95541401273885351</v>
      </c>
    </row>
    <row r="289" spans="1:14" ht="15.75">
      <c r="A289" s="56">
        <v>40</v>
      </c>
      <c r="B289" s="67">
        <v>43116</v>
      </c>
      <c r="C289" s="6" t="s">
        <v>20</v>
      </c>
      <c r="D289" s="56" t="s">
        <v>21</v>
      </c>
      <c r="E289" s="56" t="s">
        <v>51</v>
      </c>
      <c r="F289" s="57">
        <v>166.5</v>
      </c>
      <c r="G289" s="57">
        <v>165</v>
      </c>
      <c r="H289" s="57">
        <v>167.3</v>
      </c>
      <c r="I289" s="57">
        <v>168.1</v>
      </c>
      <c r="J289" s="56">
        <v>169</v>
      </c>
      <c r="K289" s="56">
        <v>165</v>
      </c>
      <c r="L289" s="57">
        <v>3500</v>
      </c>
      <c r="M289" s="8">
        <f t="shared" si="231"/>
        <v>-5250</v>
      </c>
      <c r="N289" s="9">
        <f t="shared" si="232"/>
        <v>-0.90090090090090091</v>
      </c>
    </row>
    <row r="290" spans="1:14" ht="15.75">
      <c r="A290" s="56">
        <v>41</v>
      </c>
      <c r="B290" s="67">
        <v>43115</v>
      </c>
      <c r="C290" s="6" t="s">
        <v>20</v>
      </c>
      <c r="D290" s="56" t="s">
        <v>47</v>
      </c>
      <c r="E290" s="56" t="s">
        <v>260</v>
      </c>
      <c r="F290" s="57">
        <v>9420</v>
      </c>
      <c r="G290" s="57">
        <v>9500</v>
      </c>
      <c r="H290" s="57">
        <v>9370</v>
      </c>
      <c r="I290" s="57">
        <v>9320</v>
      </c>
      <c r="J290" s="56">
        <v>9270</v>
      </c>
      <c r="K290" s="56">
        <v>9370</v>
      </c>
      <c r="L290" s="57">
        <v>75</v>
      </c>
      <c r="M290" s="8">
        <f t="shared" ref="M290" si="233">IF(D290="BUY",(K290-F290)*(L290),(F290-K290)*(L290))</f>
        <v>3750</v>
      </c>
      <c r="N290" s="9">
        <f t="shared" ref="N290" si="234">M290/(L290)/F290%</f>
        <v>0.53078556263269638</v>
      </c>
    </row>
    <row r="291" spans="1:14" ht="15.75">
      <c r="A291" s="56">
        <v>42</v>
      </c>
      <c r="B291" s="67">
        <v>43115</v>
      </c>
      <c r="C291" s="6" t="s">
        <v>20</v>
      </c>
      <c r="D291" s="56" t="s">
        <v>21</v>
      </c>
      <c r="E291" s="56" t="s">
        <v>321</v>
      </c>
      <c r="F291" s="57">
        <v>585</v>
      </c>
      <c r="G291" s="57">
        <v>580</v>
      </c>
      <c r="H291" s="57">
        <v>588</v>
      </c>
      <c r="I291" s="57">
        <v>591</v>
      </c>
      <c r="J291" s="56">
        <v>594</v>
      </c>
      <c r="K291" s="56">
        <v>591</v>
      </c>
      <c r="L291" s="57">
        <v>1500</v>
      </c>
      <c r="M291" s="8">
        <f t="shared" ref="M291:M292" si="235">IF(D291="BUY",(K291-F291)*(L291),(F291-K291)*(L291))</f>
        <v>9000</v>
      </c>
      <c r="N291" s="9">
        <f t="shared" ref="N291:N292" si="236">M291/(L291)/F291%</f>
        <v>1.0256410256410258</v>
      </c>
    </row>
    <row r="292" spans="1:14" ht="15.75">
      <c r="A292" s="56">
        <v>43</v>
      </c>
      <c r="B292" s="67">
        <v>43115</v>
      </c>
      <c r="C292" s="6" t="s">
        <v>20</v>
      </c>
      <c r="D292" s="56" t="s">
        <v>21</v>
      </c>
      <c r="E292" s="56" t="s">
        <v>75</v>
      </c>
      <c r="F292" s="57">
        <v>1345</v>
      </c>
      <c r="G292" s="57">
        <v>1337</v>
      </c>
      <c r="H292" s="57">
        <v>1350</v>
      </c>
      <c r="I292" s="57">
        <v>1355</v>
      </c>
      <c r="J292" s="56">
        <v>1360</v>
      </c>
      <c r="K292" s="56">
        <v>1350</v>
      </c>
      <c r="L292" s="57">
        <v>750</v>
      </c>
      <c r="M292" s="8">
        <f t="shared" si="235"/>
        <v>3750</v>
      </c>
      <c r="N292" s="9">
        <f t="shared" si="236"/>
        <v>0.37174721189591081</v>
      </c>
    </row>
    <row r="293" spans="1:14" ht="15.75">
      <c r="A293" s="56">
        <v>44</v>
      </c>
      <c r="B293" s="67">
        <v>43112</v>
      </c>
      <c r="C293" s="6" t="s">
        <v>20</v>
      </c>
      <c r="D293" s="56" t="s">
        <v>21</v>
      </c>
      <c r="E293" s="56" t="s">
        <v>167</v>
      </c>
      <c r="F293" s="57">
        <v>601</v>
      </c>
      <c r="G293" s="57">
        <v>596</v>
      </c>
      <c r="H293" s="57">
        <v>604</v>
      </c>
      <c r="I293" s="57">
        <v>607</v>
      </c>
      <c r="J293" s="56">
        <v>610</v>
      </c>
      <c r="K293" s="56">
        <v>607</v>
      </c>
      <c r="L293" s="57">
        <v>1400</v>
      </c>
      <c r="M293" s="8">
        <f t="shared" ref="M293" si="237">IF(D293="BUY",(K293-F293)*(L293),(F293-K293)*(L293))</f>
        <v>8400</v>
      </c>
      <c r="N293" s="9">
        <f t="shared" ref="N293" si="238">M293/(L293)/F293%</f>
        <v>0.99833610648918469</v>
      </c>
    </row>
    <row r="294" spans="1:14" ht="15.75">
      <c r="A294" s="56">
        <v>45</v>
      </c>
      <c r="B294" s="67">
        <v>43112</v>
      </c>
      <c r="C294" s="6" t="s">
        <v>20</v>
      </c>
      <c r="D294" s="56" t="s">
        <v>47</v>
      </c>
      <c r="E294" s="56" t="s">
        <v>320</v>
      </c>
      <c r="F294" s="57">
        <v>139.5</v>
      </c>
      <c r="G294" s="57">
        <v>141</v>
      </c>
      <c r="H294" s="57">
        <v>138.5</v>
      </c>
      <c r="I294" s="57">
        <v>137.5</v>
      </c>
      <c r="J294" s="56">
        <v>136.5</v>
      </c>
      <c r="K294" s="56">
        <v>137.5</v>
      </c>
      <c r="L294" s="57">
        <v>4000</v>
      </c>
      <c r="M294" s="8">
        <f t="shared" ref="M294:M295" si="239">IF(D294="BUY",(K294-F294)*(L294),(F294-K294)*(L294))</f>
        <v>8000</v>
      </c>
      <c r="N294" s="9">
        <f t="shared" ref="N294:N295" si="240">M294/(L294)/F294%</f>
        <v>1.4336917562724014</v>
      </c>
    </row>
    <row r="295" spans="1:14" ht="15.75">
      <c r="A295" s="56">
        <v>46</v>
      </c>
      <c r="B295" s="67">
        <v>43112</v>
      </c>
      <c r="C295" s="6" t="s">
        <v>20</v>
      </c>
      <c r="D295" s="56" t="s">
        <v>21</v>
      </c>
      <c r="E295" s="56" t="s">
        <v>232</v>
      </c>
      <c r="F295" s="57">
        <v>252</v>
      </c>
      <c r="G295" s="57">
        <v>249</v>
      </c>
      <c r="H295" s="57">
        <v>253.5</v>
      </c>
      <c r="I295" s="57">
        <v>255</v>
      </c>
      <c r="J295" s="56">
        <v>256.5</v>
      </c>
      <c r="K295" s="56">
        <v>253.5</v>
      </c>
      <c r="L295" s="57">
        <v>2500</v>
      </c>
      <c r="M295" s="8">
        <f t="shared" si="239"/>
        <v>3750</v>
      </c>
      <c r="N295" s="9">
        <f t="shared" si="240"/>
        <v>0.59523809523809523</v>
      </c>
    </row>
    <row r="296" spans="1:14" ht="15.75">
      <c r="A296" s="56">
        <v>47</v>
      </c>
      <c r="B296" s="67">
        <v>43111</v>
      </c>
      <c r="C296" s="6" t="s">
        <v>20</v>
      </c>
      <c r="D296" s="56" t="s">
        <v>21</v>
      </c>
      <c r="E296" s="56" t="s">
        <v>167</v>
      </c>
      <c r="F296" s="57">
        <v>592</v>
      </c>
      <c r="G296" s="57">
        <v>587.5</v>
      </c>
      <c r="H296" s="57">
        <v>595</v>
      </c>
      <c r="I296" s="57">
        <v>598</v>
      </c>
      <c r="J296" s="56">
        <v>601</v>
      </c>
      <c r="K296" s="56">
        <v>598</v>
      </c>
      <c r="L296" s="57">
        <v>1400</v>
      </c>
      <c r="M296" s="8">
        <f t="shared" ref="M296" si="241">IF(D296="BUY",(K296-F296)*(L296),(F296-K296)*(L296))</f>
        <v>8400</v>
      </c>
      <c r="N296" s="9">
        <f t="shared" ref="N296" si="242">M296/(L296)/F296%</f>
        <v>1.0135135135135136</v>
      </c>
    </row>
    <row r="297" spans="1:14" ht="15.75">
      <c r="A297" s="56">
        <v>48</v>
      </c>
      <c r="B297" s="67">
        <v>43111</v>
      </c>
      <c r="C297" s="6" t="s">
        <v>20</v>
      </c>
      <c r="D297" s="56" t="s">
        <v>21</v>
      </c>
      <c r="E297" s="56" t="s">
        <v>314</v>
      </c>
      <c r="F297" s="57">
        <v>622.29999999999995</v>
      </c>
      <c r="G297" s="57">
        <v>617</v>
      </c>
      <c r="H297" s="57">
        <v>625.5</v>
      </c>
      <c r="I297" s="57">
        <v>628</v>
      </c>
      <c r="J297" s="56">
        <v>630.5</v>
      </c>
      <c r="K297" s="56">
        <v>628</v>
      </c>
      <c r="L297" s="57">
        <v>900</v>
      </c>
      <c r="M297" s="8">
        <f t="shared" ref="M297" si="243">IF(D297="BUY",(K297-F297)*(L297),(F297-K297)*(L297))</f>
        <v>5130.0000000000409</v>
      </c>
      <c r="N297" s="9">
        <f t="shared" ref="N297" si="244">M297/(L297)/F297%</f>
        <v>0.91595693395469158</v>
      </c>
    </row>
    <row r="298" spans="1:14" ht="15.75">
      <c r="A298" s="56">
        <v>49</v>
      </c>
      <c r="B298" s="67">
        <v>43110</v>
      </c>
      <c r="C298" s="6" t="s">
        <v>20</v>
      </c>
      <c r="D298" s="56" t="s">
        <v>21</v>
      </c>
      <c r="E298" s="56" t="s">
        <v>233</v>
      </c>
      <c r="F298" s="57">
        <v>917</v>
      </c>
      <c r="G298" s="57">
        <v>906</v>
      </c>
      <c r="H298" s="57">
        <v>923</v>
      </c>
      <c r="I298" s="57">
        <v>929</v>
      </c>
      <c r="J298" s="56">
        <v>935</v>
      </c>
      <c r="K298" s="56">
        <v>923</v>
      </c>
      <c r="L298" s="57">
        <v>700</v>
      </c>
      <c r="M298" s="8">
        <f t="shared" ref="M298" si="245">IF(D298="BUY",(K298-F298)*(L298),(F298-K298)*(L298))</f>
        <v>4200</v>
      </c>
      <c r="N298" s="9">
        <f t="shared" ref="N298" si="246">M298/(L298)/F298%</f>
        <v>0.65430752453653218</v>
      </c>
    </row>
    <row r="299" spans="1:14" ht="15.75">
      <c r="A299" s="56">
        <v>50</v>
      </c>
      <c r="B299" s="67">
        <v>43110</v>
      </c>
      <c r="C299" s="6" t="s">
        <v>20</v>
      </c>
      <c r="D299" s="56" t="s">
        <v>21</v>
      </c>
      <c r="E299" s="56" t="s">
        <v>285</v>
      </c>
      <c r="F299" s="57">
        <v>1730</v>
      </c>
      <c r="G299" s="57">
        <v>1705</v>
      </c>
      <c r="H299" s="57">
        <v>1744</v>
      </c>
      <c r="I299" s="57">
        <v>1758</v>
      </c>
      <c r="J299" s="56">
        <v>1770</v>
      </c>
      <c r="K299" s="56">
        <v>1744</v>
      </c>
      <c r="L299" s="57">
        <v>300</v>
      </c>
      <c r="M299" s="8">
        <f t="shared" ref="M299:M301" si="247">IF(D299="BUY",(K299-F299)*(L299),(F299-K299)*(L299))</f>
        <v>4200</v>
      </c>
      <c r="N299" s="9">
        <f t="shared" ref="N299:N301" si="248">M299/(L299)/F299%</f>
        <v>0.80924855491329473</v>
      </c>
    </row>
    <row r="300" spans="1:14" ht="15.75">
      <c r="A300" s="56">
        <v>51</v>
      </c>
      <c r="B300" s="67">
        <v>43110</v>
      </c>
      <c r="C300" s="6" t="s">
        <v>20</v>
      </c>
      <c r="D300" s="56" t="s">
        <v>21</v>
      </c>
      <c r="E300" s="56" t="s">
        <v>85</v>
      </c>
      <c r="F300" s="57">
        <v>203.4</v>
      </c>
      <c r="G300" s="57">
        <v>201.8</v>
      </c>
      <c r="H300" s="57">
        <v>204.2</v>
      </c>
      <c r="I300" s="57">
        <v>205</v>
      </c>
      <c r="J300" s="56">
        <v>205.8</v>
      </c>
      <c r="K300" s="56">
        <v>201.8</v>
      </c>
      <c r="L300" s="57">
        <v>4000</v>
      </c>
      <c r="M300" s="8">
        <f t="shared" si="247"/>
        <v>-6399.9999999999773</v>
      </c>
      <c r="N300" s="9">
        <f t="shared" si="248"/>
        <v>-0.78662733529989881</v>
      </c>
    </row>
    <row r="301" spans="1:14" ht="15.75">
      <c r="A301" s="56">
        <v>52</v>
      </c>
      <c r="B301" s="67">
        <v>43110</v>
      </c>
      <c r="C301" s="6" t="s">
        <v>20</v>
      </c>
      <c r="D301" s="56" t="s">
        <v>21</v>
      </c>
      <c r="E301" s="56" t="s">
        <v>188</v>
      </c>
      <c r="F301" s="57">
        <v>1026</v>
      </c>
      <c r="G301" s="57">
        <v>1016</v>
      </c>
      <c r="H301" s="57">
        <v>1031</v>
      </c>
      <c r="I301" s="57">
        <v>1036</v>
      </c>
      <c r="J301" s="56">
        <v>1041</v>
      </c>
      <c r="K301" s="56">
        <v>1040</v>
      </c>
      <c r="L301" s="57">
        <v>800</v>
      </c>
      <c r="M301" s="8">
        <f t="shared" si="247"/>
        <v>11200</v>
      </c>
      <c r="N301" s="9">
        <f t="shared" si="248"/>
        <v>1.364522417153996</v>
      </c>
    </row>
    <row r="302" spans="1:14" ht="15.75">
      <c r="A302" s="56">
        <v>53</v>
      </c>
      <c r="B302" s="67">
        <v>43109</v>
      </c>
      <c r="C302" s="6" t="s">
        <v>20</v>
      </c>
      <c r="D302" s="56" t="s">
        <v>21</v>
      </c>
      <c r="E302" s="56" t="s">
        <v>193</v>
      </c>
      <c r="F302" s="57">
        <v>303</v>
      </c>
      <c r="G302" s="57">
        <v>299</v>
      </c>
      <c r="H302" s="57">
        <v>305</v>
      </c>
      <c r="I302" s="57">
        <v>307</v>
      </c>
      <c r="J302" s="56">
        <v>309</v>
      </c>
      <c r="K302" s="56">
        <v>305</v>
      </c>
      <c r="L302" s="57">
        <v>2200</v>
      </c>
      <c r="M302" s="8">
        <f t="shared" ref="M302" si="249">IF(D302="BUY",(K302-F302)*(L302),(F302-K302)*(L302))</f>
        <v>4400</v>
      </c>
      <c r="N302" s="9">
        <f t="shared" ref="N302" si="250">M302/(L302)/F302%</f>
        <v>0.66006600660066006</v>
      </c>
    </row>
    <row r="303" spans="1:14" ht="15.75">
      <c r="A303" s="56">
        <v>54</v>
      </c>
      <c r="B303" s="67">
        <v>43109</v>
      </c>
      <c r="C303" s="6" t="s">
        <v>20</v>
      </c>
      <c r="D303" s="56" t="s">
        <v>21</v>
      </c>
      <c r="E303" s="56" t="s">
        <v>318</v>
      </c>
      <c r="F303" s="57">
        <v>1116</v>
      </c>
      <c r="G303" s="57">
        <v>1103</v>
      </c>
      <c r="H303" s="57">
        <v>1123</v>
      </c>
      <c r="I303" s="57">
        <v>1130</v>
      </c>
      <c r="J303" s="56">
        <v>1137</v>
      </c>
      <c r="K303" s="56">
        <v>1103</v>
      </c>
      <c r="L303" s="57">
        <v>600</v>
      </c>
      <c r="M303" s="8">
        <f t="shared" ref="M303:M304" si="251">IF(D303="BUY",(K303-F303)*(L303),(F303-K303)*(L303))</f>
        <v>-7800</v>
      </c>
      <c r="N303" s="9">
        <f t="shared" ref="N303:N304" si="252">M303/(L303)/F303%</f>
        <v>-1.1648745519713262</v>
      </c>
    </row>
    <row r="304" spans="1:14" ht="15.75">
      <c r="A304" s="56">
        <v>55</v>
      </c>
      <c r="B304" s="67">
        <v>43109</v>
      </c>
      <c r="C304" s="6" t="s">
        <v>20</v>
      </c>
      <c r="D304" s="56" t="s">
        <v>21</v>
      </c>
      <c r="E304" s="56" t="s">
        <v>319</v>
      </c>
      <c r="F304" s="57">
        <v>438</v>
      </c>
      <c r="G304" s="57">
        <v>433.5</v>
      </c>
      <c r="H304" s="57">
        <v>441</v>
      </c>
      <c r="I304" s="57">
        <v>443.5</v>
      </c>
      <c r="J304" s="56">
        <v>446</v>
      </c>
      <c r="K304" s="56">
        <v>443.5</v>
      </c>
      <c r="L304" s="57">
        <v>1500</v>
      </c>
      <c r="M304" s="8">
        <f t="shared" si="251"/>
        <v>8250</v>
      </c>
      <c r="N304" s="9">
        <f t="shared" si="252"/>
        <v>1.2557077625570776</v>
      </c>
    </row>
    <row r="305" spans="1:14" ht="15.75">
      <c r="A305" s="56">
        <v>56</v>
      </c>
      <c r="B305" s="67">
        <v>43108</v>
      </c>
      <c r="C305" s="6" t="s">
        <v>20</v>
      </c>
      <c r="D305" s="56" t="s">
        <v>21</v>
      </c>
      <c r="E305" s="56" t="s">
        <v>48</v>
      </c>
      <c r="F305" s="57">
        <v>163.80000000000001</v>
      </c>
      <c r="G305" s="57">
        <v>162.69999999999999</v>
      </c>
      <c r="H305" s="57">
        <v>164.5</v>
      </c>
      <c r="I305" s="57">
        <v>165</v>
      </c>
      <c r="J305" s="56">
        <v>165.5</v>
      </c>
      <c r="K305" s="56">
        <v>164.5</v>
      </c>
      <c r="L305" s="57">
        <v>6000</v>
      </c>
      <c r="M305" s="8">
        <f t="shared" ref="M305" si="253">IF(D305="BUY",(K305-F305)*(L305),(F305-K305)*(L305))</f>
        <v>4199.9999999999318</v>
      </c>
      <c r="N305" s="9">
        <f t="shared" ref="N305" si="254">M305/(L305)/F305%</f>
        <v>0.42735042735042039</v>
      </c>
    </row>
    <row r="306" spans="1:14" ht="15.75">
      <c r="A306" s="56">
        <v>57</v>
      </c>
      <c r="B306" s="67">
        <v>43108</v>
      </c>
      <c r="C306" s="6" t="s">
        <v>20</v>
      </c>
      <c r="D306" s="56" t="s">
        <v>21</v>
      </c>
      <c r="E306" s="56" t="s">
        <v>76</v>
      </c>
      <c r="F306" s="57">
        <v>162</v>
      </c>
      <c r="G306" s="57">
        <v>160.6</v>
      </c>
      <c r="H306" s="57">
        <v>162.80000000000001</v>
      </c>
      <c r="I306" s="57">
        <v>163.6</v>
      </c>
      <c r="J306" s="56">
        <v>164.4</v>
      </c>
      <c r="K306" s="56">
        <v>160.6</v>
      </c>
      <c r="L306" s="57">
        <v>6000</v>
      </c>
      <c r="M306" s="8">
        <f t="shared" ref="M306:M309" si="255">IF(D306="BUY",(K306-F306)*(L306),(F306-K306)*(L306))</f>
        <v>-8400.0000000000346</v>
      </c>
      <c r="N306" s="9">
        <f t="shared" ref="N306:N309" si="256">M306/(L306)/F306%</f>
        <v>-0.86419753086420104</v>
      </c>
    </row>
    <row r="307" spans="1:14" ht="15.75">
      <c r="A307" s="56">
        <v>58</v>
      </c>
      <c r="B307" s="67">
        <v>43108</v>
      </c>
      <c r="C307" s="6" t="s">
        <v>20</v>
      </c>
      <c r="D307" s="56" t="s">
        <v>21</v>
      </c>
      <c r="E307" s="56" t="s">
        <v>253</v>
      </c>
      <c r="F307" s="57">
        <v>1050</v>
      </c>
      <c r="G307" s="57">
        <v>1042</v>
      </c>
      <c r="H307" s="57">
        <v>1054</v>
      </c>
      <c r="I307" s="57">
        <v>1058</v>
      </c>
      <c r="J307" s="56">
        <v>1062</v>
      </c>
      <c r="K307" s="56">
        <v>1054</v>
      </c>
      <c r="L307" s="57">
        <v>1000</v>
      </c>
      <c r="M307" s="8">
        <f t="shared" si="255"/>
        <v>4000</v>
      </c>
      <c r="N307" s="9">
        <f t="shared" si="256"/>
        <v>0.38095238095238093</v>
      </c>
    </row>
    <row r="308" spans="1:14" ht="15.75">
      <c r="A308" s="56">
        <v>59</v>
      </c>
      <c r="B308" s="67">
        <v>43108</v>
      </c>
      <c r="C308" s="6" t="s">
        <v>20</v>
      </c>
      <c r="D308" s="56" t="s">
        <v>21</v>
      </c>
      <c r="E308" s="56" t="s">
        <v>120</v>
      </c>
      <c r="F308" s="57">
        <v>317.39999999999998</v>
      </c>
      <c r="G308" s="57">
        <v>314</v>
      </c>
      <c r="H308" s="57">
        <v>319.5</v>
      </c>
      <c r="I308" s="57">
        <v>321.5</v>
      </c>
      <c r="J308" s="56">
        <v>323.5</v>
      </c>
      <c r="K308" s="56">
        <v>314</v>
      </c>
      <c r="L308" s="57">
        <v>2750</v>
      </c>
      <c r="M308" s="8">
        <f t="shared" si="255"/>
        <v>-9349.9999999999382</v>
      </c>
      <c r="N308" s="9">
        <f t="shared" si="256"/>
        <v>-1.0712035286704404</v>
      </c>
    </row>
    <row r="309" spans="1:14" ht="15.75">
      <c r="A309" s="56">
        <v>60</v>
      </c>
      <c r="B309" s="67">
        <v>43108</v>
      </c>
      <c r="C309" s="6" t="s">
        <v>20</v>
      </c>
      <c r="D309" s="56" t="s">
        <v>21</v>
      </c>
      <c r="E309" s="56" t="s">
        <v>301</v>
      </c>
      <c r="F309" s="57">
        <v>356.5</v>
      </c>
      <c r="G309" s="57">
        <v>354</v>
      </c>
      <c r="H309" s="57">
        <v>358</v>
      </c>
      <c r="I309" s="57">
        <v>359.5</v>
      </c>
      <c r="J309" s="56">
        <v>361</v>
      </c>
      <c r="K309" s="56">
        <v>359.5</v>
      </c>
      <c r="L309" s="57">
        <v>3000</v>
      </c>
      <c r="M309" s="8">
        <f t="shared" si="255"/>
        <v>9000</v>
      </c>
      <c r="N309" s="9">
        <f t="shared" si="256"/>
        <v>0.84151472650771386</v>
      </c>
    </row>
    <row r="310" spans="1:14" ht="15.75">
      <c r="A310" s="56">
        <v>61</v>
      </c>
      <c r="B310" s="67">
        <v>43105</v>
      </c>
      <c r="C310" s="6" t="s">
        <v>20</v>
      </c>
      <c r="D310" s="56" t="s">
        <v>21</v>
      </c>
      <c r="E310" s="56" t="s">
        <v>234</v>
      </c>
      <c r="F310" s="57">
        <v>118</v>
      </c>
      <c r="G310" s="57">
        <v>117</v>
      </c>
      <c r="H310" s="57">
        <v>118.5</v>
      </c>
      <c r="I310" s="57">
        <v>119</v>
      </c>
      <c r="J310" s="56">
        <v>119.5</v>
      </c>
      <c r="K310" s="56">
        <v>118.5</v>
      </c>
      <c r="L310" s="57">
        <v>7000</v>
      </c>
      <c r="M310" s="8">
        <f t="shared" ref="M310" si="257">IF(D310="BUY",(K310-F310)*(L310),(F310-K310)*(L310))</f>
        <v>3500</v>
      </c>
      <c r="N310" s="9">
        <f t="shared" ref="N310" si="258">M310/(L310)/F310%</f>
        <v>0.42372881355932207</v>
      </c>
    </row>
    <row r="311" spans="1:14" ht="15.75">
      <c r="A311" s="56">
        <v>62</v>
      </c>
      <c r="B311" s="67">
        <v>43105</v>
      </c>
      <c r="C311" s="6" t="s">
        <v>20</v>
      </c>
      <c r="D311" s="56" t="s">
        <v>21</v>
      </c>
      <c r="E311" s="56" t="s">
        <v>48</v>
      </c>
      <c r="F311" s="57">
        <v>163.5</v>
      </c>
      <c r="G311" s="57">
        <v>162.5</v>
      </c>
      <c r="H311" s="57">
        <v>164</v>
      </c>
      <c r="I311" s="57">
        <v>164.5</v>
      </c>
      <c r="J311" s="56">
        <v>165</v>
      </c>
      <c r="K311" s="56">
        <v>164</v>
      </c>
      <c r="L311" s="57">
        <v>6000</v>
      </c>
      <c r="M311" s="8">
        <f t="shared" ref="M311:M315" si="259">IF(D311="BUY",(K311-F311)*(L311),(F311-K311)*(L311))</f>
        <v>3000</v>
      </c>
      <c r="N311" s="9">
        <f t="shared" ref="N311:N315" si="260">M311/(L311)/F311%</f>
        <v>0.3058103975535168</v>
      </c>
    </row>
    <row r="312" spans="1:14" ht="15.75">
      <c r="A312" s="56">
        <v>63</v>
      </c>
      <c r="B312" s="67">
        <v>43105</v>
      </c>
      <c r="C312" s="6" t="s">
        <v>20</v>
      </c>
      <c r="D312" s="56" t="s">
        <v>21</v>
      </c>
      <c r="E312" s="56" t="s">
        <v>124</v>
      </c>
      <c r="F312" s="57">
        <v>328</v>
      </c>
      <c r="G312" s="57">
        <v>324</v>
      </c>
      <c r="H312" s="57">
        <v>330.5</v>
      </c>
      <c r="I312" s="57">
        <v>333</v>
      </c>
      <c r="J312" s="56">
        <v>335.5</v>
      </c>
      <c r="K312" s="56">
        <v>333</v>
      </c>
      <c r="L312" s="57">
        <v>1750</v>
      </c>
      <c r="M312" s="8">
        <f t="shared" si="259"/>
        <v>8750</v>
      </c>
      <c r="N312" s="9">
        <f t="shared" si="260"/>
        <v>1.524390243902439</v>
      </c>
    </row>
    <row r="313" spans="1:14" ht="15.75">
      <c r="A313" s="56">
        <v>64</v>
      </c>
      <c r="B313" s="67">
        <v>43105</v>
      </c>
      <c r="C313" s="6" t="s">
        <v>20</v>
      </c>
      <c r="D313" s="56" t="s">
        <v>21</v>
      </c>
      <c r="E313" s="56" t="s">
        <v>126</v>
      </c>
      <c r="F313" s="57">
        <v>770</v>
      </c>
      <c r="G313" s="57">
        <v>763</v>
      </c>
      <c r="H313" s="57">
        <v>774</v>
      </c>
      <c r="I313" s="57">
        <v>778</v>
      </c>
      <c r="J313" s="56">
        <v>782</v>
      </c>
      <c r="K313" s="56">
        <v>778</v>
      </c>
      <c r="L313" s="57">
        <v>1000</v>
      </c>
      <c r="M313" s="8">
        <f t="shared" si="259"/>
        <v>8000</v>
      </c>
      <c r="N313" s="9">
        <f t="shared" si="260"/>
        <v>1.0389610389610389</v>
      </c>
    </row>
    <row r="314" spans="1:14" ht="15.75">
      <c r="A314" s="56">
        <v>65</v>
      </c>
      <c r="B314" s="67">
        <v>43105</v>
      </c>
      <c r="C314" s="6" t="s">
        <v>20</v>
      </c>
      <c r="D314" s="56" t="s">
        <v>21</v>
      </c>
      <c r="E314" s="56" t="s">
        <v>66</v>
      </c>
      <c r="F314" s="57">
        <v>126.5</v>
      </c>
      <c r="G314" s="57">
        <v>125.5</v>
      </c>
      <c r="H314" s="57">
        <v>127</v>
      </c>
      <c r="I314" s="57">
        <v>127.5</v>
      </c>
      <c r="J314" s="56">
        <v>128</v>
      </c>
      <c r="K314" s="56">
        <v>127</v>
      </c>
      <c r="L314" s="57">
        <v>6000</v>
      </c>
      <c r="M314" s="8">
        <f t="shared" si="259"/>
        <v>3000</v>
      </c>
      <c r="N314" s="9">
        <f t="shared" si="260"/>
        <v>0.39525691699604748</v>
      </c>
    </row>
    <row r="315" spans="1:14" ht="15.75">
      <c r="A315" s="56">
        <v>66</v>
      </c>
      <c r="B315" s="67">
        <v>43104</v>
      </c>
      <c r="C315" s="6" t="s">
        <v>20</v>
      </c>
      <c r="D315" s="56" t="s">
        <v>21</v>
      </c>
      <c r="E315" s="56" t="s">
        <v>193</v>
      </c>
      <c r="F315" s="57">
        <v>277</v>
      </c>
      <c r="G315" s="57">
        <v>274</v>
      </c>
      <c r="H315" s="57">
        <v>279</v>
      </c>
      <c r="I315" s="57">
        <v>281</v>
      </c>
      <c r="J315" s="56">
        <v>283</v>
      </c>
      <c r="K315" s="56">
        <v>279</v>
      </c>
      <c r="L315" s="57">
        <v>2200</v>
      </c>
      <c r="M315" s="8">
        <f t="shared" si="259"/>
        <v>4400</v>
      </c>
      <c r="N315" s="9">
        <f t="shared" si="260"/>
        <v>0.72202166064981954</v>
      </c>
    </row>
    <row r="316" spans="1:14" ht="15.75">
      <c r="A316" s="56">
        <v>67</v>
      </c>
      <c r="B316" s="67">
        <v>43104</v>
      </c>
      <c r="C316" s="6" t="s">
        <v>20</v>
      </c>
      <c r="D316" s="56" t="s">
        <v>21</v>
      </c>
      <c r="E316" s="56" t="s">
        <v>66</v>
      </c>
      <c r="F316" s="57">
        <v>126</v>
      </c>
      <c r="G316" s="57">
        <v>125</v>
      </c>
      <c r="H316" s="57">
        <v>126.5</v>
      </c>
      <c r="I316" s="57">
        <v>127</v>
      </c>
      <c r="J316" s="56">
        <v>127.5</v>
      </c>
      <c r="K316" s="56">
        <v>126.5</v>
      </c>
      <c r="L316" s="57">
        <v>6000</v>
      </c>
      <c r="M316" s="8">
        <f t="shared" ref="M316:M318" si="261">IF(D316="BUY",(K316-F316)*(L316),(F316-K316)*(L316))</f>
        <v>3000</v>
      </c>
      <c r="N316" s="9">
        <f t="shared" ref="N316:N318" si="262">M316/(L316)/F316%</f>
        <v>0.3968253968253968</v>
      </c>
    </row>
    <row r="317" spans="1:14" ht="15.75">
      <c r="A317" s="56">
        <v>68</v>
      </c>
      <c r="B317" s="67">
        <v>43104</v>
      </c>
      <c r="C317" s="6" t="s">
        <v>20</v>
      </c>
      <c r="D317" s="56" t="s">
        <v>21</v>
      </c>
      <c r="E317" s="56" t="s">
        <v>126</v>
      </c>
      <c r="F317" s="57">
        <v>743</v>
      </c>
      <c r="G317" s="57">
        <v>727</v>
      </c>
      <c r="H317" s="57">
        <v>747</v>
      </c>
      <c r="I317" s="57">
        <v>750</v>
      </c>
      <c r="J317" s="56">
        <v>753</v>
      </c>
      <c r="K317" s="56">
        <v>753</v>
      </c>
      <c r="L317" s="57">
        <v>1000</v>
      </c>
      <c r="M317" s="8">
        <f t="shared" si="261"/>
        <v>10000</v>
      </c>
      <c r="N317" s="9">
        <f t="shared" si="262"/>
        <v>1.3458950201884254</v>
      </c>
    </row>
    <row r="318" spans="1:14" ht="15.75">
      <c r="A318" s="56">
        <v>69</v>
      </c>
      <c r="B318" s="67">
        <v>43103</v>
      </c>
      <c r="C318" s="6" t="s">
        <v>20</v>
      </c>
      <c r="D318" s="56" t="s">
        <v>21</v>
      </c>
      <c r="E318" s="56" t="s">
        <v>188</v>
      </c>
      <c r="F318" s="57">
        <v>1005</v>
      </c>
      <c r="G318" s="57">
        <v>995</v>
      </c>
      <c r="H318" s="57">
        <v>1010</v>
      </c>
      <c r="I318" s="57">
        <v>1015</v>
      </c>
      <c r="J318" s="56">
        <v>1020</v>
      </c>
      <c r="K318" s="56">
        <v>995</v>
      </c>
      <c r="L318" s="57">
        <v>800</v>
      </c>
      <c r="M318" s="8">
        <f t="shared" si="261"/>
        <v>-8000</v>
      </c>
      <c r="N318" s="9">
        <f t="shared" si="262"/>
        <v>-0.99502487562189046</v>
      </c>
    </row>
    <row r="319" spans="1:14" ht="15.75">
      <c r="A319" s="56">
        <v>70</v>
      </c>
      <c r="B319" s="67">
        <v>43103</v>
      </c>
      <c r="C319" s="6" t="s">
        <v>20</v>
      </c>
      <c r="D319" s="56" t="s">
        <v>21</v>
      </c>
      <c r="E319" s="56" t="s">
        <v>317</v>
      </c>
      <c r="F319" s="57">
        <v>216</v>
      </c>
      <c r="G319" s="57">
        <v>214</v>
      </c>
      <c r="H319" s="57">
        <v>217</v>
      </c>
      <c r="I319" s="57">
        <v>218</v>
      </c>
      <c r="J319" s="56">
        <v>219</v>
      </c>
      <c r="K319" s="56">
        <v>219</v>
      </c>
      <c r="L319" s="57">
        <v>4500</v>
      </c>
      <c r="M319" s="8">
        <f t="shared" ref="M319:M321" si="263">IF(D319="BUY",(K319-F319)*(L319),(F319-K319)*(L319))</f>
        <v>13500</v>
      </c>
      <c r="N319" s="9">
        <f t="shared" ref="N319:N321" si="264">M319/(L319)/F319%</f>
        <v>1.3888888888888888</v>
      </c>
    </row>
    <row r="320" spans="1:14" ht="15.75">
      <c r="A320" s="56">
        <v>71</v>
      </c>
      <c r="B320" s="67">
        <v>43103</v>
      </c>
      <c r="C320" s="6" t="s">
        <v>20</v>
      </c>
      <c r="D320" s="56" t="s">
        <v>47</v>
      </c>
      <c r="E320" s="56" t="s">
        <v>260</v>
      </c>
      <c r="F320" s="57">
        <v>9550</v>
      </c>
      <c r="G320" s="57">
        <v>9660</v>
      </c>
      <c r="H320" s="57">
        <v>9500</v>
      </c>
      <c r="I320" s="57">
        <v>9450</v>
      </c>
      <c r="J320" s="56">
        <v>9400</v>
      </c>
      <c r="K320" s="56">
        <v>9500</v>
      </c>
      <c r="L320" s="57">
        <v>75</v>
      </c>
      <c r="M320" s="8">
        <f t="shared" si="263"/>
        <v>3750</v>
      </c>
      <c r="N320" s="9">
        <f t="shared" si="264"/>
        <v>0.52356020942408377</v>
      </c>
    </row>
    <row r="321" spans="1:14" ht="15.75" customHeight="1">
      <c r="A321" s="56">
        <v>72</v>
      </c>
      <c r="B321" s="67">
        <v>43103</v>
      </c>
      <c r="C321" s="6" t="s">
        <v>20</v>
      </c>
      <c r="D321" s="56" t="s">
        <v>21</v>
      </c>
      <c r="E321" s="56" t="s">
        <v>276</v>
      </c>
      <c r="F321" s="57">
        <v>194</v>
      </c>
      <c r="G321" s="57">
        <v>192</v>
      </c>
      <c r="H321" s="57">
        <v>195</v>
      </c>
      <c r="I321" s="57">
        <v>196</v>
      </c>
      <c r="J321" s="56">
        <v>197</v>
      </c>
      <c r="K321" s="56">
        <v>200</v>
      </c>
      <c r="L321" s="57">
        <v>4500</v>
      </c>
      <c r="M321" s="8">
        <f t="shared" si="263"/>
        <v>27000</v>
      </c>
      <c r="N321" s="9">
        <f t="shared" si="264"/>
        <v>3.0927835051546393</v>
      </c>
    </row>
    <row r="322" spans="1:14" ht="15.75">
      <c r="A322" s="56">
        <v>73</v>
      </c>
      <c r="B322" s="67">
        <v>43102</v>
      </c>
      <c r="C322" s="6" t="s">
        <v>20</v>
      </c>
      <c r="D322" s="56" t="s">
        <v>21</v>
      </c>
      <c r="E322" s="56" t="s">
        <v>193</v>
      </c>
      <c r="F322" s="57">
        <v>270</v>
      </c>
      <c r="G322" s="57">
        <v>266</v>
      </c>
      <c r="H322" s="57">
        <v>272</v>
      </c>
      <c r="I322" s="57">
        <v>274</v>
      </c>
      <c r="J322" s="56">
        <v>276</v>
      </c>
      <c r="K322" s="56">
        <v>272</v>
      </c>
      <c r="L322" s="57">
        <v>2200</v>
      </c>
      <c r="M322" s="8">
        <f t="shared" ref="M322" si="265">IF(D322="BUY",(K322-F322)*(L322),(F322-K322)*(L322))</f>
        <v>4400</v>
      </c>
      <c r="N322" s="9">
        <f t="shared" ref="N322" si="266">M322/(L322)/F322%</f>
        <v>0.7407407407407407</v>
      </c>
    </row>
    <row r="323" spans="1:14" ht="15.75">
      <c r="A323" s="56">
        <v>74</v>
      </c>
      <c r="B323" s="67">
        <v>43102</v>
      </c>
      <c r="C323" s="6" t="s">
        <v>20</v>
      </c>
      <c r="D323" s="56" t="s">
        <v>21</v>
      </c>
      <c r="E323" s="56" t="s">
        <v>126</v>
      </c>
      <c r="F323" s="57">
        <v>730</v>
      </c>
      <c r="G323" s="57">
        <v>723</v>
      </c>
      <c r="H323" s="57">
        <v>734</v>
      </c>
      <c r="I323" s="57">
        <v>738</v>
      </c>
      <c r="J323" s="56">
        <v>742</v>
      </c>
      <c r="K323" s="56">
        <v>738</v>
      </c>
      <c r="L323" s="57">
        <v>1000</v>
      </c>
      <c r="M323" s="8">
        <f t="shared" ref="M323:M326" si="267">IF(D323="BUY",(K323-F323)*(L323),(F323-K323)*(L323))</f>
        <v>8000</v>
      </c>
      <c r="N323" s="9">
        <f t="shared" ref="N323:N326" si="268">M323/(L323)/F323%</f>
        <v>1.095890410958904</v>
      </c>
    </row>
    <row r="324" spans="1:14" ht="15.75">
      <c r="A324" s="56">
        <v>75</v>
      </c>
      <c r="B324" s="67">
        <v>43102</v>
      </c>
      <c r="C324" s="6" t="s">
        <v>20</v>
      </c>
      <c r="D324" s="56" t="s">
        <v>21</v>
      </c>
      <c r="E324" s="56" t="s">
        <v>76</v>
      </c>
      <c r="F324" s="57">
        <v>149</v>
      </c>
      <c r="G324" s="57">
        <v>147.4</v>
      </c>
      <c r="H324" s="57">
        <v>150</v>
      </c>
      <c r="I324" s="57">
        <v>150.80000000000001</v>
      </c>
      <c r="J324" s="56">
        <v>151.6</v>
      </c>
      <c r="K324" s="56">
        <v>151.6</v>
      </c>
      <c r="L324" s="57">
        <v>6000</v>
      </c>
      <c r="M324" s="8">
        <f t="shared" si="267"/>
        <v>15599.999999999965</v>
      </c>
      <c r="N324" s="9">
        <f t="shared" si="268"/>
        <v>1.7449664429530163</v>
      </c>
    </row>
    <row r="325" spans="1:14" ht="15.75">
      <c r="A325" s="56">
        <v>76</v>
      </c>
      <c r="B325" s="67">
        <v>43102</v>
      </c>
      <c r="C325" s="6" t="s">
        <v>20</v>
      </c>
      <c r="D325" s="56" t="s">
        <v>21</v>
      </c>
      <c r="E325" s="56" t="s">
        <v>241</v>
      </c>
      <c r="F325" s="57">
        <v>123.4</v>
      </c>
      <c r="G325" s="57">
        <v>122.4</v>
      </c>
      <c r="H325" s="57">
        <v>124</v>
      </c>
      <c r="I325" s="57">
        <v>124.5</v>
      </c>
      <c r="J325" s="56">
        <v>125</v>
      </c>
      <c r="K325" s="56">
        <v>124</v>
      </c>
      <c r="L325" s="57">
        <v>7000</v>
      </c>
      <c r="M325" s="8">
        <f t="shared" si="267"/>
        <v>4199.99999999996</v>
      </c>
      <c r="N325" s="9">
        <f t="shared" si="268"/>
        <v>0.48622366288492247</v>
      </c>
    </row>
    <row r="326" spans="1:14" ht="15.75">
      <c r="A326" s="56">
        <v>77</v>
      </c>
      <c r="B326" s="67">
        <v>43102</v>
      </c>
      <c r="C326" s="6" t="s">
        <v>20</v>
      </c>
      <c r="D326" s="56" t="s">
        <v>21</v>
      </c>
      <c r="E326" s="56" t="s">
        <v>76</v>
      </c>
      <c r="F326" s="57">
        <v>144.5</v>
      </c>
      <c r="G326" s="57">
        <v>141.5</v>
      </c>
      <c r="H326" s="57">
        <v>146</v>
      </c>
      <c r="I326" s="57">
        <v>147.5</v>
      </c>
      <c r="J326" s="56">
        <v>149</v>
      </c>
      <c r="K326" s="56">
        <v>149</v>
      </c>
      <c r="L326" s="57">
        <v>6000</v>
      </c>
      <c r="M326" s="8">
        <f t="shared" si="267"/>
        <v>27000</v>
      </c>
      <c r="N326" s="9">
        <f t="shared" si="268"/>
        <v>3.1141868512110724</v>
      </c>
    </row>
    <row r="327" spans="1:14" ht="15.75">
      <c r="A327" s="56">
        <v>78</v>
      </c>
      <c r="B327" s="67">
        <v>43101</v>
      </c>
      <c r="C327" s="6" t="s">
        <v>20</v>
      </c>
      <c r="D327" s="56" t="s">
        <v>21</v>
      </c>
      <c r="E327" s="56" t="s">
        <v>284</v>
      </c>
      <c r="F327" s="57">
        <v>437</v>
      </c>
      <c r="G327" s="57">
        <v>432</v>
      </c>
      <c r="H327" s="57">
        <v>439.5</v>
      </c>
      <c r="I327" s="57">
        <v>442</v>
      </c>
      <c r="J327" s="56">
        <v>444.5</v>
      </c>
      <c r="K327" s="56">
        <v>432</v>
      </c>
      <c r="L327" s="57">
        <v>1500</v>
      </c>
      <c r="M327" s="8">
        <f t="shared" ref="M327" si="269">IF(D327="BUY",(K327-F327)*(L327),(F327-K327)*(L327))</f>
        <v>-7500</v>
      </c>
      <c r="N327" s="9">
        <f t="shared" ref="N327" si="270">M327/(L327)/F327%</f>
        <v>-1.1441647597254003</v>
      </c>
    </row>
    <row r="328" spans="1:14" ht="15.75">
      <c r="A328" s="56">
        <v>79</v>
      </c>
      <c r="B328" s="67">
        <v>43101</v>
      </c>
      <c r="C328" s="6" t="s">
        <v>20</v>
      </c>
      <c r="D328" s="56" t="s">
        <v>21</v>
      </c>
      <c r="E328" s="56" t="s">
        <v>66</v>
      </c>
      <c r="F328" s="57">
        <v>126</v>
      </c>
      <c r="G328" s="57">
        <v>125</v>
      </c>
      <c r="H328" s="57">
        <v>126.5</v>
      </c>
      <c r="I328" s="57">
        <v>127</v>
      </c>
      <c r="J328" s="56">
        <v>127.5</v>
      </c>
      <c r="K328" s="56">
        <v>127.5</v>
      </c>
      <c r="L328" s="57">
        <v>6000</v>
      </c>
      <c r="M328" s="8">
        <f t="shared" ref="M328:M330" si="271">IF(D328="BUY",(K328-F328)*(L328),(F328-K328)*(L328))</f>
        <v>9000</v>
      </c>
      <c r="N328" s="9">
        <f t="shared" ref="N328:N330" si="272">M328/(L328)/F328%</f>
        <v>1.1904761904761905</v>
      </c>
    </row>
    <row r="329" spans="1:14" ht="15.75">
      <c r="A329" s="56">
        <v>80</v>
      </c>
      <c r="B329" s="67">
        <v>43101</v>
      </c>
      <c r="C329" s="6" t="s">
        <v>20</v>
      </c>
      <c r="D329" s="56" t="s">
        <v>21</v>
      </c>
      <c r="E329" s="56" t="s">
        <v>48</v>
      </c>
      <c r="F329" s="57">
        <v>159.5</v>
      </c>
      <c r="G329" s="57">
        <v>158.5</v>
      </c>
      <c r="H329" s="57">
        <v>160</v>
      </c>
      <c r="I329" s="57">
        <v>160.5</v>
      </c>
      <c r="J329" s="56">
        <v>161</v>
      </c>
      <c r="K329" s="56">
        <v>160.5</v>
      </c>
      <c r="L329" s="57">
        <v>6000</v>
      </c>
      <c r="M329" s="8">
        <f t="shared" ref="M329" si="273">IF(D329="BUY",(K329-F329)*(L329),(F329-K329)*(L329))</f>
        <v>6000</v>
      </c>
      <c r="N329" s="9">
        <f t="shared" ref="N329" si="274">M329/(L329)/F329%</f>
        <v>0.62695924764890287</v>
      </c>
    </row>
    <row r="330" spans="1:14" ht="15.75">
      <c r="A330" s="56">
        <v>81</v>
      </c>
      <c r="B330" s="67">
        <v>43101</v>
      </c>
      <c r="C330" s="6" t="s">
        <v>20</v>
      </c>
      <c r="D330" s="56" t="s">
        <v>21</v>
      </c>
      <c r="E330" s="56" t="s">
        <v>66</v>
      </c>
      <c r="F330" s="57">
        <v>124</v>
      </c>
      <c r="G330" s="57">
        <v>123</v>
      </c>
      <c r="H330" s="57">
        <v>124.5</v>
      </c>
      <c r="I330" s="57">
        <v>125</v>
      </c>
      <c r="J330" s="56">
        <v>125.5</v>
      </c>
      <c r="K330" s="56">
        <v>125.5</v>
      </c>
      <c r="L330" s="57">
        <v>6000</v>
      </c>
      <c r="M330" s="8">
        <f t="shared" si="271"/>
        <v>9000</v>
      </c>
      <c r="N330" s="9">
        <f t="shared" si="272"/>
        <v>1.2096774193548387</v>
      </c>
    </row>
    <row r="332" spans="1:14" ht="15.75">
      <c r="A332" s="10" t="s">
        <v>24</v>
      </c>
      <c r="B332" s="11"/>
      <c r="C332" s="12"/>
      <c r="D332" s="13"/>
      <c r="E332" s="14"/>
      <c r="F332" s="14"/>
      <c r="G332" s="15"/>
      <c r="H332" s="14"/>
      <c r="I332" s="14"/>
      <c r="J332" s="14"/>
      <c r="K332" s="16"/>
      <c r="L332" s="17"/>
      <c r="M332" s="1"/>
      <c r="N332" s="65"/>
    </row>
    <row r="333" spans="1:14" ht="15.75">
      <c r="A333" s="10" t="s">
        <v>25</v>
      </c>
      <c r="B333" s="19"/>
      <c r="C333" s="12"/>
      <c r="D333" s="13"/>
      <c r="E333" s="14"/>
      <c r="F333" s="14"/>
      <c r="G333" s="15"/>
      <c r="H333" s="14"/>
      <c r="I333" s="14"/>
      <c r="J333" s="14"/>
      <c r="K333" s="16"/>
      <c r="L333" s="17"/>
      <c r="M333" s="1"/>
      <c r="N333" s="1"/>
    </row>
    <row r="334" spans="1:14" ht="15.75">
      <c r="A334" s="10" t="s">
        <v>25</v>
      </c>
      <c r="B334" s="19"/>
      <c r="C334" s="20"/>
      <c r="D334" s="21"/>
      <c r="E334" s="22"/>
      <c r="F334" s="22"/>
      <c r="G334" s="23"/>
      <c r="H334" s="22"/>
      <c r="I334" s="22"/>
      <c r="J334" s="22"/>
      <c r="K334" s="22"/>
      <c r="L334" s="17"/>
      <c r="M334" s="17"/>
      <c r="N334" s="17"/>
    </row>
    <row r="335" spans="1:14" ht="16.5" thickBot="1">
      <c r="A335" s="20"/>
      <c r="B335" s="19"/>
      <c r="C335" s="22"/>
      <c r="D335" s="22"/>
      <c r="E335" s="22"/>
      <c r="F335" s="24"/>
      <c r="G335" s="25"/>
      <c r="H335" s="26" t="s">
        <v>26</v>
      </c>
      <c r="I335" s="26"/>
      <c r="J335" s="27"/>
      <c r="K335" s="27"/>
      <c r="L335" s="17"/>
      <c r="M335" s="17"/>
      <c r="N335" s="17"/>
    </row>
    <row r="336" spans="1:14" ht="15.75">
      <c r="A336" s="20"/>
      <c r="B336" s="19"/>
      <c r="C336" s="87" t="s">
        <v>27</v>
      </c>
      <c r="D336" s="87"/>
      <c r="E336" s="28">
        <v>81</v>
      </c>
      <c r="F336" s="29">
        <f>F337+F338+F339+F340+F341+F342</f>
        <v>100</v>
      </c>
      <c r="G336" s="22">
        <v>81</v>
      </c>
      <c r="H336" s="30">
        <f>G337/G336%</f>
        <v>85.185185185185176</v>
      </c>
      <c r="I336" s="30"/>
      <c r="J336" s="30"/>
      <c r="K336" s="31"/>
      <c r="L336" s="17"/>
      <c r="M336" s="1"/>
      <c r="N336" s="1"/>
    </row>
    <row r="337" spans="1:14" ht="15.75">
      <c r="A337" s="20"/>
      <c r="B337" s="19"/>
      <c r="C337" s="88" t="s">
        <v>28</v>
      </c>
      <c r="D337" s="88"/>
      <c r="E337" s="32">
        <v>69</v>
      </c>
      <c r="F337" s="33">
        <f>(E337/E336)*100</f>
        <v>85.18518518518519</v>
      </c>
      <c r="G337" s="22">
        <v>69</v>
      </c>
      <c r="H337" s="27"/>
      <c r="I337" s="27"/>
      <c r="J337" s="22"/>
      <c r="K337" s="27"/>
      <c r="L337" s="1"/>
      <c r="M337" s="22" t="s">
        <v>29</v>
      </c>
      <c r="N337" s="22"/>
    </row>
    <row r="338" spans="1:14" ht="15.75">
      <c r="A338" s="34"/>
      <c r="B338" s="19"/>
      <c r="C338" s="88" t="s">
        <v>30</v>
      </c>
      <c r="D338" s="88"/>
      <c r="E338" s="32">
        <v>0</v>
      </c>
      <c r="F338" s="33">
        <f>(E338/E336)*100</f>
        <v>0</v>
      </c>
      <c r="G338" s="35"/>
      <c r="H338" s="22"/>
      <c r="I338" s="22"/>
      <c r="J338" s="22"/>
      <c r="K338" s="27"/>
      <c r="L338" s="17"/>
      <c r="M338" s="20"/>
      <c r="N338" s="20"/>
    </row>
    <row r="339" spans="1:14" ht="15.75">
      <c r="A339" s="34"/>
      <c r="B339" s="19"/>
      <c r="C339" s="88" t="s">
        <v>31</v>
      </c>
      <c r="D339" s="88"/>
      <c r="E339" s="32">
        <v>0</v>
      </c>
      <c r="F339" s="33">
        <f>(E339/E336)*100</f>
        <v>0</v>
      </c>
      <c r="G339" s="35"/>
      <c r="H339" s="22"/>
      <c r="I339" s="22"/>
      <c r="J339" s="22"/>
      <c r="K339" s="27"/>
      <c r="L339" s="17"/>
      <c r="M339" s="17"/>
      <c r="N339" s="17"/>
    </row>
    <row r="340" spans="1:14" ht="15.75">
      <c r="A340" s="34"/>
      <c r="B340" s="19"/>
      <c r="C340" s="88" t="s">
        <v>32</v>
      </c>
      <c r="D340" s="88"/>
      <c r="E340" s="32">
        <v>12</v>
      </c>
      <c r="F340" s="33">
        <f>(E340/E336)*100</f>
        <v>14.814814814814813</v>
      </c>
      <c r="G340" s="35"/>
      <c r="H340" s="22"/>
      <c r="I340" s="22"/>
      <c r="J340" s="27"/>
      <c r="K340" s="27"/>
      <c r="L340" s="17"/>
      <c r="M340" s="17"/>
      <c r="N340" s="17"/>
    </row>
    <row r="341" spans="1:14" ht="15.75">
      <c r="A341" s="34"/>
      <c r="B341" s="19"/>
      <c r="C341" s="88" t="s">
        <v>34</v>
      </c>
      <c r="D341" s="88"/>
      <c r="E341" s="32">
        <v>0</v>
      </c>
      <c r="F341" s="33">
        <f>(E341/E336)*100</f>
        <v>0</v>
      </c>
      <c r="G341" s="35"/>
      <c r="H341" s="22"/>
      <c r="I341" s="22"/>
      <c r="J341" s="27"/>
      <c r="K341" s="27"/>
      <c r="L341" s="17"/>
      <c r="M341" s="17"/>
      <c r="N341" s="17"/>
    </row>
    <row r="342" spans="1:14" ht="16.5" thickBot="1">
      <c r="A342" s="34"/>
      <c r="B342" s="19"/>
      <c r="C342" s="89" t="s">
        <v>35</v>
      </c>
      <c r="D342" s="89"/>
      <c r="E342" s="36"/>
      <c r="F342" s="37">
        <f>(E342/E336)*100</f>
        <v>0</v>
      </c>
      <c r="G342" s="35"/>
      <c r="H342" s="22"/>
      <c r="I342" s="22"/>
      <c r="J342" s="31"/>
      <c r="K342" s="31"/>
      <c r="L342" s="1"/>
      <c r="M342" s="17"/>
      <c r="N342" s="17"/>
    </row>
    <row r="343" spans="1:14" ht="15.75">
      <c r="A343" s="39" t="s">
        <v>36</v>
      </c>
      <c r="B343" s="11"/>
      <c r="C343" s="12"/>
      <c r="D343" s="12"/>
      <c r="E343" s="14"/>
      <c r="F343" s="14"/>
      <c r="G343" s="15"/>
      <c r="H343" s="40"/>
      <c r="I343" s="40"/>
      <c r="J343" s="40"/>
      <c r="K343" s="14"/>
      <c r="L343" s="17"/>
      <c r="M343" s="38"/>
      <c r="N343" s="38"/>
    </row>
    <row r="344" spans="1:14" ht="15.75">
      <c r="A344" s="13" t="s">
        <v>37</v>
      </c>
      <c r="B344" s="11"/>
      <c r="C344" s="41"/>
      <c r="D344" s="42"/>
      <c r="E344" s="12"/>
      <c r="F344" s="40"/>
      <c r="G344" s="15"/>
      <c r="H344" s="40"/>
      <c r="I344" s="40"/>
      <c r="J344" s="40"/>
      <c r="K344" s="14"/>
      <c r="L344" s="17"/>
      <c r="M344" s="20"/>
      <c r="N344" s="20"/>
    </row>
    <row r="345" spans="1:14" ht="15.75">
      <c r="A345" s="13" t="s">
        <v>38</v>
      </c>
      <c r="B345" s="11"/>
      <c r="C345" s="12"/>
      <c r="D345" s="42"/>
      <c r="E345" s="12"/>
      <c r="F345" s="40"/>
      <c r="G345" s="15"/>
      <c r="H345" s="43"/>
      <c r="I345" s="43"/>
      <c r="J345" s="43"/>
      <c r="K345" s="14"/>
      <c r="L345" s="17"/>
      <c r="M345" s="17"/>
      <c r="N345" s="17"/>
    </row>
    <row r="346" spans="1:14" ht="15.75">
      <c r="A346" s="13" t="s">
        <v>39</v>
      </c>
      <c r="B346" s="41"/>
      <c r="C346" s="12"/>
      <c r="D346" s="42"/>
      <c r="E346" s="12"/>
      <c r="F346" s="40"/>
      <c r="G346" s="44"/>
      <c r="H346" s="43"/>
      <c r="I346" s="43"/>
      <c r="J346" s="43"/>
      <c r="K346" s="14"/>
      <c r="L346" s="17"/>
      <c r="M346" s="17"/>
      <c r="N346" s="17"/>
    </row>
    <row r="347" spans="1:14" ht="15.75">
      <c r="A347" s="13" t="s">
        <v>40</v>
      </c>
      <c r="B347" s="34"/>
      <c r="C347" s="12"/>
      <c r="D347" s="45"/>
      <c r="E347" s="40"/>
      <c r="F347" s="40"/>
      <c r="G347" s="44"/>
      <c r="H347" s="43"/>
      <c r="I347" s="43"/>
      <c r="J347" s="43"/>
      <c r="K347" s="40"/>
      <c r="L347" s="17"/>
      <c r="M347" s="17"/>
      <c r="N347" s="17"/>
    </row>
    <row r="348" spans="1:14" ht="15.75" thickBot="1"/>
    <row r="349" spans="1:14" ht="15.75" thickBot="1">
      <c r="A349" s="78" t="s">
        <v>0</v>
      </c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</row>
    <row r="350" spans="1:14" ht="15.75" thickBot="1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</row>
    <row r="351" spans="1:14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</row>
    <row r="352" spans="1:14" ht="15.75">
      <c r="A352" s="79" t="s">
        <v>1</v>
      </c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</row>
    <row r="353" spans="1:14" ht="15.75">
      <c r="A353" s="79" t="s">
        <v>2</v>
      </c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</row>
    <row r="354" spans="1:14" ht="16.5" thickBot="1">
      <c r="A354" s="80" t="s">
        <v>3</v>
      </c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</row>
    <row r="355" spans="1:14" ht="15.75">
      <c r="A355" s="81" t="s">
        <v>300</v>
      </c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</row>
    <row r="356" spans="1:14" ht="15.75">
      <c r="A356" s="81" t="s">
        <v>5</v>
      </c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</row>
    <row r="357" spans="1:14">
      <c r="A357" s="82" t="s">
        <v>6</v>
      </c>
      <c r="B357" s="83" t="s">
        <v>7</v>
      </c>
      <c r="C357" s="83" t="s">
        <v>8</v>
      </c>
      <c r="D357" s="82" t="s">
        <v>9</v>
      </c>
      <c r="E357" s="82" t="s">
        <v>10</v>
      </c>
      <c r="F357" s="83" t="s">
        <v>11</v>
      </c>
      <c r="G357" s="83" t="s">
        <v>12</v>
      </c>
      <c r="H357" s="84" t="s">
        <v>13</v>
      </c>
      <c r="I357" s="84" t="s">
        <v>14</v>
      </c>
      <c r="J357" s="84" t="s">
        <v>15</v>
      </c>
      <c r="K357" s="85" t="s">
        <v>16</v>
      </c>
      <c r="L357" s="83" t="s">
        <v>17</v>
      </c>
      <c r="M357" s="83" t="s">
        <v>18</v>
      </c>
      <c r="N357" s="83" t="s">
        <v>19</v>
      </c>
    </row>
    <row r="358" spans="1:14">
      <c r="A358" s="82"/>
      <c r="B358" s="83"/>
      <c r="C358" s="83"/>
      <c r="D358" s="82"/>
      <c r="E358" s="82"/>
      <c r="F358" s="83"/>
      <c r="G358" s="83"/>
      <c r="H358" s="83"/>
      <c r="I358" s="83"/>
      <c r="J358" s="83"/>
      <c r="K358" s="86"/>
      <c r="L358" s="83"/>
      <c r="M358" s="83"/>
      <c r="N358" s="83"/>
    </row>
    <row r="359" spans="1:14" ht="15.75">
      <c r="A359" s="56">
        <v>1</v>
      </c>
      <c r="B359" s="5">
        <v>43098</v>
      </c>
      <c r="C359" s="6" t="s">
        <v>20</v>
      </c>
      <c r="D359" s="56" t="s">
        <v>21</v>
      </c>
      <c r="E359" s="56" t="s">
        <v>276</v>
      </c>
      <c r="F359" s="57">
        <v>182</v>
      </c>
      <c r="G359" s="57">
        <v>180</v>
      </c>
      <c r="H359" s="57">
        <v>183</v>
      </c>
      <c r="I359" s="57">
        <v>184</v>
      </c>
      <c r="J359" s="56">
        <v>185</v>
      </c>
      <c r="K359" s="56">
        <v>182.9</v>
      </c>
      <c r="L359" s="57">
        <v>4500</v>
      </c>
      <c r="M359" s="8">
        <f t="shared" ref="M359:M360" si="275">IF(D359="BUY",(K359-F359)*(L359),(F359-K359)*(L359))</f>
        <v>4050.0000000000255</v>
      </c>
      <c r="N359" s="9">
        <f t="shared" ref="N359:N360" si="276">M359/(L359)/F359%</f>
        <v>0.49450549450549763</v>
      </c>
    </row>
    <row r="360" spans="1:14" ht="15.75">
      <c r="A360" s="56">
        <v>2</v>
      </c>
      <c r="B360" s="5">
        <v>43098</v>
      </c>
      <c r="C360" s="6" t="s">
        <v>20</v>
      </c>
      <c r="D360" s="56" t="s">
        <v>21</v>
      </c>
      <c r="E360" s="56" t="s">
        <v>60</v>
      </c>
      <c r="F360" s="57">
        <v>317</v>
      </c>
      <c r="G360" s="57">
        <v>315</v>
      </c>
      <c r="H360" s="57">
        <v>318</v>
      </c>
      <c r="I360" s="57">
        <v>319</v>
      </c>
      <c r="J360" s="56">
        <v>320</v>
      </c>
      <c r="K360" s="56">
        <v>318</v>
      </c>
      <c r="L360" s="57">
        <v>4500</v>
      </c>
      <c r="M360" s="8">
        <f t="shared" si="275"/>
        <v>4500</v>
      </c>
      <c r="N360" s="9">
        <f t="shared" si="276"/>
        <v>0.31545741324921134</v>
      </c>
    </row>
    <row r="361" spans="1:14" ht="15.75">
      <c r="A361" s="56">
        <v>3</v>
      </c>
      <c r="B361" s="5">
        <v>43098</v>
      </c>
      <c r="C361" s="6" t="s">
        <v>20</v>
      </c>
      <c r="D361" s="56" t="s">
        <v>21</v>
      </c>
      <c r="E361" s="56" t="s">
        <v>315</v>
      </c>
      <c r="F361" s="57">
        <v>204.5</v>
      </c>
      <c r="G361" s="57">
        <v>202</v>
      </c>
      <c r="H361" s="57">
        <v>205.3</v>
      </c>
      <c r="I361" s="57">
        <v>206.1</v>
      </c>
      <c r="J361" s="56">
        <v>207</v>
      </c>
      <c r="K361" s="56">
        <v>207</v>
      </c>
      <c r="L361" s="57">
        <v>4500</v>
      </c>
      <c r="M361" s="8">
        <f t="shared" ref="M361" si="277">IF(D361="BUY",(K361-F361)*(L361),(F361-K361)*(L361))</f>
        <v>11250</v>
      </c>
      <c r="N361" s="9">
        <f t="shared" ref="N361" si="278">M361/(L361)/F361%</f>
        <v>1.2224938875305624</v>
      </c>
    </row>
    <row r="362" spans="1:14" ht="15.75">
      <c r="A362" s="56">
        <v>4</v>
      </c>
      <c r="B362" s="5">
        <v>43098</v>
      </c>
      <c r="C362" s="6" t="s">
        <v>20</v>
      </c>
      <c r="D362" s="56" t="s">
        <v>21</v>
      </c>
      <c r="E362" s="56" t="s">
        <v>263</v>
      </c>
      <c r="F362" s="57">
        <v>794.5</v>
      </c>
      <c r="G362" s="57">
        <v>789</v>
      </c>
      <c r="H362" s="57">
        <v>798</v>
      </c>
      <c r="I362" s="57">
        <v>801</v>
      </c>
      <c r="J362" s="56">
        <v>804</v>
      </c>
      <c r="K362" s="56">
        <v>798</v>
      </c>
      <c r="L362" s="57">
        <v>1100</v>
      </c>
      <c r="M362" s="8">
        <f t="shared" ref="M362:M363" si="279">IF(D362="BUY",(K362-F362)*(L362),(F362-K362)*(L362))</f>
        <v>3850</v>
      </c>
      <c r="N362" s="9">
        <f t="shared" ref="N362:N363" si="280">M362/(L362)/F362%</f>
        <v>0.44052863436123346</v>
      </c>
    </row>
    <row r="363" spans="1:14" ht="15.75">
      <c r="A363" s="56">
        <v>5</v>
      </c>
      <c r="B363" s="5">
        <v>43098</v>
      </c>
      <c r="C363" s="6" t="s">
        <v>20</v>
      </c>
      <c r="D363" s="56" t="s">
        <v>21</v>
      </c>
      <c r="E363" s="56" t="s">
        <v>314</v>
      </c>
      <c r="F363" s="57">
        <v>600</v>
      </c>
      <c r="G363" s="57">
        <v>594</v>
      </c>
      <c r="H363" s="57">
        <v>604</v>
      </c>
      <c r="I363" s="57">
        <v>608</v>
      </c>
      <c r="J363" s="56">
        <v>612</v>
      </c>
      <c r="K363" s="56">
        <v>604</v>
      </c>
      <c r="L363" s="57">
        <v>900</v>
      </c>
      <c r="M363" s="8">
        <f t="shared" si="279"/>
        <v>3600</v>
      </c>
      <c r="N363" s="9">
        <f t="shared" si="280"/>
        <v>0.66666666666666663</v>
      </c>
    </row>
    <row r="364" spans="1:14" ht="15.75">
      <c r="A364" s="56">
        <v>6</v>
      </c>
      <c r="B364" s="5">
        <v>43097</v>
      </c>
      <c r="C364" s="6" t="s">
        <v>20</v>
      </c>
      <c r="D364" s="56" t="s">
        <v>21</v>
      </c>
      <c r="E364" s="56" t="s">
        <v>67</v>
      </c>
      <c r="F364" s="57">
        <v>275</v>
      </c>
      <c r="G364" s="57">
        <v>273</v>
      </c>
      <c r="H364" s="57">
        <v>276</v>
      </c>
      <c r="I364" s="57">
        <v>277</v>
      </c>
      <c r="J364" s="56">
        <v>278</v>
      </c>
      <c r="K364" s="56">
        <v>278</v>
      </c>
      <c r="L364" s="57">
        <v>3500</v>
      </c>
      <c r="M364" s="8">
        <f t="shared" ref="M364" si="281">IF(D364="BUY",(K364-F364)*(L364),(F364-K364)*(L364))</f>
        <v>10500</v>
      </c>
      <c r="N364" s="9">
        <f t="shared" ref="N364" si="282">M364/(L364)/F364%</f>
        <v>1.0909090909090908</v>
      </c>
    </row>
    <row r="365" spans="1:14" ht="15.75">
      <c r="A365" s="56">
        <v>7</v>
      </c>
      <c r="B365" s="5">
        <v>43097</v>
      </c>
      <c r="C365" s="6" t="s">
        <v>20</v>
      </c>
      <c r="D365" s="56" t="s">
        <v>21</v>
      </c>
      <c r="E365" s="56" t="s">
        <v>126</v>
      </c>
      <c r="F365" s="57">
        <v>730</v>
      </c>
      <c r="G365" s="57">
        <v>724</v>
      </c>
      <c r="H365" s="57">
        <v>733.5</v>
      </c>
      <c r="I365" s="57">
        <v>737</v>
      </c>
      <c r="J365" s="56">
        <v>740</v>
      </c>
      <c r="K365" s="56">
        <v>733.5</v>
      </c>
      <c r="L365" s="57">
        <v>1000</v>
      </c>
      <c r="M365" s="8">
        <f t="shared" ref="M365" si="283">IF(D365="BUY",(K365-F365)*(L365),(F365-K365)*(L365))</f>
        <v>3500</v>
      </c>
      <c r="N365" s="9">
        <f t="shared" ref="N365" si="284">M365/(L365)/F365%</f>
        <v>0.47945205479452058</v>
      </c>
    </row>
    <row r="366" spans="1:14" ht="15.75">
      <c r="A366" s="56">
        <v>8</v>
      </c>
      <c r="B366" s="5">
        <v>43096</v>
      </c>
      <c r="C366" s="6" t="s">
        <v>20</v>
      </c>
      <c r="D366" s="56" t="s">
        <v>21</v>
      </c>
      <c r="E366" s="56" t="s">
        <v>65</v>
      </c>
      <c r="F366" s="57">
        <v>325</v>
      </c>
      <c r="G366" s="57">
        <v>320</v>
      </c>
      <c r="H366" s="57">
        <v>327.5</v>
      </c>
      <c r="I366" s="57">
        <v>330</v>
      </c>
      <c r="J366" s="56">
        <v>332.5</v>
      </c>
      <c r="K366" s="56">
        <v>327.5</v>
      </c>
      <c r="L366" s="57">
        <v>1750</v>
      </c>
      <c r="M366" s="8">
        <f t="shared" ref="M366" si="285">IF(D366="BUY",(K366-F366)*(L366),(F366-K366)*(L366))</f>
        <v>4375</v>
      </c>
      <c r="N366" s="9">
        <f t="shared" ref="N366" si="286">M366/(L366)/F366%</f>
        <v>0.76923076923076927</v>
      </c>
    </row>
    <row r="367" spans="1:14" ht="15.75">
      <c r="A367" s="56">
        <v>9</v>
      </c>
      <c r="B367" s="5">
        <v>43096</v>
      </c>
      <c r="C367" s="6" t="s">
        <v>20</v>
      </c>
      <c r="D367" s="56" t="s">
        <v>21</v>
      </c>
      <c r="E367" s="56" t="s">
        <v>215</v>
      </c>
      <c r="F367" s="57">
        <v>560</v>
      </c>
      <c r="G367" s="57">
        <v>550</v>
      </c>
      <c r="H367" s="57">
        <v>565</v>
      </c>
      <c r="I367" s="57">
        <v>570</v>
      </c>
      <c r="J367" s="56">
        <v>575</v>
      </c>
      <c r="K367" s="56">
        <v>575</v>
      </c>
      <c r="L367" s="57">
        <v>800</v>
      </c>
      <c r="M367" s="8">
        <f t="shared" ref="M367:M368" si="287">IF(D367="BUY",(K367-F367)*(L367),(F367-K367)*(L367))</f>
        <v>12000</v>
      </c>
      <c r="N367" s="9">
        <f t="shared" ref="N367:N368" si="288">M367/(L367)/F367%</f>
        <v>2.6785714285714288</v>
      </c>
    </row>
    <row r="368" spans="1:14" ht="15.75">
      <c r="A368" s="56">
        <v>10</v>
      </c>
      <c r="B368" s="5">
        <v>43095</v>
      </c>
      <c r="C368" s="6" t="s">
        <v>20</v>
      </c>
      <c r="D368" s="56" t="s">
        <v>21</v>
      </c>
      <c r="E368" s="56" t="s">
        <v>215</v>
      </c>
      <c r="F368" s="57">
        <v>540</v>
      </c>
      <c r="G368" s="57">
        <v>530</v>
      </c>
      <c r="H368" s="57">
        <v>545</v>
      </c>
      <c r="I368" s="57">
        <v>550</v>
      </c>
      <c r="J368" s="56">
        <v>555</v>
      </c>
      <c r="K368" s="56">
        <v>555</v>
      </c>
      <c r="L368" s="57">
        <v>800</v>
      </c>
      <c r="M368" s="8">
        <f t="shared" si="287"/>
        <v>12000</v>
      </c>
      <c r="N368" s="9">
        <f t="shared" si="288"/>
        <v>2.7777777777777777</v>
      </c>
    </row>
    <row r="369" spans="1:14" ht="15.75">
      <c r="A369" s="56">
        <v>11</v>
      </c>
      <c r="B369" s="5">
        <v>43095</v>
      </c>
      <c r="C369" s="6" t="s">
        <v>20</v>
      </c>
      <c r="D369" s="56" t="s">
        <v>21</v>
      </c>
      <c r="E369" s="56" t="s">
        <v>92</v>
      </c>
      <c r="F369" s="57">
        <v>59</v>
      </c>
      <c r="G369" s="57">
        <v>58</v>
      </c>
      <c r="H369" s="57">
        <v>59.5</v>
      </c>
      <c r="I369" s="57">
        <v>60</v>
      </c>
      <c r="J369" s="56">
        <v>60.5</v>
      </c>
      <c r="K369" s="56">
        <v>59.5</v>
      </c>
      <c r="L369" s="57">
        <v>8000</v>
      </c>
      <c r="M369" s="8">
        <f t="shared" ref="M369:M371" si="289">IF(D369="BUY",(K369-F369)*(L369),(F369-K369)*(L369))</f>
        <v>4000</v>
      </c>
      <c r="N369" s="9">
        <f t="shared" ref="N369:N371" si="290">M369/(L369)/F369%</f>
        <v>0.84745762711864414</v>
      </c>
    </row>
    <row r="370" spans="1:14" ht="15.75">
      <c r="A370" s="56">
        <v>12</v>
      </c>
      <c r="B370" s="5">
        <v>43095</v>
      </c>
      <c r="C370" s="6" t="s">
        <v>20</v>
      </c>
      <c r="D370" s="56" t="s">
        <v>21</v>
      </c>
      <c r="E370" s="56" t="s">
        <v>102</v>
      </c>
      <c r="F370" s="57">
        <v>800</v>
      </c>
      <c r="G370" s="57">
        <v>694</v>
      </c>
      <c r="H370" s="57">
        <v>804</v>
      </c>
      <c r="I370" s="57">
        <v>808</v>
      </c>
      <c r="J370" s="56">
        <v>812</v>
      </c>
      <c r="K370" s="56">
        <v>812</v>
      </c>
      <c r="L370" s="57">
        <v>1200</v>
      </c>
      <c r="M370" s="8">
        <f t="shared" si="289"/>
        <v>14400</v>
      </c>
      <c r="N370" s="9">
        <f t="shared" si="290"/>
        <v>1.5</v>
      </c>
    </row>
    <row r="371" spans="1:14" ht="15.75">
      <c r="A371" s="56">
        <v>13</v>
      </c>
      <c r="B371" s="5">
        <v>43095</v>
      </c>
      <c r="C371" s="6" t="s">
        <v>20</v>
      </c>
      <c r="D371" s="56" t="s">
        <v>21</v>
      </c>
      <c r="E371" s="56" t="s">
        <v>76</v>
      </c>
      <c r="F371" s="57">
        <v>138.5</v>
      </c>
      <c r="G371" s="57">
        <v>135.5</v>
      </c>
      <c r="H371" s="57">
        <v>140</v>
      </c>
      <c r="I371" s="57">
        <v>141.5</v>
      </c>
      <c r="J371" s="56">
        <v>143</v>
      </c>
      <c r="K371" s="56">
        <v>140</v>
      </c>
      <c r="L371" s="57">
        <v>6000</v>
      </c>
      <c r="M371" s="8">
        <f t="shared" si="289"/>
        <v>9000</v>
      </c>
      <c r="N371" s="9">
        <f t="shared" si="290"/>
        <v>1.0830324909747293</v>
      </c>
    </row>
    <row r="372" spans="1:14" ht="15.75">
      <c r="A372" s="56">
        <v>14</v>
      </c>
      <c r="B372" s="5">
        <v>43091</v>
      </c>
      <c r="C372" s="6" t="s">
        <v>20</v>
      </c>
      <c r="D372" s="56" t="s">
        <v>21</v>
      </c>
      <c r="E372" s="56" t="s">
        <v>311</v>
      </c>
      <c r="F372" s="57">
        <v>600</v>
      </c>
      <c r="G372" s="57">
        <v>595</v>
      </c>
      <c r="H372" s="57">
        <v>603</v>
      </c>
      <c r="I372" s="57">
        <v>606</v>
      </c>
      <c r="J372" s="56">
        <v>609</v>
      </c>
      <c r="K372" s="56">
        <v>603</v>
      </c>
      <c r="L372" s="57">
        <v>1200</v>
      </c>
      <c r="M372" s="8">
        <f t="shared" ref="M372" si="291">IF(D372="BUY",(K372-F372)*(L372),(F372-K372)*(L372))</f>
        <v>3600</v>
      </c>
      <c r="N372" s="9">
        <f t="shared" ref="N372" si="292">M372/(L372)/F372%</f>
        <v>0.5</v>
      </c>
    </row>
    <row r="373" spans="1:14" ht="15.75">
      <c r="A373" s="56">
        <v>15</v>
      </c>
      <c r="B373" s="5">
        <v>43091</v>
      </c>
      <c r="C373" s="6" t="s">
        <v>20</v>
      </c>
      <c r="D373" s="56" t="s">
        <v>21</v>
      </c>
      <c r="E373" s="56" t="s">
        <v>23</v>
      </c>
      <c r="F373" s="57">
        <v>659</v>
      </c>
      <c r="G373" s="57">
        <v>650</v>
      </c>
      <c r="H373" s="57">
        <v>663</v>
      </c>
      <c r="I373" s="57">
        <v>667</v>
      </c>
      <c r="J373" s="56">
        <v>670</v>
      </c>
      <c r="K373" s="56">
        <v>663</v>
      </c>
      <c r="L373" s="57">
        <v>1000</v>
      </c>
      <c r="M373" s="8">
        <f t="shared" ref="M373:M374" si="293">IF(D373="BUY",(K373-F373)*(L373),(F373-K373)*(L373))</f>
        <v>4000</v>
      </c>
      <c r="N373" s="9">
        <f t="shared" ref="N373:N374" si="294">M373/(L373)/F373%</f>
        <v>0.60698027314112291</v>
      </c>
    </row>
    <row r="374" spans="1:14" ht="15.75">
      <c r="A374" s="56">
        <v>16</v>
      </c>
      <c r="B374" s="5">
        <v>43091</v>
      </c>
      <c r="C374" s="6" t="s">
        <v>20</v>
      </c>
      <c r="D374" s="56" t="s">
        <v>21</v>
      </c>
      <c r="E374" s="56" t="s">
        <v>53</v>
      </c>
      <c r="F374" s="57">
        <v>176</v>
      </c>
      <c r="G374" s="57">
        <v>174</v>
      </c>
      <c r="H374" s="57">
        <v>177.5</v>
      </c>
      <c r="I374" s="57">
        <v>178.5</v>
      </c>
      <c r="J374" s="56">
        <v>179.5</v>
      </c>
      <c r="K374" s="56">
        <v>177.5</v>
      </c>
      <c r="L374" s="57">
        <v>3500</v>
      </c>
      <c r="M374" s="8">
        <f t="shared" si="293"/>
        <v>5250</v>
      </c>
      <c r="N374" s="9">
        <f t="shared" si="294"/>
        <v>0.85227272727272729</v>
      </c>
    </row>
    <row r="375" spans="1:14" ht="15.75">
      <c r="A375" s="56">
        <v>17</v>
      </c>
      <c r="B375" s="5">
        <v>43091</v>
      </c>
      <c r="C375" s="6" t="s">
        <v>20</v>
      </c>
      <c r="D375" s="56" t="s">
        <v>21</v>
      </c>
      <c r="E375" s="56" t="s">
        <v>45</v>
      </c>
      <c r="F375" s="57">
        <v>340</v>
      </c>
      <c r="G375" s="57">
        <v>337</v>
      </c>
      <c r="H375" s="57">
        <v>341.5</v>
      </c>
      <c r="I375" s="57">
        <v>343</v>
      </c>
      <c r="J375" s="56">
        <v>344.5</v>
      </c>
      <c r="K375" s="56">
        <v>337</v>
      </c>
      <c r="L375" s="57">
        <v>3000</v>
      </c>
      <c r="M375" s="8">
        <f t="shared" ref="M375:M376" si="295">IF(D375="BUY",(K375-F375)*(L375),(F375-K375)*(L375))</f>
        <v>-9000</v>
      </c>
      <c r="N375" s="9">
        <f t="shared" ref="N375:N376" si="296">M375/(L375)/F375%</f>
        <v>-0.88235294117647056</v>
      </c>
    </row>
    <row r="376" spans="1:14" ht="15.75">
      <c r="A376" s="56">
        <v>18</v>
      </c>
      <c r="B376" s="5">
        <v>43091</v>
      </c>
      <c r="C376" s="6" t="s">
        <v>20</v>
      </c>
      <c r="D376" s="56" t="s">
        <v>21</v>
      </c>
      <c r="E376" s="56" t="s">
        <v>310</v>
      </c>
      <c r="F376" s="57">
        <v>169.5</v>
      </c>
      <c r="G376" s="57">
        <v>167.5</v>
      </c>
      <c r="H376" s="57">
        <v>170.5</v>
      </c>
      <c r="I376" s="57">
        <v>171.5</v>
      </c>
      <c r="J376" s="56">
        <v>172.5</v>
      </c>
      <c r="K376" s="56">
        <v>171.5</v>
      </c>
      <c r="L376" s="57">
        <v>3500</v>
      </c>
      <c r="M376" s="8">
        <f t="shared" si="295"/>
        <v>7000</v>
      </c>
      <c r="N376" s="9">
        <f t="shared" si="296"/>
        <v>1.1799410029498525</v>
      </c>
    </row>
    <row r="377" spans="1:14" ht="15.75">
      <c r="A377" s="56">
        <v>19</v>
      </c>
      <c r="B377" s="5">
        <v>43090</v>
      </c>
      <c r="C377" s="6" t="s">
        <v>20</v>
      </c>
      <c r="D377" s="56" t="s">
        <v>21</v>
      </c>
      <c r="E377" s="56" t="s">
        <v>309</v>
      </c>
      <c r="F377" s="57">
        <v>895</v>
      </c>
      <c r="G377" s="57">
        <v>886</v>
      </c>
      <c r="H377" s="57">
        <v>900</v>
      </c>
      <c r="I377" s="57">
        <v>905</v>
      </c>
      <c r="J377" s="56">
        <v>910</v>
      </c>
      <c r="K377" s="56">
        <v>900</v>
      </c>
      <c r="L377" s="57">
        <v>800</v>
      </c>
      <c r="M377" s="8">
        <f t="shared" ref="M377" si="297">IF(D377="BUY",(K377-F377)*(L377),(F377-K377)*(L377))</f>
        <v>4000</v>
      </c>
      <c r="N377" s="9">
        <f t="shared" ref="N377" si="298">M377/(L377)/F377%</f>
        <v>0.55865921787709505</v>
      </c>
    </row>
    <row r="378" spans="1:14" ht="15.75">
      <c r="A378" s="56">
        <v>20</v>
      </c>
      <c r="B378" s="5">
        <v>43090</v>
      </c>
      <c r="C378" s="6" t="s">
        <v>20</v>
      </c>
      <c r="D378" s="56" t="s">
        <v>21</v>
      </c>
      <c r="E378" s="56" t="s">
        <v>299</v>
      </c>
      <c r="F378" s="57">
        <v>61.5</v>
      </c>
      <c r="G378" s="57">
        <v>60.7</v>
      </c>
      <c r="H378" s="57">
        <v>61.9</v>
      </c>
      <c r="I378" s="57">
        <v>62.3</v>
      </c>
      <c r="J378" s="56">
        <v>62.7</v>
      </c>
      <c r="K378" s="56">
        <v>61.8</v>
      </c>
      <c r="L378" s="57">
        <v>17000</v>
      </c>
      <c r="M378" s="8">
        <f t="shared" ref="M378" si="299">IF(D378="BUY",(K378-F378)*(L378),(F378-K378)*(L378))</f>
        <v>5099.9999999999518</v>
      </c>
      <c r="N378" s="9">
        <f t="shared" ref="N378" si="300">M378/(L378)/F378%</f>
        <v>0.48780487804877587</v>
      </c>
    </row>
    <row r="379" spans="1:14" ht="15.75">
      <c r="A379" s="56">
        <v>21</v>
      </c>
      <c r="B379" s="5">
        <v>43090</v>
      </c>
      <c r="C379" s="6" t="s">
        <v>20</v>
      </c>
      <c r="D379" s="56" t="s">
        <v>21</v>
      </c>
      <c r="E379" s="56" t="s">
        <v>194</v>
      </c>
      <c r="F379" s="57">
        <v>1035</v>
      </c>
      <c r="G379" s="57">
        <v>1018</v>
      </c>
      <c r="H379" s="57">
        <v>1043</v>
      </c>
      <c r="I379" s="57">
        <v>1051</v>
      </c>
      <c r="J379" s="56">
        <v>1059</v>
      </c>
      <c r="K379" s="56">
        <v>1059</v>
      </c>
      <c r="L379" s="57">
        <v>550</v>
      </c>
      <c r="M379" s="8">
        <f t="shared" ref="M379:M380" si="301">IF(D379="BUY",(K379-F379)*(L379),(F379-K379)*(L379))</f>
        <v>13200</v>
      </c>
      <c r="N379" s="9">
        <f t="shared" ref="N379:N380" si="302">M379/(L379)/F379%</f>
        <v>2.318840579710145</v>
      </c>
    </row>
    <row r="380" spans="1:14" ht="15.75">
      <c r="A380" s="56">
        <v>22</v>
      </c>
      <c r="B380" s="5">
        <v>43090</v>
      </c>
      <c r="C380" s="6" t="s">
        <v>20</v>
      </c>
      <c r="D380" s="56" t="s">
        <v>21</v>
      </c>
      <c r="E380" s="56" t="s">
        <v>50</v>
      </c>
      <c r="F380" s="57">
        <v>183</v>
      </c>
      <c r="G380" s="57">
        <v>181</v>
      </c>
      <c r="H380" s="57">
        <v>184</v>
      </c>
      <c r="I380" s="57">
        <v>185</v>
      </c>
      <c r="J380" s="56">
        <v>186</v>
      </c>
      <c r="K380" s="56">
        <v>185</v>
      </c>
      <c r="L380" s="57">
        <v>3500</v>
      </c>
      <c r="M380" s="8">
        <f t="shared" si="301"/>
        <v>7000</v>
      </c>
      <c r="N380" s="9">
        <f t="shared" si="302"/>
        <v>1.0928961748633879</v>
      </c>
    </row>
    <row r="381" spans="1:14" ht="15.75">
      <c r="A381" s="56">
        <v>23</v>
      </c>
      <c r="B381" s="5">
        <v>43089</v>
      </c>
      <c r="C381" s="6" t="s">
        <v>20</v>
      </c>
      <c r="D381" s="56" t="s">
        <v>21</v>
      </c>
      <c r="E381" s="56" t="s">
        <v>284</v>
      </c>
      <c r="F381" s="57">
        <v>428</v>
      </c>
      <c r="G381" s="57">
        <v>423</v>
      </c>
      <c r="H381" s="57">
        <v>430.5</v>
      </c>
      <c r="I381" s="57">
        <v>433</v>
      </c>
      <c r="J381" s="56">
        <v>435.5</v>
      </c>
      <c r="K381" s="56">
        <v>423</v>
      </c>
      <c r="L381" s="57">
        <v>1500</v>
      </c>
      <c r="M381" s="8">
        <f t="shared" ref="M381" si="303">IF(D381="BUY",(K381-F381)*(L381),(F381-K381)*(L381))</f>
        <v>-7500</v>
      </c>
      <c r="N381" s="9">
        <f t="shared" ref="N381" si="304">M381/(L381)/F381%</f>
        <v>-1.1682242990654206</v>
      </c>
    </row>
    <row r="382" spans="1:14" ht="15.75">
      <c r="A382" s="56">
        <v>24</v>
      </c>
      <c r="B382" s="5">
        <v>43089</v>
      </c>
      <c r="C382" s="6" t="s">
        <v>20</v>
      </c>
      <c r="D382" s="56" t="s">
        <v>21</v>
      </c>
      <c r="E382" s="56" t="s">
        <v>307</v>
      </c>
      <c r="F382" s="57">
        <v>187</v>
      </c>
      <c r="G382" s="57">
        <v>185</v>
      </c>
      <c r="H382" s="57">
        <v>188</v>
      </c>
      <c r="I382" s="57">
        <v>189</v>
      </c>
      <c r="J382" s="56">
        <v>190</v>
      </c>
      <c r="K382" s="56">
        <v>188</v>
      </c>
      <c r="L382" s="57">
        <v>4500</v>
      </c>
      <c r="M382" s="8">
        <f t="shared" ref="M382:M385" si="305">IF(D382="BUY",(K382-F382)*(L382),(F382-K382)*(L382))</f>
        <v>4500</v>
      </c>
      <c r="N382" s="9">
        <f t="shared" ref="N382:N385" si="306">M382/(L382)/F382%</f>
        <v>0.53475935828876997</v>
      </c>
    </row>
    <row r="383" spans="1:14" ht="15.75">
      <c r="A383" s="56">
        <v>25</v>
      </c>
      <c r="B383" s="5">
        <v>43089</v>
      </c>
      <c r="C383" s="6" t="s">
        <v>20</v>
      </c>
      <c r="D383" s="56" t="s">
        <v>21</v>
      </c>
      <c r="E383" s="56" t="s">
        <v>67</v>
      </c>
      <c r="F383" s="57">
        <v>258</v>
      </c>
      <c r="G383" s="57">
        <v>256</v>
      </c>
      <c r="H383" s="57">
        <v>259</v>
      </c>
      <c r="I383" s="57">
        <v>260</v>
      </c>
      <c r="J383" s="56">
        <v>261</v>
      </c>
      <c r="K383" s="56">
        <v>261</v>
      </c>
      <c r="L383" s="57">
        <v>3500</v>
      </c>
      <c r="M383" s="8">
        <f t="shared" si="305"/>
        <v>10500</v>
      </c>
      <c r="N383" s="9">
        <f t="shared" si="306"/>
        <v>1.1627906976744187</v>
      </c>
    </row>
    <row r="384" spans="1:14" ht="15.75">
      <c r="A384" s="56">
        <v>26</v>
      </c>
      <c r="B384" s="5">
        <v>43089</v>
      </c>
      <c r="C384" s="6" t="s">
        <v>20</v>
      </c>
      <c r="D384" s="56" t="s">
        <v>21</v>
      </c>
      <c r="E384" s="56" t="s">
        <v>275</v>
      </c>
      <c r="F384" s="57">
        <v>748</v>
      </c>
      <c r="G384" s="57">
        <v>740</v>
      </c>
      <c r="H384" s="57">
        <v>752</v>
      </c>
      <c r="I384" s="57">
        <v>756</v>
      </c>
      <c r="J384" s="56">
        <v>760</v>
      </c>
      <c r="K384" s="56">
        <v>756</v>
      </c>
      <c r="L384" s="57">
        <v>1100</v>
      </c>
      <c r="M384" s="8">
        <f t="shared" si="305"/>
        <v>8800</v>
      </c>
      <c r="N384" s="9">
        <f t="shared" si="306"/>
        <v>1.0695187165775399</v>
      </c>
    </row>
    <row r="385" spans="1:14" ht="15.75">
      <c r="A385" s="56">
        <v>27</v>
      </c>
      <c r="B385" s="5">
        <v>43088</v>
      </c>
      <c r="C385" s="6" t="s">
        <v>20</v>
      </c>
      <c r="D385" s="56" t="s">
        <v>21</v>
      </c>
      <c r="E385" s="56" t="s">
        <v>67</v>
      </c>
      <c r="F385" s="57">
        <v>254</v>
      </c>
      <c r="G385" s="57">
        <v>252</v>
      </c>
      <c r="H385" s="57">
        <v>256</v>
      </c>
      <c r="I385" s="57">
        <v>258</v>
      </c>
      <c r="J385" s="56">
        <v>260</v>
      </c>
      <c r="K385" s="56">
        <v>256</v>
      </c>
      <c r="L385" s="57">
        <v>3500</v>
      </c>
      <c r="M385" s="8">
        <f t="shared" si="305"/>
        <v>7000</v>
      </c>
      <c r="N385" s="9">
        <f t="shared" si="306"/>
        <v>0.78740157480314954</v>
      </c>
    </row>
    <row r="386" spans="1:14" ht="15.75">
      <c r="A386" s="56">
        <v>28</v>
      </c>
      <c r="B386" s="5">
        <v>43088</v>
      </c>
      <c r="C386" s="6" t="s">
        <v>20</v>
      </c>
      <c r="D386" s="56" t="s">
        <v>21</v>
      </c>
      <c r="E386" s="56" t="s">
        <v>304</v>
      </c>
      <c r="F386" s="57">
        <v>9470</v>
      </c>
      <c r="G386" s="57">
        <v>9380</v>
      </c>
      <c r="H386" s="57">
        <v>9520</v>
      </c>
      <c r="I386" s="57">
        <v>9570</v>
      </c>
      <c r="J386" s="56">
        <v>9620</v>
      </c>
      <c r="K386" s="56">
        <v>9620</v>
      </c>
      <c r="L386" s="57">
        <v>75</v>
      </c>
      <c r="M386" s="8">
        <f t="shared" ref="M386" si="307">IF(D386="BUY",(K386-F386)*(L386),(F386-K386)*(L386))</f>
        <v>11250</v>
      </c>
      <c r="N386" s="9">
        <f t="shared" ref="N386" si="308">M386/(L386)/F386%</f>
        <v>1.583949313621964</v>
      </c>
    </row>
    <row r="387" spans="1:14" ht="15.75">
      <c r="A387" s="56">
        <v>29</v>
      </c>
      <c r="B387" s="5">
        <v>43087</v>
      </c>
      <c r="C387" s="6" t="s">
        <v>20</v>
      </c>
      <c r="D387" s="56" t="s">
        <v>21</v>
      </c>
      <c r="E387" s="56" t="s">
        <v>66</v>
      </c>
      <c r="F387" s="57">
        <v>119</v>
      </c>
      <c r="G387" s="57">
        <v>118</v>
      </c>
      <c r="H387" s="57">
        <v>119.5</v>
      </c>
      <c r="I387" s="57">
        <v>120</v>
      </c>
      <c r="J387" s="56">
        <v>120.5</v>
      </c>
      <c r="K387" s="56">
        <v>120</v>
      </c>
      <c r="L387" s="57">
        <v>6000</v>
      </c>
      <c r="M387" s="8">
        <f t="shared" ref="M387" si="309">IF(D387="BUY",(K387-F387)*(L387),(F387-K387)*(L387))</f>
        <v>6000</v>
      </c>
      <c r="N387" s="9">
        <f t="shared" ref="N387" si="310">M387/(L387)/F387%</f>
        <v>0.84033613445378152</v>
      </c>
    </row>
    <row r="388" spans="1:14" ht="15.75">
      <c r="A388" s="56">
        <v>30</v>
      </c>
      <c r="B388" s="5">
        <v>43087</v>
      </c>
      <c r="C388" s="6" t="s">
        <v>20</v>
      </c>
      <c r="D388" s="56" t="s">
        <v>21</v>
      </c>
      <c r="E388" s="56" t="s">
        <v>67</v>
      </c>
      <c r="F388" s="57">
        <v>247</v>
      </c>
      <c r="G388" s="57">
        <v>245</v>
      </c>
      <c r="H388" s="57">
        <v>248</v>
      </c>
      <c r="I388" s="57">
        <v>249</v>
      </c>
      <c r="J388" s="56">
        <v>250</v>
      </c>
      <c r="K388" s="56">
        <v>250</v>
      </c>
      <c r="L388" s="57">
        <v>3500</v>
      </c>
      <c r="M388" s="8">
        <f t="shared" ref="M388:M390" si="311">IF(D388="BUY",(K388-F388)*(L388),(F388-K388)*(L388))</f>
        <v>10500</v>
      </c>
      <c r="N388" s="9">
        <f t="shared" ref="N388:N390" si="312">M388/(L388)/F388%</f>
        <v>1.214574898785425</v>
      </c>
    </row>
    <row r="389" spans="1:14" ht="15.75">
      <c r="A389" s="56">
        <v>31</v>
      </c>
      <c r="B389" s="5">
        <v>43087</v>
      </c>
      <c r="C389" s="6" t="s">
        <v>20</v>
      </c>
      <c r="D389" s="56" t="s">
        <v>21</v>
      </c>
      <c r="E389" s="56" t="s">
        <v>96</v>
      </c>
      <c r="F389" s="57">
        <v>610</v>
      </c>
      <c r="G389" s="57">
        <v>605</v>
      </c>
      <c r="H389" s="57">
        <v>613</v>
      </c>
      <c r="I389" s="57">
        <v>616</v>
      </c>
      <c r="J389" s="56">
        <v>619</v>
      </c>
      <c r="K389" s="56">
        <v>605</v>
      </c>
      <c r="L389" s="57">
        <v>1500</v>
      </c>
      <c r="M389" s="8">
        <f t="shared" si="311"/>
        <v>-7500</v>
      </c>
      <c r="N389" s="9">
        <f t="shared" si="312"/>
        <v>-0.81967213114754101</v>
      </c>
    </row>
    <row r="390" spans="1:14" ht="15.75">
      <c r="A390" s="56">
        <v>32</v>
      </c>
      <c r="B390" s="5">
        <v>43084</v>
      </c>
      <c r="C390" s="6" t="s">
        <v>20</v>
      </c>
      <c r="D390" s="56" t="s">
        <v>21</v>
      </c>
      <c r="E390" s="56" t="s">
        <v>297</v>
      </c>
      <c r="F390" s="57">
        <v>868</v>
      </c>
      <c r="G390" s="57">
        <v>854</v>
      </c>
      <c r="H390" s="57">
        <v>876</v>
      </c>
      <c r="I390" s="57">
        <v>884</v>
      </c>
      <c r="J390" s="56">
        <v>892</v>
      </c>
      <c r="K390" s="56">
        <v>876</v>
      </c>
      <c r="L390" s="57">
        <v>400</v>
      </c>
      <c r="M390" s="8">
        <f t="shared" si="311"/>
        <v>3200</v>
      </c>
      <c r="N390" s="9">
        <f t="shared" si="312"/>
        <v>0.92165898617511521</v>
      </c>
    </row>
    <row r="391" spans="1:14" ht="15.75">
      <c r="A391" s="56">
        <v>33</v>
      </c>
      <c r="B391" s="5">
        <v>43084</v>
      </c>
      <c r="C391" s="6" t="s">
        <v>20</v>
      </c>
      <c r="D391" s="56" t="s">
        <v>21</v>
      </c>
      <c r="E391" s="56" t="s">
        <v>67</v>
      </c>
      <c r="F391" s="57">
        <v>243</v>
      </c>
      <c r="G391" s="57">
        <v>241</v>
      </c>
      <c r="H391" s="57">
        <v>244</v>
      </c>
      <c r="I391" s="57">
        <v>245</v>
      </c>
      <c r="J391" s="56">
        <v>246</v>
      </c>
      <c r="K391" s="56">
        <v>244</v>
      </c>
      <c r="L391" s="57">
        <v>3500</v>
      </c>
      <c r="M391" s="8">
        <f t="shared" ref="M391:M393" si="313">IF(D391="BUY",(K391-F391)*(L391),(F391-K391)*(L391))</f>
        <v>3500</v>
      </c>
      <c r="N391" s="9">
        <f t="shared" ref="N391:N393" si="314">M391/(L391)/F391%</f>
        <v>0.41152263374485593</v>
      </c>
    </row>
    <row r="392" spans="1:14" ht="15.75">
      <c r="A392" s="56">
        <v>34</v>
      </c>
      <c r="B392" s="5">
        <v>43083</v>
      </c>
      <c r="C392" s="6" t="s">
        <v>20</v>
      </c>
      <c r="D392" s="56" t="s">
        <v>21</v>
      </c>
      <c r="E392" s="56" t="s">
        <v>53</v>
      </c>
      <c r="F392" s="57">
        <v>169.5</v>
      </c>
      <c r="G392" s="57">
        <v>167.5</v>
      </c>
      <c r="H392" s="57">
        <v>170.5</v>
      </c>
      <c r="I392" s="57">
        <v>171.5</v>
      </c>
      <c r="J392" s="56">
        <v>172.5</v>
      </c>
      <c r="K392" s="56">
        <v>167.5</v>
      </c>
      <c r="L392" s="57">
        <v>3500</v>
      </c>
      <c r="M392" s="8">
        <f t="shared" si="313"/>
        <v>-7000</v>
      </c>
      <c r="N392" s="9">
        <f t="shared" si="314"/>
        <v>-1.1799410029498525</v>
      </c>
    </row>
    <row r="393" spans="1:14" ht="15.75">
      <c r="A393" s="56">
        <v>35</v>
      </c>
      <c r="B393" s="5">
        <v>43083</v>
      </c>
      <c r="C393" s="6" t="s">
        <v>20</v>
      </c>
      <c r="D393" s="56" t="s">
        <v>47</v>
      </c>
      <c r="E393" s="56" t="s">
        <v>123</v>
      </c>
      <c r="F393" s="57">
        <v>102.9</v>
      </c>
      <c r="G393" s="57">
        <v>103.7</v>
      </c>
      <c r="H393" s="57">
        <v>102.5</v>
      </c>
      <c r="I393" s="57">
        <v>102.1</v>
      </c>
      <c r="J393" s="56">
        <v>101.7</v>
      </c>
      <c r="K393" s="56">
        <v>102.5</v>
      </c>
      <c r="L393" s="57">
        <v>5500</v>
      </c>
      <c r="M393" s="8">
        <f t="shared" si="313"/>
        <v>2200.0000000000314</v>
      </c>
      <c r="N393" s="9">
        <f t="shared" si="314"/>
        <v>0.3887269193391697</v>
      </c>
    </row>
    <row r="394" spans="1:14" ht="15.75">
      <c r="A394" s="56">
        <v>36</v>
      </c>
      <c r="B394" s="5">
        <v>43083</v>
      </c>
      <c r="C394" s="6" t="s">
        <v>20</v>
      </c>
      <c r="D394" s="56" t="s">
        <v>47</v>
      </c>
      <c r="E394" s="56" t="s">
        <v>48</v>
      </c>
      <c r="F394" s="57">
        <v>143.5</v>
      </c>
      <c r="G394" s="57">
        <v>144.5</v>
      </c>
      <c r="H394" s="57">
        <v>143</v>
      </c>
      <c r="I394" s="57">
        <v>142.5</v>
      </c>
      <c r="J394" s="56">
        <v>142</v>
      </c>
      <c r="K394" s="56">
        <v>142.5</v>
      </c>
      <c r="L394" s="57">
        <v>6000</v>
      </c>
      <c r="M394" s="8">
        <f t="shared" ref="M394:M395" si="315">IF(D394="BUY",(K394-F394)*(L394),(F394-K394)*(L394))</f>
        <v>6000</v>
      </c>
      <c r="N394" s="9">
        <f t="shared" ref="N394:N395" si="316">M394/(L394)/F394%</f>
        <v>0.69686411149825778</v>
      </c>
    </row>
    <row r="395" spans="1:14" ht="15.75">
      <c r="A395" s="56">
        <v>37</v>
      </c>
      <c r="B395" s="5">
        <v>43083</v>
      </c>
      <c r="C395" s="6" t="s">
        <v>20</v>
      </c>
      <c r="D395" s="56" t="s">
        <v>21</v>
      </c>
      <c r="E395" s="56" t="s">
        <v>209</v>
      </c>
      <c r="F395" s="57">
        <v>429</v>
      </c>
      <c r="G395" s="57">
        <v>424.5</v>
      </c>
      <c r="H395" s="57">
        <v>431.5</v>
      </c>
      <c r="I395" s="57">
        <v>434</v>
      </c>
      <c r="J395" s="56">
        <v>436.5</v>
      </c>
      <c r="K395" s="56">
        <v>436.5</v>
      </c>
      <c r="L395" s="57">
        <v>1575</v>
      </c>
      <c r="M395" s="8">
        <f t="shared" si="315"/>
        <v>11812.5</v>
      </c>
      <c r="N395" s="9">
        <f t="shared" si="316"/>
        <v>1.7482517482517483</v>
      </c>
    </row>
    <row r="396" spans="1:14" ht="15.75">
      <c r="A396" s="56">
        <v>38</v>
      </c>
      <c r="B396" s="5">
        <v>43082</v>
      </c>
      <c r="C396" s="6" t="s">
        <v>20</v>
      </c>
      <c r="D396" s="56" t="s">
        <v>21</v>
      </c>
      <c r="E396" s="56" t="s">
        <v>276</v>
      </c>
      <c r="F396" s="57">
        <v>173.5</v>
      </c>
      <c r="G396" s="57">
        <v>171.8</v>
      </c>
      <c r="H396" s="57">
        <v>174.3</v>
      </c>
      <c r="I396" s="57">
        <v>175.1</v>
      </c>
      <c r="J396" s="56">
        <v>176</v>
      </c>
      <c r="K396" s="56">
        <v>171.8</v>
      </c>
      <c r="L396" s="57">
        <v>4000</v>
      </c>
      <c r="M396" s="8">
        <f t="shared" ref="M396" si="317">IF(D396="BUY",(K396-F396)*(L396),(F396-K396)*(L396))</f>
        <v>-6799.9999999999545</v>
      </c>
      <c r="N396" s="9">
        <f t="shared" ref="N396" si="318">M396/(L396)/F396%</f>
        <v>-0.97982708933716922</v>
      </c>
    </row>
    <row r="397" spans="1:14" ht="15.75">
      <c r="A397" s="56">
        <v>39</v>
      </c>
      <c r="B397" s="5">
        <v>43082</v>
      </c>
      <c r="C397" s="6" t="s">
        <v>20</v>
      </c>
      <c r="D397" s="56" t="s">
        <v>21</v>
      </c>
      <c r="E397" s="56" t="s">
        <v>209</v>
      </c>
      <c r="F397" s="57">
        <v>423</v>
      </c>
      <c r="G397" s="57">
        <v>419</v>
      </c>
      <c r="H397" s="57">
        <v>425.5</v>
      </c>
      <c r="I397" s="57">
        <v>428</v>
      </c>
      <c r="J397" s="56">
        <v>430.5</v>
      </c>
      <c r="K397" s="56">
        <v>425.5</v>
      </c>
      <c r="L397" s="57">
        <v>1575</v>
      </c>
      <c r="M397" s="8">
        <f t="shared" ref="M397:M399" si="319">IF(D397="BUY",(K397-F397)*(L397),(F397-K397)*(L397))</f>
        <v>3937.5</v>
      </c>
      <c r="N397" s="9">
        <f t="shared" ref="N397:N400" si="320">M397/(L397)/F397%</f>
        <v>0.59101654846335694</v>
      </c>
    </row>
    <row r="398" spans="1:14" ht="15.75">
      <c r="A398" s="56">
        <v>40</v>
      </c>
      <c r="B398" s="5">
        <v>43082</v>
      </c>
      <c r="C398" s="6" t="s">
        <v>20</v>
      </c>
      <c r="D398" s="56" t="s">
        <v>47</v>
      </c>
      <c r="E398" s="56" t="s">
        <v>306</v>
      </c>
      <c r="F398" s="57">
        <v>518</v>
      </c>
      <c r="G398" s="57">
        <v>523</v>
      </c>
      <c r="H398" s="57">
        <v>515.5</v>
      </c>
      <c r="I398" s="57">
        <v>513</v>
      </c>
      <c r="J398" s="56">
        <v>510.5</v>
      </c>
      <c r="K398" s="56">
        <v>515.65</v>
      </c>
      <c r="L398" s="57">
        <v>1700</v>
      </c>
      <c r="M398" s="8">
        <f t="shared" si="319"/>
        <v>3995.0000000000387</v>
      </c>
      <c r="N398" s="9">
        <f t="shared" si="320"/>
        <v>0.45366795366795809</v>
      </c>
    </row>
    <row r="399" spans="1:14" ht="15.75">
      <c r="A399" s="56">
        <v>41</v>
      </c>
      <c r="B399" s="5">
        <v>43081</v>
      </c>
      <c r="C399" s="6" t="s">
        <v>20</v>
      </c>
      <c r="D399" s="56" t="s">
        <v>21</v>
      </c>
      <c r="E399" s="56" t="s">
        <v>297</v>
      </c>
      <c r="F399" s="57">
        <v>852</v>
      </c>
      <c r="G399" s="57">
        <v>838</v>
      </c>
      <c r="H399" s="57">
        <v>860</v>
      </c>
      <c r="I399" s="57">
        <v>868</v>
      </c>
      <c r="J399" s="56">
        <v>876</v>
      </c>
      <c r="K399" s="56">
        <v>860</v>
      </c>
      <c r="L399" s="57">
        <v>3000</v>
      </c>
      <c r="M399" s="8">
        <f t="shared" si="319"/>
        <v>24000</v>
      </c>
      <c r="N399" s="9">
        <f t="shared" si="320"/>
        <v>0.93896713615023475</v>
      </c>
    </row>
    <row r="400" spans="1:14" ht="15.75">
      <c r="A400" s="56">
        <v>42</v>
      </c>
      <c r="B400" s="5">
        <v>43081</v>
      </c>
      <c r="C400" s="6" t="s">
        <v>20</v>
      </c>
      <c r="D400" s="56" t="s">
        <v>21</v>
      </c>
      <c r="E400" s="56" t="s">
        <v>104</v>
      </c>
      <c r="F400" s="57">
        <v>830</v>
      </c>
      <c r="G400" s="57">
        <v>825</v>
      </c>
      <c r="H400" s="57">
        <v>832.5</v>
      </c>
      <c r="I400" s="57">
        <v>835</v>
      </c>
      <c r="J400" s="56">
        <v>837.5</v>
      </c>
      <c r="K400" s="56">
        <v>832.5</v>
      </c>
      <c r="L400" s="57">
        <v>1500</v>
      </c>
      <c r="M400" s="8">
        <f t="shared" ref="M400:M403" si="321">IF(D400="BUY",(K400-F400)*(L400),(F400-K400)*(L400))</f>
        <v>3750</v>
      </c>
      <c r="N400" s="9">
        <f t="shared" si="320"/>
        <v>0.3012048192771084</v>
      </c>
    </row>
    <row r="401" spans="1:14" ht="15.75">
      <c r="A401" s="56">
        <v>43</v>
      </c>
      <c r="B401" s="5">
        <v>43081</v>
      </c>
      <c r="C401" s="6" t="s">
        <v>20</v>
      </c>
      <c r="D401" s="56" t="s">
        <v>21</v>
      </c>
      <c r="E401" s="56" t="s">
        <v>69</v>
      </c>
      <c r="F401" s="57">
        <v>698</v>
      </c>
      <c r="G401" s="57">
        <v>689</v>
      </c>
      <c r="H401" s="57">
        <v>703</v>
      </c>
      <c r="I401" s="57">
        <v>708</v>
      </c>
      <c r="J401" s="56">
        <v>713</v>
      </c>
      <c r="K401" s="56">
        <v>689</v>
      </c>
      <c r="L401" s="57">
        <v>800</v>
      </c>
      <c r="M401" s="8">
        <f t="shared" si="321"/>
        <v>-7200</v>
      </c>
      <c r="N401" s="9">
        <f t="shared" ref="N401:N403" si="322">M401/(L401)/F401%</f>
        <v>-1.2893982808022921</v>
      </c>
    </row>
    <row r="402" spans="1:14" ht="15.75">
      <c r="A402" s="56">
        <v>44</v>
      </c>
      <c r="B402" s="5">
        <v>43081</v>
      </c>
      <c r="C402" s="6" t="s">
        <v>20</v>
      </c>
      <c r="D402" s="56" t="s">
        <v>21</v>
      </c>
      <c r="E402" s="56" t="s">
        <v>46</v>
      </c>
      <c r="F402" s="57">
        <v>550</v>
      </c>
      <c r="G402" s="57">
        <v>547</v>
      </c>
      <c r="H402" s="57">
        <v>552</v>
      </c>
      <c r="I402" s="57">
        <v>554</v>
      </c>
      <c r="J402" s="56">
        <v>556</v>
      </c>
      <c r="K402" s="56">
        <v>552</v>
      </c>
      <c r="L402" s="57">
        <v>2000</v>
      </c>
      <c r="M402" s="8">
        <f t="shared" si="321"/>
        <v>4000</v>
      </c>
      <c r="N402" s="9">
        <f t="shared" si="322"/>
        <v>0.36363636363636365</v>
      </c>
    </row>
    <row r="403" spans="1:14" ht="15.75">
      <c r="A403" s="56">
        <v>45</v>
      </c>
      <c r="B403" s="5">
        <v>43080</v>
      </c>
      <c r="C403" s="6" t="s">
        <v>20</v>
      </c>
      <c r="D403" s="56" t="s">
        <v>21</v>
      </c>
      <c r="E403" s="56" t="s">
        <v>52</v>
      </c>
      <c r="F403" s="57">
        <v>320</v>
      </c>
      <c r="G403" s="57">
        <v>317</v>
      </c>
      <c r="H403" s="57">
        <v>321.5</v>
      </c>
      <c r="I403" s="57">
        <v>323</v>
      </c>
      <c r="J403" s="56">
        <v>324.5</v>
      </c>
      <c r="K403" s="56">
        <v>317</v>
      </c>
      <c r="L403" s="57">
        <v>3000</v>
      </c>
      <c r="M403" s="8">
        <f t="shared" si="321"/>
        <v>-9000</v>
      </c>
      <c r="N403" s="9">
        <f t="shared" si="322"/>
        <v>-0.9375</v>
      </c>
    </row>
    <row r="404" spans="1:14" ht="15.75">
      <c r="A404" s="56">
        <v>46</v>
      </c>
      <c r="B404" s="5">
        <v>43080</v>
      </c>
      <c r="C404" s="6" t="s">
        <v>20</v>
      </c>
      <c r="D404" s="56" t="s">
        <v>21</v>
      </c>
      <c r="E404" s="56" t="s">
        <v>69</v>
      </c>
      <c r="F404" s="57">
        <v>688</v>
      </c>
      <c r="G404" s="57">
        <v>679</v>
      </c>
      <c r="H404" s="57">
        <v>693</v>
      </c>
      <c r="I404" s="57">
        <v>698</v>
      </c>
      <c r="J404" s="56">
        <v>703</v>
      </c>
      <c r="K404" s="56">
        <v>693</v>
      </c>
      <c r="L404" s="57">
        <v>800</v>
      </c>
      <c r="M404" s="8">
        <f t="shared" ref="M404" si="323">IF(D404="BUY",(K404-F404)*(L404),(F404-K404)*(L404))</f>
        <v>4000</v>
      </c>
      <c r="N404" s="9">
        <f t="shared" ref="N404" si="324">M404/(L404)/F404%</f>
        <v>0.72674418604651159</v>
      </c>
    </row>
    <row r="405" spans="1:14" ht="15.75">
      <c r="A405" s="56">
        <v>47</v>
      </c>
      <c r="B405" s="5">
        <v>43077</v>
      </c>
      <c r="C405" s="6" t="s">
        <v>20</v>
      </c>
      <c r="D405" s="56" t="s">
        <v>21</v>
      </c>
      <c r="E405" s="56" t="s">
        <v>253</v>
      </c>
      <c r="F405" s="57">
        <v>880</v>
      </c>
      <c r="G405" s="57">
        <v>872</v>
      </c>
      <c r="H405" s="57">
        <v>885</v>
      </c>
      <c r="I405" s="57">
        <v>890</v>
      </c>
      <c r="J405" s="56">
        <v>895</v>
      </c>
      <c r="K405" s="56">
        <v>895</v>
      </c>
      <c r="L405" s="57">
        <v>1000</v>
      </c>
      <c r="M405" s="8">
        <f t="shared" ref="M405" si="325">IF(D405="BUY",(K405-F405)*(L405),(F405-K405)*(L405))</f>
        <v>15000</v>
      </c>
      <c r="N405" s="9">
        <f t="shared" ref="N405" si="326">M405/(L405)/F405%</f>
        <v>1.7045454545454544</v>
      </c>
    </row>
    <row r="406" spans="1:14" ht="15.75">
      <c r="A406" s="56">
        <v>48</v>
      </c>
      <c r="B406" s="5">
        <v>43077</v>
      </c>
      <c r="C406" s="6" t="s">
        <v>20</v>
      </c>
      <c r="D406" s="56" t="s">
        <v>21</v>
      </c>
      <c r="E406" s="56" t="s">
        <v>241</v>
      </c>
      <c r="F406" s="57">
        <v>119</v>
      </c>
      <c r="G406" s="57">
        <v>118</v>
      </c>
      <c r="H406" s="57">
        <v>119.5</v>
      </c>
      <c r="I406" s="57">
        <v>120</v>
      </c>
      <c r="J406" s="56">
        <v>120.5</v>
      </c>
      <c r="K406" s="56">
        <v>119.5</v>
      </c>
      <c r="L406" s="57">
        <v>7000</v>
      </c>
      <c r="M406" s="8">
        <f t="shared" ref="M406:M407" si="327">IF(D406="BUY",(K406-F406)*(L406),(F406-K406)*(L406))</f>
        <v>3500</v>
      </c>
      <c r="N406" s="9">
        <f t="shared" ref="N406:N407" si="328">M406/(L406)/F406%</f>
        <v>0.42016806722689076</v>
      </c>
    </row>
    <row r="407" spans="1:14" ht="15.75">
      <c r="A407" s="56">
        <v>49</v>
      </c>
      <c r="B407" s="5">
        <v>43077</v>
      </c>
      <c r="C407" s="6" t="s">
        <v>20</v>
      </c>
      <c r="D407" s="56" t="s">
        <v>21</v>
      </c>
      <c r="E407" s="56" t="s">
        <v>260</v>
      </c>
      <c r="F407" s="57">
        <v>9025</v>
      </c>
      <c r="G407" s="57">
        <v>8940</v>
      </c>
      <c r="H407" s="57">
        <v>9075</v>
      </c>
      <c r="I407" s="57">
        <v>9125</v>
      </c>
      <c r="J407" s="56">
        <v>9175</v>
      </c>
      <c r="K407" s="56">
        <v>9125</v>
      </c>
      <c r="L407" s="57">
        <v>75</v>
      </c>
      <c r="M407" s="8">
        <f t="shared" si="327"/>
        <v>7500</v>
      </c>
      <c r="N407" s="9">
        <f t="shared" si="328"/>
        <v>1.10803324099723</v>
      </c>
    </row>
    <row r="408" spans="1:14" ht="15.75">
      <c r="A408" s="56">
        <v>50</v>
      </c>
      <c r="B408" s="5">
        <v>43076</v>
      </c>
      <c r="C408" s="6" t="s">
        <v>20</v>
      </c>
      <c r="D408" s="56" t="s">
        <v>21</v>
      </c>
      <c r="E408" s="56" t="s">
        <v>276</v>
      </c>
      <c r="F408" s="57">
        <v>167</v>
      </c>
      <c r="G408" s="57">
        <v>165</v>
      </c>
      <c r="H408" s="57">
        <v>168</v>
      </c>
      <c r="I408" s="57">
        <v>169</v>
      </c>
      <c r="J408" s="56">
        <v>170</v>
      </c>
      <c r="K408" s="56">
        <v>169</v>
      </c>
      <c r="L408" s="57">
        <v>4000</v>
      </c>
      <c r="M408" s="8">
        <f t="shared" ref="M408" si="329">IF(D408="BUY",(K408-F408)*(L408),(F408-K408)*(L408))</f>
        <v>8000</v>
      </c>
      <c r="N408" s="9">
        <f t="shared" ref="N408" si="330">M408/(L408)/F408%</f>
        <v>1.1976047904191618</v>
      </c>
    </row>
    <row r="409" spans="1:14" ht="15.75">
      <c r="A409" s="56">
        <v>51</v>
      </c>
      <c r="B409" s="5">
        <v>43076</v>
      </c>
      <c r="C409" s="6" t="s">
        <v>20</v>
      </c>
      <c r="D409" s="56" t="s">
        <v>21</v>
      </c>
      <c r="E409" s="56" t="s">
        <v>130</v>
      </c>
      <c r="F409" s="57">
        <v>235</v>
      </c>
      <c r="G409" s="57">
        <v>233.5</v>
      </c>
      <c r="H409" s="57">
        <v>235.8</v>
      </c>
      <c r="I409" s="57">
        <v>236.6</v>
      </c>
      <c r="J409" s="56">
        <v>237.4</v>
      </c>
      <c r="K409" s="56">
        <v>237.4</v>
      </c>
      <c r="L409" s="57">
        <v>5000</v>
      </c>
      <c r="M409" s="8">
        <f t="shared" ref="M409" si="331">IF(D409="BUY",(K409-F409)*(L409),(F409-K409)*(L409))</f>
        <v>12000.000000000029</v>
      </c>
      <c r="N409" s="9">
        <f t="shared" ref="N409" si="332">M409/(L409)/F409%</f>
        <v>1.0212765957446832</v>
      </c>
    </row>
    <row r="410" spans="1:14" ht="15.75">
      <c r="A410" s="56">
        <v>52</v>
      </c>
      <c r="B410" s="5">
        <v>43076</v>
      </c>
      <c r="C410" s="6" t="s">
        <v>20</v>
      </c>
      <c r="D410" s="56" t="s">
        <v>21</v>
      </c>
      <c r="E410" s="56" t="s">
        <v>305</v>
      </c>
      <c r="F410" s="57">
        <v>526</v>
      </c>
      <c r="G410" s="57">
        <v>522</v>
      </c>
      <c r="H410" s="57">
        <v>528</v>
      </c>
      <c r="I410" s="57">
        <v>530</v>
      </c>
      <c r="J410" s="56">
        <v>532</v>
      </c>
      <c r="K410" s="56">
        <v>528</v>
      </c>
      <c r="L410" s="57">
        <v>2000</v>
      </c>
      <c r="M410" s="8">
        <f t="shared" ref="M410:M411" si="333">IF(D410="BUY",(K410-F410)*(L410),(F410-K410)*(L410))</f>
        <v>4000</v>
      </c>
      <c r="N410" s="9">
        <f t="shared" ref="N410:N411" si="334">M410/(L410)/F410%</f>
        <v>0.38022813688212931</v>
      </c>
    </row>
    <row r="411" spans="1:14" ht="15.75">
      <c r="A411" s="56">
        <v>53</v>
      </c>
      <c r="B411" s="5">
        <v>43076</v>
      </c>
      <c r="C411" s="6" t="s">
        <v>20</v>
      </c>
      <c r="D411" s="56" t="s">
        <v>21</v>
      </c>
      <c r="E411" s="56" t="s">
        <v>304</v>
      </c>
      <c r="F411" s="57">
        <v>8735</v>
      </c>
      <c r="G411" s="57">
        <v>8600</v>
      </c>
      <c r="H411" s="57">
        <v>8800</v>
      </c>
      <c r="I411" s="57">
        <v>8870</v>
      </c>
      <c r="J411" s="56">
        <v>8940</v>
      </c>
      <c r="K411" s="56">
        <v>8940</v>
      </c>
      <c r="L411" s="57">
        <v>75</v>
      </c>
      <c r="M411" s="8">
        <f t="shared" si="333"/>
        <v>15375</v>
      </c>
      <c r="N411" s="9">
        <f t="shared" si="334"/>
        <v>2.3468803663423015</v>
      </c>
    </row>
    <row r="412" spans="1:14" ht="15.75">
      <c r="A412" s="56">
        <v>54</v>
      </c>
      <c r="B412" s="5">
        <v>43075</v>
      </c>
      <c r="C412" s="6" t="s">
        <v>20</v>
      </c>
      <c r="D412" s="56" t="s">
        <v>21</v>
      </c>
      <c r="E412" s="56" t="s">
        <v>233</v>
      </c>
      <c r="F412" s="57">
        <v>859</v>
      </c>
      <c r="G412" s="57">
        <v>852</v>
      </c>
      <c r="H412" s="57">
        <v>864</v>
      </c>
      <c r="I412" s="57">
        <v>869</v>
      </c>
      <c r="J412" s="56">
        <v>874</v>
      </c>
      <c r="K412" s="56">
        <v>864</v>
      </c>
      <c r="L412" s="57">
        <v>1750</v>
      </c>
      <c r="M412" s="8">
        <f t="shared" ref="M412" si="335">IF(D412="BUY",(K412-F412)*(L412),(F412-K412)*(L412))</f>
        <v>8750</v>
      </c>
      <c r="N412" s="9">
        <f t="shared" ref="N412" si="336">M412/(L412)/F412%</f>
        <v>0.58207217694994184</v>
      </c>
    </row>
    <row r="413" spans="1:14" ht="15.75">
      <c r="A413" s="56">
        <v>55</v>
      </c>
      <c r="B413" s="5">
        <v>43075</v>
      </c>
      <c r="C413" s="6" t="s">
        <v>20</v>
      </c>
      <c r="D413" s="56" t="s">
        <v>21</v>
      </c>
      <c r="E413" s="56" t="s">
        <v>109</v>
      </c>
      <c r="F413" s="57">
        <v>711</v>
      </c>
      <c r="G413" s="57">
        <v>705</v>
      </c>
      <c r="H413" s="57">
        <v>714</v>
      </c>
      <c r="I413" s="57">
        <v>717</v>
      </c>
      <c r="J413" s="56">
        <v>720</v>
      </c>
      <c r="K413" s="56">
        <v>705</v>
      </c>
      <c r="L413" s="57">
        <v>1200</v>
      </c>
      <c r="M413" s="8">
        <f t="shared" ref="M413:M418" si="337">IF(D413="BUY",(K413-F413)*(L413),(F413-K413)*(L413))</f>
        <v>-7200</v>
      </c>
      <c r="N413" s="9">
        <f t="shared" ref="N413:N418" si="338">M413/(L413)/F413%</f>
        <v>-0.8438818565400843</v>
      </c>
    </row>
    <row r="414" spans="1:14" ht="15.75">
      <c r="A414" s="56">
        <v>56</v>
      </c>
      <c r="B414" s="5">
        <v>43074</v>
      </c>
      <c r="C414" s="6" t="s">
        <v>20</v>
      </c>
      <c r="D414" s="56" t="s">
        <v>21</v>
      </c>
      <c r="E414" s="56" t="s">
        <v>124</v>
      </c>
      <c r="F414" s="57">
        <v>310</v>
      </c>
      <c r="G414" s="57">
        <v>305</v>
      </c>
      <c r="H414" s="57">
        <v>312.5</v>
      </c>
      <c r="I414" s="57">
        <v>315</v>
      </c>
      <c r="J414" s="56">
        <v>317.5</v>
      </c>
      <c r="K414" s="56">
        <v>312.5</v>
      </c>
      <c r="L414" s="57">
        <v>1750</v>
      </c>
      <c r="M414" s="8">
        <f t="shared" si="337"/>
        <v>4375</v>
      </c>
      <c r="N414" s="9">
        <f t="shared" si="338"/>
        <v>0.80645161290322576</v>
      </c>
    </row>
    <row r="415" spans="1:14" ht="15.75">
      <c r="A415" s="56">
        <v>57</v>
      </c>
      <c r="B415" s="5">
        <v>43074</v>
      </c>
      <c r="C415" s="6" t="s">
        <v>20</v>
      </c>
      <c r="D415" s="56" t="s">
        <v>21</v>
      </c>
      <c r="E415" s="56" t="s">
        <v>248</v>
      </c>
      <c r="F415" s="57">
        <v>512.70000000000005</v>
      </c>
      <c r="G415" s="57">
        <v>509.7</v>
      </c>
      <c r="H415" s="57">
        <v>514.5</v>
      </c>
      <c r="I415" s="57">
        <v>516</v>
      </c>
      <c r="J415" s="56">
        <v>517.5</v>
      </c>
      <c r="K415" s="56">
        <v>517.5</v>
      </c>
      <c r="L415" s="57">
        <v>1800</v>
      </c>
      <c r="M415" s="8">
        <f t="shared" si="337"/>
        <v>8639.9999999999181</v>
      </c>
      <c r="N415" s="9">
        <f t="shared" si="338"/>
        <v>0.93622001170274116</v>
      </c>
    </row>
    <row r="416" spans="1:14" ht="15.75">
      <c r="A416" s="56">
        <v>58</v>
      </c>
      <c r="B416" s="5">
        <v>43074</v>
      </c>
      <c r="C416" s="6" t="s">
        <v>20</v>
      </c>
      <c r="D416" s="56" t="s">
        <v>21</v>
      </c>
      <c r="E416" s="56" t="s">
        <v>301</v>
      </c>
      <c r="F416" s="57">
        <v>350</v>
      </c>
      <c r="G416" s="57">
        <v>347</v>
      </c>
      <c r="H416" s="57">
        <v>351.5</v>
      </c>
      <c r="I416" s="57">
        <v>353</v>
      </c>
      <c r="J416" s="56">
        <v>354.5</v>
      </c>
      <c r="K416" s="56">
        <v>347</v>
      </c>
      <c r="L416" s="57">
        <v>3000</v>
      </c>
      <c r="M416" s="8">
        <f t="shared" si="337"/>
        <v>-9000</v>
      </c>
      <c r="N416" s="9">
        <f t="shared" si="338"/>
        <v>-0.8571428571428571</v>
      </c>
    </row>
    <row r="417" spans="1:14" ht="15.75">
      <c r="A417" s="56">
        <v>59</v>
      </c>
      <c r="B417" s="5">
        <v>43074</v>
      </c>
      <c r="C417" s="6" t="s">
        <v>20</v>
      </c>
      <c r="D417" s="56" t="s">
        <v>21</v>
      </c>
      <c r="E417" s="56" t="s">
        <v>301</v>
      </c>
      <c r="F417" s="57">
        <v>346</v>
      </c>
      <c r="G417" s="57">
        <v>343</v>
      </c>
      <c r="H417" s="57">
        <v>347.5</v>
      </c>
      <c r="I417" s="57">
        <v>349</v>
      </c>
      <c r="J417" s="56">
        <v>350.5</v>
      </c>
      <c r="K417" s="56">
        <v>350.5</v>
      </c>
      <c r="L417" s="57">
        <v>3000</v>
      </c>
      <c r="M417" s="8">
        <f t="shared" si="337"/>
        <v>13500</v>
      </c>
      <c r="N417" s="9">
        <f t="shared" si="338"/>
        <v>1.300578034682081</v>
      </c>
    </row>
    <row r="418" spans="1:14" ht="15.75">
      <c r="A418" s="56">
        <v>60</v>
      </c>
      <c r="B418" s="5">
        <v>43073</v>
      </c>
      <c r="C418" s="6" t="s">
        <v>20</v>
      </c>
      <c r="D418" s="56" t="s">
        <v>21</v>
      </c>
      <c r="E418" s="56" t="s">
        <v>76</v>
      </c>
      <c r="F418" s="57">
        <v>134</v>
      </c>
      <c r="G418" s="57">
        <v>131</v>
      </c>
      <c r="H418" s="57">
        <v>135.5</v>
      </c>
      <c r="I418" s="57">
        <v>137</v>
      </c>
      <c r="J418" s="56">
        <v>138.5</v>
      </c>
      <c r="K418" s="56">
        <v>131</v>
      </c>
      <c r="L418" s="57">
        <v>6000</v>
      </c>
      <c r="M418" s="8">
        <f t="shared" si="337"/>
        <v>-18000</v>
      </c>
      <c r="N418" s="9">
        <f t="shared" si="338"/>
        <v>-2.2388059701492535</v>
      </c>
    </row>
    <row r="419" spans="1:14" ht="15.75">
      <c r="A419" s="56">
        <v>61</v>
      </c>
      <c r="B419" s="5">
        <v>43073</v>
      </c>
      <c r="C419" s="6" t="s">
        <v>20</v>
      </c>
      <c r="D419" s="56" t="s">
        <v>47</v>
      </c>
      <c r="E419" s="56" t="s">
        <v>232</v>
      </c>
      <c r="F419" s="57">
        <v>216</v>
      </c>
      <c r="G419" s="57">
        <v>219</v>
      </c>
      <c r="H419" s="57">
        <v>214.5</v>
      </c>
      <c r="I419" s="57">
        <v>213</v>
      </c>
      <c r="J419" s="56">
        <v>211.5</v>
      </c>
      <c r="K419" s="56">
        <v>213</v>
      </c>
      <c r="L419" s="57">
        <v>2500</v>
      </c>
      <c r="M419" s="8">
        <f t="shared" ref="M419" si="339">IF(D419="BUY",(K419-F419)*(L419),(F419-K419)*(L419))</f>
        <v>7500</v>
      </c>
      <c r="N419" s="9">
        <f t="shared" ref="N419" si="340">M419/(L419)/F419%</f>
        <v>1.3888888888888888</v>
      </c>
    </row>
    <row r="420" spans="1:14" ht="15.75">
      <c r="A420" s="56">
        <v>62</v>
      </c>
      <c r="B420" s="5">
        <v>43073</v>
      </c>
      <c r="C420" s="6" t="s">
        <v>20</v>
      </c>
      <c r="D420" s="56" t="s">
        <v>21</v>
      </c>
      <c r="E420" s="56" t="s">
        <v>248</v>
      </c>
      <c r="F420" s="57">
        <v>500</v>
      </c>
      <c r="G420" s="57">
        <v>494</v>
      </c>
      <c r="H420" s="57">
        <v>504</v>
      </c>
      <c r="I420" s="57">
        <v>508</v>
      </c>
      <c r="J420" s="56">
        <v>512</v>
      </c>
      <c r="K420" s="56">
        <v>504</v>
      </c>
      <c r="L420" s="57">
        <v>1800</v>
      </c>
      <c r="M420" s="8">
        <f t="shared" ref="M420:M421" si="341">IF(D420="BUY",(K420-F420)*(L420),(F420-K420)*(L420))</f>
        <v>7200</v>
      </c>
      <c r="N420" s="9">
        <f t="shared" ref="N420:N421" si="342">M420/(L420)/F420%</f>
        <v>0.8</v>
      </c>
    </row>
    <row r="421" spans="1:14" ht="15.75">
      <c r="A421" s="56">
        <v>63</v>
      </c>
      <c r="B421" s="5">
        <v>43070</v>
      </c>
      <c r="C421" s="6" t="s">
        <v>20</v>
      </c>
      <c r="D421" s="56" t="s">
        <v>47</v>
      </c>
      <c r="E421" s="56" t="s">
        <v>69</v>
      </c>
      <c r="F421" s="57">
        <v>674</v>
      </c>
      <c r="G421" s="57">
        <v>684</v>
      </c>
      <c r="H421" s="57">
        <v>668</v>
      </c>
      <c r="I421" s="57">
        <v>664</v>
      </c>
      <c r="J421" s="56">
        <v>659</v>
      </c>
      <c r="K421" s="56">
        <v>664</v>
      </c>
      <c r="L421" s="57">
        <v>800</v>
      </c>
      <c r="M421" s="8">
        <f t="shared" si="341"/>
        <v>8000</v>
      </c>
      <c r="N421" s="9">
        <f t="shared" si="342"/>
        <v>1.4836795252225519</v>
      </c>
    </row>
    <row r="422" spans="1:14" ht="15.75">
      <c r="A422" s="56">
        <v>64</v>
      </c>
      <c r="B422" s="5">
        <v>43070</v>
      </c>
      <c r="C422" s="6" t="s">
        <v>20</v>
      </c>
      <c r="D422" s="56" t="s">
        <v>47</v>
      </c>
      <c r="E422" s="56" t="s">
        <v>69</v>
      </c>
      <c r="F422" s="57">
        <v>690</v>
      </c>
      <c r="G422" s="57">
        <v>700</v>
      </c>
      <c r="H422" s="57">
        <v>685</v>
      </c>
      <c r="I422" s="57">
        <v>680</v>
      </c>
      <c r="J422" s="56">
        <v>675</v>
      </c>
      <c r="K422" s="56">
        <v>675</v>
      </c>
      <c r="L422" s="57">
        <v>800</v>
      </c>
      <c r="M422" s="8">
        <f t="shared" ref="M422" si="343">IF(D422="BUY",(K422-F422)*(L422),(F422-K422)*(L422))</f>
        <v>12000</v>
      </c>
      <c r="N422" s="9">
        <f t="shared" ref="N422" si="344">M422/(L422)/F422%</f>
        <v>2.1739130434782608</v>
      </c>
    </row>
    <row r="423" spans="1:14" ht="15.75">
      <c r="A423" s="56">
        <v>65</v>
      </c>
      <c r="B423" s="5">
        <v>43070</v>
      </c>
      <c r="C423" s="6" t="s">
        <v>20</v>
      </c>
      <c r="D423" s="56" t="s">
        <v>21</v>
      </c>
      <c r="E423" s="56" t="s">
        <v>302</v>
      </c>
      <c r="F423" s="57">
        <v>268</v>
      </c>
      <c r="G423" s="57">
        <v>265</v>
      </c>
      <c r="H423" s="57">
        <v>269.5</v>
      </c>
      <c r="I423" s="57">
        <v>271</v>
      </c>
      <c r="J423" s="56">
        <v>272.5</v>
      </c>
      <c r="K423" s="56">
        <v>265</v>
      </c>
      <c r="L423" s="57">
        <v>2500</v>
      </c>
      <c r="M423" s="8">
        <f t="shared" ref="M423:M424" si="345">IF(D423="BUY",(K423-F423)*(L423),(F423-K423)*(L423))</f>
        <v>-7500</v>
      </c>
      <c r="N423" s="9">
        <f t="shared" ref="N423:N424" si="346">M423/(L423)/F423%</f>
        <v>-1.1194029850746268</v>
      </c>
    </row>
    <row r="424" spans="1:14" ht="15.75">
      <c r="A424" s="56">
        <v>66</v>
      </c>
      <c r="B424" s="5">
        <v>43070</v>
      </c>
      <c r="C424" s="6" t="s">
        <v>20</v>
      </c>
      <c r="D424" s="56" t="s">
        <v>21</v>
      </c>
      <c r="E424" s="56" t="s">
        <v>301</v>
      </c>
      <c r="F424" s="57">
        <v>344</v>
      </c>
      <c r="G424" s="57">
        <v>341</v>
      </c>
      <c r="H424" s="57">
        <v>345.5</v>
      </c>
      <c r="I424" s="57">
        <v>347</v>
      </c>
      <c r="J424" s="56">
        <v>348.5</v>
      </c>
      <c r="K424" s="56">
        <v>347</v>
      </c>
      <c r="L424" s="57">
        <v>3000</v>
      </c>
      <c r="M424" s="8">
        <f t="shared" si="345"/>
        <v>9000</v>
      </c>
      <c r="N424" s="9">
        <f t="shared" si="346"/>
        <v>0.87209302325581395</v>
      </c>
    </row>
    <row r="426" spans="1:14" ht="15.75">
      <c r="A426" s="10" t="s">
        <v>24</v>
      </c>
      <c r="B426" s="11"/>
      <c r="C426" s="12"/>
      <c r="D426" s="13"/>
      <c r="E426" s="14"/>
      <c r="F426" s="14"/>
      <c r="G426" s="15"/>
      <c r="H426" s="14"/>
      <c r="I426" s="14"/>
      <c r="J426" s="14"/>
      <c r="K426" s="16"/>
      <c r="L426" s="17"/>
      <c r="M426" s="1"/>
      <c r="N426" s="18"/>
    </row>
    <row r="427" spans="1:14" ht="15.75">
      <c r="A427" s="10" t="s">
        <v>25</v>
      </c>
      <c r="B427" s="19"/>
      <c r="C427" s="12"/>
      <c r="D427" s="13"/>
      <c r="E427" s="14"/>
      <c r="F427" s="14"/>
      <c r="G427" s="15"/>
      <c r="H427" s="14"/>
      <c r="I427" s="14"/>
      <c r="J427" s="14"/>
      <c r="K427" s="16"/>
      <c r="L427" s="17"/>
      <c r="M427" s="1"/>
      <c r="N427" s="1"/>
    </row>
    <row r="428" spans="1:14" ht="15.75">
      <c r="A428" s="10" t="s">
        <v>25</v>
      </c>
      <c r="B428" s="19"/>
      <c r="C428" s="20"/>
      <c r="D428" s="21"/>
      <c r="E428" s="22"/>
      <c r="F428" s="22"/>
      <c r="G428" s="23"/>
      <c r="H428" s="22"/>
      <c r="I428" s="22"/>
      <c r="J428" s="22"/>
      <c r="K428" s="22"/>
      <c r="L428" s="17"/>
      <c r="M428" s="17"/>
      <c r="N428" s="17"/>
    </row>
    <row r="429" spans="1:14" ht="16.5" thickBot="1">
      <c r="A429" s="20"/>
      <c r="B429" s="19"/>
      <c r="C429" s="22"/>
      <c r="D429" s="22"/>
      <c r="E429" s="22"/>
      <c r="F429" s="24"/>
      <c r="G429" s="25"/>
      <c r="H429" s="26" t="s">
        <v>26</v>
      </c>
      <c r="I429" s="26"/>
      <c r="J429" s="27"/>
      <c r="K429" s="27"/>
      <c r="L429" s="17"/>
      <c r="M429" s="17"/>
      <c r="N429" s="17"/>
    </row>
    <row r="430" spans="1:14" ht="15.75">
      <c r="A430" s="20"/>
      <c r="B430" s="19"/>
      <c r="C430" s="87" t="s">
        <v>27</v>
      </c>
      <c r="D430" s="87"/>
      <c r="E430" s="28">
        <v>66</v>
      </c>
      <c r="F430" s="29">
        <f>F431+F432+F433+F434+F435+F436</f>
        <v>100</v>
      </c>
      <c r="G430" s="22">
        <v>66</v>
      </c>
      <c r="H430" s="30">
        <f>G431/G430%</f>
        <v>83.333333333333329</v>
      </c>
      <c r="I430" s="30"/>
      <c r="J430" s="30"/>
      <c r="K430" s="31"/>
      <c r="L430" s="17"/>
      <c r="M430" s="1"/>
      <c r="N430" s="1"/>
    </row>
    <row r="431" spans="1:14" ht="15.75">
      <c r="A431" s="20"/>
      <c r="B431" s="19"/>
      <c r="C431" s="88" t="s">
        <v>28</v>
      </c>
      <c r="D431" s="88"/>
      <c r="E431" s="32">
        <v>55</v>
      </c>
      <c r="F431" s="33">
        <f>(E431/E430)*100</f>
        <v>83.333333333333343</v>
      </c>
      <c r="G431" s="22">
        <v>55</v>
      </c>
      <c r="H431" s="27"/>
      <c r="I431" s="27"/>
      <c r="J431" s="22"/>
      <c r="K431" s="27"/>
      <c r="L431" s="1"/>
      <c r="M431" s="22" t="s">
        <v>29</v>
      </c>
      <c r="N431" s="22"/>
    </row>
    <row r="432" spans="1:14" ht="15.75">
      <c r="A432" s="34"/>
      <c r="B432" s="19"/>
      <c r="C432" s="88" t="s">
        <v>30</v>
      </c>
      <c r="D432" s="88"/>
      <c r="E432" s="32">
        <v>0</v>
      </c>
      <c r="F432" s="33">
        <f>(E432/E430)*100</f>
        <v>0</v>
      </c>
      <c r="G432" s="35"/>
      <c r="H432" s="22"/>
      <c r="I432" s="22"/>
      <c r="J432" s="22"/>
      <c r="K432" s="27"/>
      <c r="L432" s="17"/>
      <c r="M432" s="20"/>
      <c r="N432" s="20"/>
    </row>
    <row r="433" spans="1:14" ht="15.75">
      <c r="A433" s="34"/>
      <c r="B433" s="19"/>
      <c r="C433" s="88" t="s">
        <v>31</v>
      </c>
      <c r="D433" s="88"/>
      <c r="E433" s="32">
        <v>0</v>
      </c>
      <c r="F433" s="33">
        <f>(E433/E430)*100</f>
        <v>0</v>
      </c>
      <c r="G433" s="35"/>
      <c r="H433" s="22"/>
      <c r="I433" s="22"/>
      <c r="J433" s="22"/>
      <c r="K433" s="27"/>
      <c r="L433" s="17"/>
      <c r="M433" s="17"/>
      <c r="N433" s="17"/>
    </row>
    <row r="434" spans="1:14" ht="15.75">
      <c r="A434" s="34"/>
      <c r="B434" s="19"/>
      <c r="C434" s="88" t="s">
        <v>32</v>
      </c>
      <c r="D434" s="88"/>
      <c r="E434" s="32">
        <v>11</v>
      </c>
      <c r="F434" s="33">
        <f>(E434/E430)*100</f>
        <v>16.666666666666664</v>
      </c>
      <c r="G434" s="35"/>
      <c r="H434" s="22" t="s">
        <v>33</v>
      </c>
      <c r="I434" s="22"/>
      <c r="J434" s="27"/>
      <c r="K434" s="27"/>
      <c r="L434" s="17"/>
      <c r="M434" s="17"/>
      <c r="N434" s="17"/>
    </row>
    <row r="435" spans="1:14" ht="15.75">
      <c r="A435" s="34"/>
      <c r="B435" s="19"/>
      <c r="C435" s="88" t="s">
        <v>34</v>
      </c>
      <c r="D435" s="88"/>
      <c r="E435" s="32">
        <v>0</v>
      </c>
      <c r="F435" s="33">
        <f>(E435/E430)*100</f>
        <v>0</v>
      </c>
      <c r="G435" s="35"/>
      <c r="H435" s="22"/>
      <c r="I435" s="22"/>
      <c r="J435" s="27"/>
      <c r="K435" s="27"/>
      <c r="L435" s="17"/>
      <c r="M435" s="17"/>
      <c r="N435" s="17"/>
    </row>
    <row r="436" spans="1:14" ht="16.5" thickBot="1">
      <c r="A436" s="34"/>
      <c r="B436" s="19"/>
      <c r="C436" s="89" t="s">
        <v>35</v>
      </c>
      <c r="D436" s="89"/>
      <c r="E436" s="36"/>
      <c r="F436" s="37">
        <f>(E436/E430)*100</f>
        <v>0</v>
      </c>
      <c r="G436" s="35"/>
      <c r="H436" s="22"/>
      <c r="I436" s="22"/>
      <c r="J436" s="31"/>
      <c r="K436" s="31"/>
      <c r="L436" s="1"/>
      <c r="M436" s="17"/>
      <c r="N436" s="17"/>
    </row>
    <row r="437" spans="1:14" ht="15.75">
      <c r="A437" s="39" t="s">
        <v>36</v>
      </c>
      <c r="B437" s="11"/>
      <c r="C437" s="12"/>
      <c r="D437" s="12"/>
      <c r="E437" s="14"/>
      <c r="F437" s="14"/>
      <c r="G437" s="15"/>
      <c r="H437" s="40"/>
      <c r="I437" s="40"/>
      <c r="J437" s="40"/>
      <c r="K437" s="14"/>
      <c r="L437" s="17"/>
      <c r="M437" s="38"/>
      <c r="N437" s="38"/>
    </row>
    <row r="438" spans="1:14" ht="15.75">
      <c r="A438" s="13" t="s">
        <v>37</v>
      </c>
      <c r="B438" s="11"/>
      <c r="C438" s="41"/>
      <c r="D438" s="42"/>
      <c r="E438" s="12"/>
      <c r="F438" s="40"/>
      <c r="G438" s="15"/>
      <c r="H438" s="40"/>
      <c r="I438" s="40"/>
      <c r="J438" s="40"/>
      <c r="K438" s="14"/>
      <c r="L438" s="17"/>
      <c r="M438" s="20"/>
      <c r="N438" s="20"/>
    </row>
    <row r="439" spans="1:14" ht="15.75">
      <c r="A439" s="13" t="s">
        <v>38</v>
      </c>
      <c r="B439" s="11"/>
      <c r="C439" s="12"/>
      <c r="D439" s="42"/>
      <c r="E439" s="12"/>
      <c r="F439" s="40"/>
      <c r="G439" s="15"/>
      <c r="H439" s="43"/>
      <c r="I439" s="43"/>
      <c r="J439" s="43"/>
      <c r="K439" s="14"/>
      <c r="L439" s="17"/>
      <c r="M439" s="17"/>
      <c r="N439" s="17"/>
    </row>
    <row r="440" spans="1:14" ht="15.75">
      <c r="A440" s="13" t="s">
        <v>39</v>
      </c>
      <c r="B440" s="41"/>
      <c r="C440" s="12"/>
      <c r="D440" s="42"/>
      <c r="E440" s="12"/>
      <c r="F440" s="40"/>
      <c r="G440" s="44"/>
      <c r="H440" s="43"/>
      <c r="I440" s="43"/>
      <c r="J440" s="43"/>
      <c r="K440" s="14"/>
      <c r="L440" s="17"/>
      <c r="M440" s="17"/>
      <c r="N440" s="17"/>
    </row>
    <row r="441" spans="1:14" ht="15.75">
      <c r="A441" s="13" t="s">
        <v>40</v>
      </c>
      <c r="B441" s="34"/>
      <c r="C441" s="12"/>
      <c r="D441" s="45"/>
      <c r="E441" s="40"/>
      <c r="F441" s="40"/>
      <c r="G441" s="44"/>
      <c r="H441" s="43"/>
      <c r="I441" s="43"/>
      <c r="J441" s="43"/>
      <c r="K441" s="40"/>
      <c r="L441" s="17"/>
      <c r="M441" s="17"/>
      <c r="N441" s="17"/>
    </row>
    <row r="442" spans="1:14" ht="15.75" thickBot="1"/>
    <row r="443" spans="1:14" ht="15.75" thickBot="1">
      <c r="A443" s="78" t="s">
        <v>0</v>
      </c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</row>
    <row r="444" spans="1:14" ht="15.75" thickBot="1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</row>
    <row r="445" spans="1:14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</row>
    <row r="446" spans="1:14" ht="15.75">
      <c r="A446" s="79" t="s">
        <v>1</v>
      </c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</row>
    <row r="447" spans="1:14" ht="15.75">
      <c r="A447" s="79" t="s">
        <v>2</v>
      </c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</row>
    <row r="448" spans="1:14" ht="16.5" thickBot="1">
      <c r="A448" s="80" t="s">
        <v>3</v>
      </c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</row>
    <row r="449" spans="1:14" ht="15.75">
      <c r="A449" s="81" t="s">
        <v>283</v>
      </c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</row>
    <row r="450" spans="1:14" ht="15.75">
      <c r="A450" s="81" t="s">
        <v>5</v>
      </c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</row>
    <row r="451" spans="1:14">
      <c r="A451" s="82" t="s">
        <v>6</v>
      </c>
      <c r="B451" s="83" t="s">
        <v>7</v>
      </c>
      <c r="C451" s="83" t="s">
        <v>8</v>
      </c>
      <c r="D451" s="82" t="s">
        <v>9</v>
      </c>
      <c r="E451" s="82" t="s">
        <v>10</v>
      </c>
      <c r="F451" s="83" t="s">
        <v>11</v>
      </c>
      <c r="G451" s="83" t="s">
        <v>12</v>
      </c>
      <c r="H451" s="84" t="s">
        <v>13</v>
      </c>
      <c r="I451" s="84" t="s">
        <v>14</v>
      </c>
      <c r="J451" s="84" t="s">
        <v>15</v>
      </c>
      <c r="K451" s="85" t="s">
        <v>16</v>
      </c>
      <c r="L451" s="83" t="s">
        <v>17</v>
      </c>
      <c r="M451" s="83" t="s">
        <v>18</v>
      </c>
      <c r="N451" s="83" t="s">
        <v>19</v>
      </c>
    </row>
    <row r="452" spans="1:14">
      <c r="A452" s="82"/>
      <c r="B452" s="83"/>
      <c r="C452" s="83"/>
      <c r="D452" s="82"/>
      <c r="E452" s="82"/>
      <c r="F452" s="83"/>
      <c r="G452" s="83"/>
      <c r="H452" s="83"/>
      <c r="I452" s="83"/>
      <c r="J452" s="83"/>
      <c r="K452" s="86"/>
      <c r="L452" s="83"/>
      <c r="M452" s="83"/>
      <c r="N452" s="83"/>
    </row>
    <row r="453" spans="1:14" ht="14.25" customHeight="1">
      <c r="A453" s="56">
        <v>1</v>
      </c>
      <c r="B453" s="5">
        <v>43069</v>
      </c>
      <c r="C453" s="6" t="s">
        <v>20</v>
      </c>
      <c r="D453" s="56" t="s">
        <v>21</v>
      </c>
      <c r="E453" s="56" t="s">
        <v>60</v>
      </c>
      <c r="F453" s="57">
        <v>291</v>
      </c>
      <c r="G453" s="57">
        <v>289</v>
      </c>
      <c r="H453" s="57">
        <v>292</v>
      </c>
      <c r="I453" s="57">
        <v>293</v>
      </c>
      <c r="J453" s="56">
        <v>294</v>
      </c>
      <c r="K453" s="56">
        <v>292</v>
      </c>
      <c r="L453" s="57">
        <v>4500</v>
      </c>
      <c r="M453" s="8">
        <f t="shared" ref="M453:M461" si="347">IF(D453="BUY",(K453-F453)*(L453),(F453-K453)*(L453))</f>
        <v>4500</v>
      </c>
      <c r="N453" s="9">
        <f t="shared" ref="N453:N461" si="348">M453/(L453)/F453%</f>
        <v>0.3436426116838488</v>
      </c>
    </row>
    <row r="454" spans="1:14" ht="14.25" customHeight="1">
      <c r="A454" s="56">
        <v>2</v>
      </c>
      <c r="B454" s="5">
        <v>43069</v>
      </c>
      <c r="C454" s="6" t="s">
        <v>20</v>
      </c>
      <c r="D454" s="56" t="s">
        <v>21</v>
      </c>
      <c r="E454" s="56" t="s">
        <v>156</v>
      </c>
      <c r="F454" s="57">
        <v>118.5</v>
      </c>
      <c r="G454" s="57">
        <v>117.5</v>
      </c>
      <c r="H454" s="57">
        <v>119</v>
      </c>
      <c r="I454" s="57">
        <v>119.5</v>
      </c>
      <c r="J454" s="56">
        <v>120</v>
      </c>
      <c r="K454" s="56">
        <v>120</v>
      </c>
      <c r="L454" s="57">
        <v>9000</v>
      </c>
      <c r="M454" s="8">
        <f t="shared" ref="M454" si="349">IF(D454="BUY",(K454-F454)*(L454),(F454-K454)*(L454))</f>
        <v>13500</v>
      </c>
      <c r="N454" s="9">
        <f t="shared" ref="N454" si="350">M454/(L454)/F454%</f>
        <v>1.2658227848101264</v>
      </c>
    </row>
    <row r="455" spans="1:14" ht="14.25" customHeight="1">
      <c r="A455" s="56">
        <v>3</v>
      </c>
      <c r="B455" s="5">
        <v>43069</v>
      </c>
      <c r="C455" s="6" t="s">
        <v>20</v>
      </c>
      <c r="D455" s="56" t="s">
        <v>21</v>
      </c>
      <c r="E455" s="56" t="s">
        <v>299</v>
      </c>
      <c r="F455" s="57">
        <v>57.5</v>
      </c>
      <c r="G455" s="57">
        <v>56.9</v>
      </c>
      <c r="H455" s="57">
        <v>57.8</v>
      </c>
      <c r="I455" s="57">
        <v>58.1</v>
      </c>
      <c r="J455" s="56">
        <v>58.4</v>
      </c>
      <c r="K455" s="56">
        <v>57.8</v>
      </c>
      <c r="L455" s="57">
        <v>17000</v>
      </c>
      <c r="M455" s="8">
        <f t="shared" ref="M455:M456" si="351">IF(D455="BUY",(K455-F455)*(L455),(F455-K455)*(L455))</f>
        <v>5099.9999999999518</v>
      </c>
      <c r="N455" s="9">
        <f t="shared" ref="N455:N456" si="352">M455/(L455)/F455%</f>
        <v>0.52173913043477771</v>
      </c>
    </row>
    <row r="456" spans="1:14" ht="14.25" customHeight="1">
      <c r="A456" s="56">
        <v>4</v>
      </c>
      <c r="B456" s="5">
        <v>43069</v>
      </c>
      <c r="C456" s="6" t="s">
        <v>20</v>
      </c>
      <c r="D456" s="56" t="s">
        <v>47</v>
      </c>
      <c r="E456" s="56" t="s">
        <v>67</v>
      </c>
      <c r="F456" s="57">
        <v>243</v>
      </c>
      <c r="G456" s="57">
        <v>245</v>
      </c>
      <c r="H456" s="57">
        <v>242</v>
      </c>
      <c r="I456" s="57">
        <v>241</v>
      </c>
      <c r="J456" s="56">
        <v>240</v>
      </c>
      <c r="K456" s="56">
        <v>242</v>
      </c>
      <c r="L456" s="57">
        <v>3500</v>
      </c>
      <c r="M456" s="8">
        <f t="shared" si="351"/>
        <v>3500</v>
      </c>
      <c r="N456" s="9">
        <f t="shared" si="352"/>
        <v>0.41152263374485593</v>
      </c>
    </row>
    <row r="457" spans="1:14" ht="14.25" customHeight="1">
      <c r="A457" s="56">
        <v>5</v>
      </c>
      <c r="B457" s="5">
        <v>43068</v>
      </c>
      <c r="C457" s="6" t="s">
        <v>20</v>
      </c>
      <c r="D457" s="56" t="s">
        <v>21</v>
      </c>
      <c r="E457" s="56" t="s">
        <v>298</v>
      </c>
      <c r="F457" s="57">
        <v>1330</v>
      </c>
      <c r="G457" s="57">
        <v>1320</v>
      </c>
      <c r="H457" s="57">
        <v>1336</v>
      </c>
      <c r="I457" s="57">
        <v>1342</v>
      </c>
      <c r="J457" s="56">
        <v>1350</v>
      </c>
      <c r="K457" s="56">
        <v>1336</v>
      </c>
      <c r="L457" s="57">
        <v>1100</v>
      </c>
      <c r="M457" s="8">
        <f t="shared" ref="M457" si="353">IF(D457="BUY",(K457-F457)*(L457),(F457-K457)*(L457))</f>
        <v>6600</v>
      </c>
      <c r="N457" s="9">
        <f t="shared" ref="N457" si="354">M457/(L457)/F457%</f>
        <v>0.45112781954887216</v>
      </c>
    </row>
    <row r="458" spans="1:14" ht="14.25" customHeight="1">
      <c r="A458" s="56">
        <v>6</v>
      </c>
      <c r="B458" s="5">
        <v>43068</v>
      </c>
      <c r="C458" s="6" t="s">
        <v>20</v>
      </c>
      <c r="D458" s="56" t="s">
        <v>21</v>
      </c>
      <c r="E458" s="56" t="s">
        <v>288</v>
      </c>
      <c r="F458" s="57">
        <v>815</v>
      </c>
      <c r="G458" s="57">
        <v>805</v>
      </c>
      <c r="H458" s="57">
        <v>821</v>
      </c>
      <c r="I458" s="57">
        <v>827</v>
      </c>
      <c r="J458" s="56">
        <v>833</v>
      </c>
      <c r="K458" s="56">
        <v>805</v>
      </c>
      <c r="L458" s="57">
        <v>600</v>
      </c>
      <c r="M458" s="8">
        <f t="shared" si="347"/>
        <v>-6000</v>
      </c>
      <c r="N458" s="9">
        <f t="shared" si="348"/>
        <v>-1.2269938650306749</v>
      </c>
    </row>
    <row r="459" spans="1:14" ht="14.25" customHeight="1">
      <c r="A459" s="56">
        <v>7</v>
      </c>
      <c r="B459" s="5">
        <v>43067</v>
      </c>
      <c r="C459" s="6" t="s">
        <v>20</v>
      </c>
      <c r="D459" s="56" t="s">
        <v>21</v>
      </c>
      <c r="E459" s="56" t="s">
        <v>269</v>
      </c>
      <c r="F459" s="57">
        <v>604</v>
      </c>
      <c r="G459" s="57">
        <v>596</v>
      </c>
      <c r="H459" s="57">
        <v>608</v>
      </c>
      <c r="I459" s="57">
        <v>612</v>
      </c>
      <c r="J459" s="56">
        <v>616</v>
      </c>
      <c r="K459" s="56">
        <v>596</v>
      </c>
      <c r="L459" s="57">
        <v>1100</v>
      </c>
      <c r="M459" s="8">
        <f t="shared" si="347"/>
        <v>-8800</v>
      </c>
      <c r="N459" s="9">
        <f t="shared" si="348"/>
        <v>-1.3245033112582782</v>
      </c>
    </row>
    <row r="460" spans="1:14" ht="14.25" customHeight="1">
      <c r="A460" s="56">
        <v>8</v>
      </c>
      <c r="B460" s="5">
        <v>43067</v>
      </c>
      <c r="C460" s="6" t="s">
        <v>20</v>
      </c>
      <c r="D460" s="56" t="s">
        <v>21</v>
      </c>
      <c r="E460" s="56" t="s">
        <v>126</v>
      </c>
      <c r="F460" s="57">
        <v>713</v>
      </c>
      <c r="G460" s="57">
        <v>709</v>
      </c>
      <c r="H460" s="57">
        <v>715</v>
      </c>
      <c r="I460" s="57">
        <v>717</v>
      </c>
      <c r="J460" s="56">
        <v>719</v>
      </c>
      <c r="K460" s="56">
        <v>709</v>
      </c>
      <c r="L460" s="57">
        <v>2000</v>
      </c>
      <c r="M460" s="8">
        <f t="shared" si="347"/>
        <v>-8000</v>
      </c>
      <c r="N460" s="9">
        <f t="shared" si="348"/>
        <v>-0.56100981767180924</v>
      </c>
    </row>
    <row r="461" spans="1:14" ht="14.25" customHeight="1">
      <c r="A461" s="56">
        <v>9</v>
      </c>
      <c r="B461" s="5">
        <v>43067</v>
      </c>
      <c r="C461" s="6" t="s">
        <v>20</v>
      </c>
      <c r="D461" s="56" t="s">
        <v>21</v>
      </c>
      <c r="E461" s="56" t="s">
        <v>60</v>
      </c>
      <c r="F461" s="57">
        <v>289</v>
      </c>
      <c r="G461" s="57">
        <v>287</v>
      </c>
      <c r="H461" s="57">
        <v>290</v>
      </c>
      <c r="I461" s="57">
        <v>291</v>
      </c>
      <c r="J461" s="56">
        <v>292</v>
      </c>
      <c r="K461" s="56">
        <v>290</v>
      </c>
      <c r="L461" s="57">
        <v>4500</v>
      </c>
      <c r="M461" s="8">
        <f t="shared" si="347"/>
        <v>4500</v>
      </c>
      <c r="N461" s="9">
        <f t="shared" si="348"/>
        <v>0.34602076124567471</v>
      </c>
    </row>
    <row r="462" spans="1:14" ht="14.25" customHeight="1">
      <c r="A462" s="56">
        <v>10</v>
      </c>
      <c r="B462" s="5">
        <v>43066</v>
      </c>
      <c r="C462" s="6" t="s">
        <v>20</v>
      </c>
      <c r="D462" s="56" t="s">
        <v>21</v>
      </c>
      <c r="E462" s="56" t="s">
        <v>241</v>
      </c>
      <c r="F462" s="57">
        <v>122.8</v>
      </c>
      <c r="G462" s="57">
        <v>121.8</v>
      </c>
      <c r="H462" s="57">
        <v>123.3</v>
      </c>
      <c r="I462" s="57">
        <v>123.8</v>
      </c>
      <c r="J462" s="56">
        <v>124.3</v>
      </c>
      <c r="K462" s="56">
        <v>123.8</v>
      </c>
      <c r="L462" s="57">
        <v>7000</v>
      </c>
      <c r="M462" s="8">
        <f t="shared" ref="M462" si="355">IF(D462="BUY",(K462-F462)*(L462),(F462-K462)*(L462))</f>
        <v>7000</v>
      </c>
      <c r="N462" s="9">
        <f t="shared" ref="N462" si="356">M462/(L462)/F462%</f>
        <v>0.81433224755700329</v>
      </c>
    </row>
    <row r="463" spans="1:14" ht="14.25" customHeight="1">
      <c r="A463" s="56">
        <v>11</v>
      </c>
      <c r="B463" s="5">
        <v>43066</v>
      </c>
      <c r="C463" s="6" t="s">
        <v>20</v>
      </c>
      <c r="D463" s="56" t="s">
        <v>21</v>
      </c>
      <c r="E463" s="56" t="s">
        <v>296</v>
      </c>
      <c r="F463" s="57">
        <v>85</v>
      </c>
      <c r="G463" s="57">
        <v>83.6</v>
      </c>
      <c r="H463" s="57">
        <v>85.7</v>
      </c>
      <c r="I463" s="57">
        <v>86.4</v>
      </c>
      <c r="J463" s="56">
        <v>87</v>
      </c>
      <c r="K463" s="56">
        <v>85.7</v>
      </c>
      <c r="L463" s="57">
        <v>7000</v>
      </c>
      <c r="M463" s="8">
        <f t="shared" ref="M463:M465" si="357">IF(D463="BUY",(K463-F463)*(L463),(F463-K463)*(L463))</f>
        <v>4900.00000000002</v>
      </c>
      <c r="N463" s="9">
        <f t="shared" ref="N463:N466" si="358">M463/(L463)/F463%</f>
        <v>0.82352941176470928</v>
      </c>
    </row>
    <row r="464" spans="1:14" ht="14.25" customHeight="1">
      <c r="A464" s="56">
        <v>12</v>
      </c>
      <c r="B464" s="5">
        <v>43066</v>
      </c>
      <c r="C464" s="6" t="s">
        <v>20</v>
      </c>
      <c r="D464" s="56" t="s">
        <v>21</v>
      </c>
      <c r="E464" s="56" t="s">
        <v>241</v>
      </c>
      <c r="F464" s="57">
        <v>121</v>
      </c>
      <c r="G464" s="57">
        <v>120</v>
      </c>
      <c r="H464" s="57">
        <v>121.5</v>
      </c>
      <c r="I464" s="57">
        <v>122</v>
      </c>
      <c r="J464" s="56">
        <v>122.5</v>
      </c>
      <c r="K464" s="56">
        <v>122.5</v>
      </c>
      <c r="L464" s="57">
        <v>7000</v>
      </c>
      <c r="M464" s="8">
        <f t="shared" si="357"/>
        <v>10500</v>
      </c>
      <c r="N464" s="9">
        <f t="shared" si="358"/>
        <v>1.2396694214876034</v>
      </c>
    </row>
    <row r="465" spans="1:14" ht="14.25" customHeight="1">
      <c r="A465" s="56">
        <v>13</v>
      </c>
      <c r="B465" s="5">
        <v>43063</v>
      </c>
      <c r="C465" s="6" t="s">
        <v>20</v>
      </c>
      <c r="D465" s="56" t="s">
        <v>21</v>
      </c>
      <c r="E465" s="56" t="s">
        <v>43</v>
      </c>
      <c r="F465" s="57">
        <v>1017</v>
      </c>
      <c r="G465" s="57">
        <v>999</v>
      </c>
      <c r="H465" s="57">
        <v>1025</v>
      </c>
      <c r="I465" s="57">
        <v>1033</v>
      </c>
      <c r="J465" s="56">
        <v>1040</v>
      </c>
      <c r="K465" s="56">
        <v>999</v>
      </c>
      <c r="L465" s="57">
        <v>500</v>
      </c>
      <c r="M465" s="8">
        <f t="shared" si="357"/>
        <v>-9000</v>
      </c>
      <c r="N465" s="9">
        <f t="shared" si="358"/>
        <v>-1.7699115044247788</v>
      </c>
    </row>
    <row r="466" spans="1:14" ht="14.25" customHeight="1">
      <c r="A466" s="56">
        <v>14</v>
      </c>
      <c r="B466" s="5">
        <v>43063</v>
      </c>
      <c r="C466" s="6" t="s">
        <v>20</v>
      </c>
      <c r="D466" s="56" t="s">
        <v>21</v>
      </c>
      <c r="E466" s="56" t="s">
        <v>241</v>
      </c>
      <c r="F466" s="57">
        <v>117.5</v>
      </c>
      <c r="G466" s="57">
        <v>116.5</v>
      </c>
      <c r="H466" s="57">
        <v>118</v>
      </c>
      <c r="I466" s="57">
        <v>118.5</v>
      </c>
      <c r="J466" s="56">
        <v>119</v>
      </c>
      <c r="K466" s="56">
        <v>119</v>
      </c>
      <c r="L466" s="57">
        <v>7000</v>
      </c>
      <c r="M466" s="8">
        <f t="shared" ref="M466" si="359">IF(D466="BUY",(K466-F466)*(L466),(F466-K466)*(L466))</f>
        <v>10500</v>
      </c>
      <c r="N466" s="9">
        <f t="shared" si="358"/>
        <v>1.2765957446808509</v>
      </c>
    </row>
    <row r="467" spans="1:14" ht="14.25" customHeight="1">
      <c r="A467" s="56">
        <v>15</v>
      </c>
      <c r="B467" s="5">
        <v>43063</v>
      </c>
      <c r="C467" s="6" t="s">
        <v>20</v>
      </c>
      <c r="D467" s="56" t="s">
        <v>21</v>
      </c>
      <c r="E467" s="56" t="s">
        <v>295</v>
      </c>
      <c r="F467" s="57">
        <v>711</v>
      </c>
      <c r="G467" s="57">
        <v>704</v>
      </c>
      <c r="H467" s="57">
        <v>715</v>
      </c>
      <c r="I467" s="57">
        <v>719</v>
      </c>
      <c r="J467" s="56">
        <v>723</v>
      </c>
      <c r="K467" s="56">
        <v>715</v>
      </c>
      <c r="L467" s="57">
        <v>800</v>
      </c>
      <c r="M467" s="8">
        <f t="shared" ref="M467" si="360">IF(D467="BUY",(K467-F467)*(L467),(F467-K467)*(L467))</f>
        <v>3200</v>
      </c>
      <c r="N467" s="9">
        <f t="shared" ref="N467" si="361">M467/(L467)/F467%</f>
        <v>0.56258790436005623</v>
      </c>
    </row>
    <row r="468" spans="1:14" ht="14.25" customHeight="1">
      <c r="A468" s="56">
        <v>16</v>
      </c>
      <c r="B468" s="5">
        <v>43062</v>
      </c>
      <c r="C468" s="6" t="s">
        <v>20</v>
      </c>
      <c r="D468" s="56" t="s">
        <v>21</v>
      </c>
      <c r="E468" s="56" t="s">
        <v>218</v>
      </c>
      <c r="F468" s="57">
        <v>736</v>
      </c>
      <c r="G468" s="57">
        <v>730</v>
      </c>
      <c r="H468" s="57">
        <v>740</v>
      </c>
      <c r="I468" s="57">
        <v>744</v>
      </c>
      <c r="J468" s="56">
        <v>748</v>
      </c>
      <c r="K468" s="56">
        <v>740</v>
      </c>
      <c r="L468" s="57">
        <v>3000</v>
      </c>
      <c r="M468" s="8">
        <f t="shared" ref="M468" si="362">IF(D468="BUY",(K468-F468)*(L468),(F468-K468)*(L468))</f>
        <v>12000</v>
      </c>
      <c r="N468" s="9">
        <f t="shared" ref="N468" si="363">M468/(L468)/F468%</f>
        <v>0.54347826086956519</v>
      </c>
    </row>
    <row r="469" spans="1:14" ht="14.25" customHeight="1">
      <c r="A469" s="56">
        <v>17</v>
      </c>
      <c r="B469" s="5">
        <v>43062</v>
      </c>
      <c r="C469" s="6" t="s">
        <v>20</v>
      </c>
      <c r="D469" s="56" t="s">
        <v>21</v>
      </c>
      <c r="E469" s="56" t="s">
        <v>293</v>
      </c>
      <c r="F469" s="57">
        <v>86.7</v>
      </c>
      <c r="G469" s="57">
        <v>85.7</v>
      </c>
      <c r="H469" s="57">
        <v>87.2</v>
      </c>
      <c r="I469" s="57">
        <v>87.7</v>
      </c>
      <c r="J469" s="56">
        <v>88.2</v>
      </c>
      <c r="K469" s="56">
        <v>87.2</v>
      </c>
      <c r="L469" s="57">
        <v>12000</v>
      </c>
      <c r="M469" s="8">
        <f t="shared" ref="M469:M472" si="364">IF(D469="BUY",(K469-F469)*(L469),(F469-K469)*(L469))</f>
        <v>6000</v>
      </c>
      <c r="N469" s="9">
        <f t="shared" ref="N469:N473" si="365">M469/(L469)/F469%</f>
        <v>0.57670126874279126</v>
      </c>
    </row>
    <row r="470" spans="1:14" ht="14.25" customHeight="1">
      <c r="A470" s="56">
        <v>18</v>
      </c>
      <c r="B470" s="5">
        <v>43062</v>
      </c>
      <c r="C470" s="6" t="s">
        <v>20</v>
      </c>
      <c r="D470" s="56" t="s">
        <v>21</v>
      </c>
      <c r="E470" s="56" t="s">
        <v>66</v>
      </c>
      <c r="F470" s="57">
        <v>129</v>
      </c>
      <c r="G470" s="57">
        <v>128</v>
      </c>
      <c r="H470" s="57">
        <v>129.5</v>
      </c>
      <c r="I470" s="57">
        <v>130</v>
      </c>
      <c r="J470" s="56">
        <v>130.5</v>
      </c>
      <c r="K470" s="56">
        <v>129.5</v>
      </c>
      <c r="L470" s="57">
        <v>6000</v>
      </c>
      <c r="M470" s="8">
        <f t="shared" si="364"/>
        <v>3000</v>
      </c>
      <c r="N470" s="9">
        <f t="shared" si="365"/>
        <v>0.38759689922480617</v>
      </c>
    </row>
    <row r="471" spans="1:14" ht="14.25" customHeight="1">
      <c r="A471" s="56">
        <v>19</v>
      </c>
      <c r="B471" s="5">
        <v>43062</v>
      </c>
      <c r="C471" s="6" t="s">
        <v>20</v>
      </c>
      <c r="D471" s="56" t="s">
        <v>21</v>
      </c>
      <c r="E471" s="56" t="s">
        <v>292</v>
      </c>
      <c r="F471" s="57">
        <v>186</v>
      </c>
      <c r="G471" s="57">
        <v>184</v>
      </c>
      <c r="H471" s="57">
        <v>186.8</v>
      </c>
      <c r="I471" s="57">
        <v>187.7</v>
      </c>
      <c r="J471" s="56">
        <v>188.5</v>
      </c>
      <c r="K471" s="56">
        <v>187.7</v>
      </c>
      <c r="L471" s="57">
        <v>4950</v>
      </c>
      <c r="M471" s="8">
        <f t="shared" si="364"/>
        <v>8414.9999999999436</v>
      </c>
      <c r="N471" s="9">
        <f t="shared" si="365"/>
        <v>0.91397849462364977</v>
      </c>
    </row>
    <row r="472" spans="1:14" ht="14.25" customHeight="1">
      <c r="A472" s="56">
        <v>20</v>
      </c>
      <c r="B472" s="5">
        <v>43061</v>
      </c>
      <c r="C472" s="6" t="s">
        <v>20</v>
      </c>
      <c r="D472" s="56" t="s">
        <v>21</v>
      </c>
      <c r="E472" s="56" t="s">
        <v>116</v>
      </c>
      <c r="F472" s="57">
        <v>520.5</v>
      </c>
      <c r="G472" s="57">
        <v>515</v>
      </c>
      <c r="H472" s="57">
        <v>524</v>
      </c>
      <c r="I472" s="57">
        <v>527</v>
      </c>
      <c r="J472" s="56">
        <v>530</v>
      </c>
      <c r="K472" s="56">
        <v>524</v>
      </c>
      <c r="L472" s="57">
        <v>1200</v>
      </c>
      <c r="M472" s="8">
        <f t="shared" si="364"/>
        <v>4200</v>
      </c>
      <c r="N472" s="9">
        <f t="shared" si="365"/>
        <v>0.67243035542747354</v>
      </c>
    </row>
    <row r="473" spans="1:14" ht="14.25" customHeight="1">
      <c r="A473" s="56">
        <v>21</v>
      </c>
      <c r="B473" s="5">
        <v>43060</v>
      </c>
      <c r="C473" s="6" t="s">
        <v>20</v>
      </c>
      <c r="D473" s="56" t="s">
        <v>21</v>
      </c>
      <c r="E473" s="56" t="s">
        <v>22</v>
      </c>
      <c r="F473" s="57">
        <v>511.5</v>
      </c>
      <c r="G473" s="57">
        <v>508</v>
      </c>
      <c r="H473" s="57">
        <v>513.5</v>
      </c>
      <c r="I473" s="57">
        <v>515.5</v>
      </c>
      <c r="J473" s="56">
        <v>517.5</v>
      </c>
      <c r="K473" s="56">
        <v>508</v>
      </c>
      <c r="L473" s="57">
        <v>2000</v>
      </c>
      <c r="M473" s="8">
        <f t="shared" ref="M473" si="366">IF(D473="BUY",(K473-F473)*(L473),(F473-K473)*(L473))</f>
        <v>-7000</v>
      </c>
      <c r="N473" s="9">
        <f t="shared" si="365"/>
        <v>-0.68426197458455518</v>
      </c>
    </row>
    <row r="474" spans="1:14" ht="14.25" customHeight="1">
      <c r="A474" s="56">
        <v>22</v>
      </c>
      <c r="B474" s="5">
        <v>43060</v>
      </c>
      <c r="C474" s="6" t="s">
        <v>20</v>
      </c>
      <c r="D474" s="56" t="s">
        <v>21</v>
      </c>
      <c r="E474" s="56" t="s">
        <v>215</v>
      </c>
      <c r="F474" s="57">
        <v>543</v>
      </c>
      <c r="G474" s="57">
        <v>533</v>
      </c>
      <c r="H474" s="57">
        <v>548</v>
      </c>
      <c r="I474" s="57">
        <v>553</v>
      </c>
      <c r="J474" s="56">
        <v>558</v>
      </c>
      <c r="K474" s="56">
        <v>533</v>
      </c>
      <c r="L474" s="57">
        <v>800</v>
      </c>
      <c r="M474" s="8">
        <f t="shared" ref="M474:M475" si="367">IF(D474="BUY",(K474-F474)*(L474),(F474-K474)*(L474))</f>
        <v>-8000</v>
      </c>
      <c r="N474" s="9">
        <f t="shared" ref="N474:N475" si="368">M474/(L474)/F474%</f>
        <v>-1.8416206261510131</v>
      </c>
    </row>
    <row r="475" spans="1:14" ht="14.25" customHeight="1">
      <c r="A475" s="56">
        <v>23</v>
      </c>
      <c r="B475" s="5">
        <v>43060</v>
      </c>
      <c r="C475" s="6" t="s">
        <v>20</v>
      </c>
      <c r="D475" s="56" t="s">
        <v>21</v>
      </c>
      <c r="E475" s="56" t="s">
        <v>291</v>
      </c>
      <c r="F475" s="57">
        <v>172.7</v>
      </c>
      <c r="G475" s="57">
        <v>171.2</v>
      </c>
      <c r="H475" s="57">
        <v>173.5</v>
      </c>
      <c r="I475" s="57">
        <v>174.3</v>
      </c>
      <c r="J475" s="56">
        <v>175</v>
      </c>
      <c r="K475" s="56">
        <v>173.5</v>
      </c>
      <c r="L475" s="57">
        <v>4000</v>
      </c>
      <c r="M475" s="8">
        <f t="shared" si="367"/>
        <v>3200.0000000000455</v>
      </c>
      <c r="N475" s="9">
        <f t="shared" si="368"/>
        <v>0.46323103647945074</v>
      </c>
    </row>
    <row r="476" spans="1:14" ht="14.25" customHeight="1">
      <c r="A476" s="56">
        <v>24</v>
      </c>
      <c r="B476" s="5">
        <v>43060</v>
      </c>
      <c r="C476" s="6" t="s">
        <v>20</v>
      </c>
      <c r="D476" s="56" t="s">
        <v>21</v>
      </c>
      <c r="E476" s="56" t="s">
        <v>126</v>
      </c>
      <c r="F476" s="57">
        <v>719</v>
      </c>
      <c r="G476" s="57">
        <v>716</v>
      </c>
      <c r="H476" s="57">
        <v>720.5</v>
      </c>
      <c r="I476" s="57">
        <v>722</v>
      </c>
      <c r="J476" s="56">
        <v>723.5</v>
      </c>
      <c r="K476" s="56">
        <v>720.5</v>
      </c>
      <c r="L476" s="57">
        <v>2000</v>
      </c>
      <c r="M476" s="8">
        <f t="shared" ref="M476" si="369">IF(D476="BUY",(K476-F476)*(L476),(F476-K476)*(L476))</f>
        <v>3000</v>
      </c>
      <c r="N476" s="9">
        <f t="shared" ref="N476" si="370">M476/(L476)/F476%</f>
        <v>0.20862308762169679</v>
      </c>
    </row>
    <row r="477" spans="1:14" ht="15.75">
      <c r="A477" s="56">
        <v>25</v>
      </c>
      <c r="B477" s="5">
        <v>43060</v>
      </c>
      <c r="C477" s="6" t="s">
        <v>20</v>
      </c>
      <c r="D477" s="56" t="s">
        <v>21</v>
      </c>
      <c r="E477" s="56" t="s">
        <v>66</v>
      </c>
      <c r="F477" s="57">
        <v>129</v>
      </c>
      <c r="G477" s="57">
        <v>128</v>
      </c>
      <c r="H477" s="57">
        <v>129.5</v>
      </c>
      <c r="I477" s="57">
        <v>130</v>
      </c>
      <c r="J477" s="56">
        <v>130.5</v>
      </c>
      <c r="K477" s="56">
        <v>129.5</v>
      </c>
      <c r="L477" s="57">
        <v>6000</v>
      </c>
      <c r="M477" s="8">
        <f t="shared" ref="M477" si="371">IF(D477="BUY",(K477-F477)*(L477),(F477-K477)*(L477))</f>
        <v>3000</v>
      </c>
      <c r="N477" s="9">
        <f t="shared" ref="N477" si="372">M477/(L477)/F477%</f>
        <v>0.38759689922480617</v>
      </c>
    </row>
    <row r="478" spans="1:14" ht="15.75">
      <c r="A478" s="56">
        <v>26</v>
      </c>
      <c r="B478" s="5">
        <v>43060</v>
      </c>
      <c r="C478" s="6" t="s">
        <v>20</v>
      </c>
      <c r="D478" s="56" t="s">
        <v>21</v>
      </c>
      <c r="E478" s="56" t="s">
        <v>60</v>
      </c>
      <c r="F478" s="57">
        <v>280</v>
      </c>
      <c r="G478" s="57">
        <v>278</v>
      </c>
      <c r="H478" s="57">
        <v>281</v>
      </c>
      <c r="I478" s="57">
        <v>282</v>
      </c>
      <c r="J478" s="56">
        <v>283</v>
      </c>
      <c r="K478" s="56">
        <v>278</v>
      </c>
      <c r="L478" s="57">
        <v>4500</v>
      </c>
      <c r="M478" s="8">
        <f t="shared" ref="M478" si="373">IF(D478="BUY",(K478-F478)*(L478),(F478-K478)*(L478))</f>
        <v>-9000</v>
      </c>
      <c r="N478" s="9">
        <f t="shared" ref="N478" si="374">M478/(L478)/F478%</f>
        <v>-0.7142857142857143</v>
      </c>
    </row>
    <row r="479" spans="1:14" ht="15.75">
      <c r="A479" s="56">
        <v>27</v>
      </c>
      <c r="B479" s="5">
        <v>43059</v>
      </c>
      <c r="C479" s="6" t="s">
        <v>20</v>
      </c>
      <c r="D479" s="56" t="s">
        <v>21</v>
      </c>
      <c r="E479" s="56" t="s">
        <v>60</v>
      </c>
      <c r="F479" s="57">
        <v>268</v>
      </c>
      <c r="G479" s="57">
        <v>266</v>
      </c>
      <c r="H479" s="57">
        <v>269</v>
      </c>
      <c r="I479" s="57">
        <v>270</v>
      </c>
      <c r="J479" s="56">
        <v>271</v>
      </c>
      <c r="K479" s="56">
        <v>271</v>
      </c>
      <c r="L479" s="57">
        <v>4500</v>
      </c>
      <c r="M479" s="8">
        <f t="shared" ref="M479" si="375">IF(D479="BUY",(K479-F479)*(L479),(F479-K479)*(L479))</f>
        <v>13500</v>
      </c>
      <c r="N479" s="9">
        <f t="shared" ref="N479" si="376">M479/(L479)/F479%</f>
        <v>1.1194029850746268</v>
      </c>
    </row>
    <row r="480" spans="1:14" ht="15.75">
      <c r="A480" s="56">
        <v>28</v>
      </c>
      <c r="B480" s="5">
        <v>43059</v>
      </c>
      <c r="C480" s="6" t="s">
        <v>20</v>
      </c>
      <c r="D480" s="56" t="s">
        <v>21</v>
      </c>
      <c r="E480" s="56" t="s">
        <v>156</v>
      </c>
      <c r="F480" s="57">
        <v>108</v>
      </c>
      <c r="G480" s="57">
        <v>107</v>
      </c>
      <c r="H480" s="57">
        <v>108.5</v>
      </c>
      <c r="I480" s="57">
        <v>109</v>
      </c>
      <c r="J480" s="56">
        <v>109.5</v>
      </c>
      <c r="K480" s="56">
        <v>109.5</v>
      </c>
      <c r="L480" s="57">
        <v>9000</v>
      </c>
      <c r="M480" s="8">
        <f t="shared" ref="M480" si="377">IF(D480="BUY",(K480-F480)*(L480),(F480-K480)*(L480))</f>
        <v>13500</v>
      </c>
      <c r="N480" s="9">
        <f t="shared" ref="N480" si="378">M480/(L480)/F480%</f>
        <v>1.3888888888888888</v>
      </c>
    </row>
    <row r="481" spans="1:14" ht="15.75">
      <c r="A481" s="56">
        <v>29</v>
      </c>
      <c r="B481" s="5">
        <v>43059</v>
      </c>
      <c r="C481" s="6" t="s">
        <v>20</v>
      </c>
      <c r="D481" s="56" t="s">
        <v>21</v>
      </c>
      <c r="E481" s="56" t="s">
        <v>60</v>
      </c>
      <c r="F481" s="57">
        <v>264</v>
      </c>
      <c r="G481" s="57">
        <v>262</v>
      </c>
      <c r="H481" s="57">
        <v>265</v>
      </c>
      <c r="I481" s="57">
        <v>266</v>
      </c>
      <c r="J481" s="56">
        <v>267</v>
      </c>
      <c r="K481" s="56">
        <v>267</v>
      </c>
      <c r="L481" s="57">
        <v>4500</v>
      </c>
      <c r="M481" s="8">
        <f t="shared" ref="M481" si="379">IF(D481="BUY",(K481-F481)*(L481),(F481-K481)*(L481))</f>
        <v>13500</v>
      </c>
      <c r="N481" s="9">
        <f t="shared" ref="N481" si="380">M481/(L481)/F481%</f>
        <v>1.1363636363636362</v>
      </c>
    </row>
    <row r="482" spans="1:14" ht="15.75">
      <c r="A482" s="56">
        <v>30</v>
      </c>
      <c r="B482" s="5">
        <v>43056</v>
      </c>
      <c r="C482" s="6" t="s">
        <v>20</v>
      </c>
      <c r="D482" s="56" t="s">
        <v>21</v>
      </c>
      <c r="E482" s="56" t="s">
        <v>77</v>
      </c>
      <c r="F482" s="57">
        <v>267.5</v>
      </c>
      <c r="G482" s="57">
        <v>264.5</v>
      </c>
      <c r="H482" s="57">
        <v>269</v>
      </c>
      <c r="I482" s="57">
        <v>270.5</v>
      </c>
      <c r="J482" s="56">
        <v>272</v>
      </c>
      <c r="K482" s="56">
        <v>269</v>
      </c>
      <c r="L482" s="57">
        <v>3000</v>
      </c>
      <c r="M482" s="8">
        <f t="shared" ref="M482" si="381">IF(D482="BUY",(K482-F482)*(L482),(F482-K482)*(L482))</f>
        <v>4500</v>
      </c>
      <c r="N482" s="9">
        <f t="shared" ref="N482" si="382">M482/(L482)/F482%</f>
        <v>0.56074766355140193</v>
      </c>
    </row>
    <row r="483" spans="1:14" ht="15.75">
      <c r="A483" s="56">
        <v>31</v>
      </c>
      <c r="B483" s="5">
        <v>43056</v>
      </c>
      <c r="C483" s="6" t="s">
        <v>20</v>
      </c>
      <c r="D483" s="56" t="s">
        <v>21</v>
      </c>
      <c r="E483" s="56" t="s">
        <v>60</v>
      </c>
      <c r="F483" s="57">
        <v>260</v>
      </c>
      <c r="G483" s="57">
        <v>258</v>
      </c>
      <c r="H483" s="57">
        <v>261</v>
      </c>
      <c r="I483" s="57">
        <v>262</v>
      </c>
      <c r="J483" s="56">
        <v>263</v>
      </c>
      <c r="K483" s="56">
        <v>260.8</v>
      </c>
      <c r="L483" s="57">
        <v>4500</v>
      </c>
      <c r="M483" s="8">
        <f t="shared" ref="M483" si="383">IF(D483="BUY",(K483-F483)*(L483),(F483-K483)*(L483))</f>
        <v>3600.0000000000509</v>
      </c>
      <c r="N483" s="9">
        <f t="shared" ref="N483" si="384">M483/(L483)/F483%</f>
        <v>0.30769230769231204</v>
      </c>
    </row>
    <row r="484" spans="1:14" ht="15.75">
      <c r="A484" s="56">
        <v>32</v>
      </c>
      <c r="B484" s="5">
        <v>43056</v>
      </c>
      <c r="C484" s="6" t="s">
        <v>20</v>
      </c>
      <c r="D484" s="56" t="s">
        <v>21</v>
      </c>
      <c r="E484" s="56" t="s">
        <v>187</v>
      </c>
      <c r="F484" s="57">
        <v>504.5</v>
      </c>
      <c r="G484" s="57">
        <v>499.5</v>
      </c>
      <c r="H484" s="57">
        <v>507</v>
      </c>
      <c r="I484" s="57">
        <v>509.5</v>
      </c>
      <c r="J484" s="56">
        <v>512</v>
      </c>
      <c r="K484" s="56">
        <v>499.5</v>
      </c>
      <c r="L484" s="57">
        <v>1700</v>
      </c>
      <c r="M484" s="8">
        <f t="shared" ref="M484" si="385">IF(D484="BUY",(K484-F484)*(L484),(F484-K484)*(L484))</f>
        <v>-8500</v>
      </c>
      <c r="N484" s="9">
        <f t="shared" ref="N484" si="386">M484/(L484)/F484%</f>
        <v>-0.99108027750247774</v>
      </c>
    </row>
    <row r="485" spans="1:14" ht="15.75">
      <c r="A485" s="56">
        <v>33</v>
      </c>
      <c r="B485" s="5">
        <v>43056</v>
      </c>
      <c r="C485" s="6" t="s">
        <v>20</v>
      </c>
      <c r="D485" s="56" t="s">
        <v>21</v>
      </c>
      <c r="E485" s="56" t="s">
        <v>48</v>
      </c>
      <c r="F485" s="57">
        <v>163.5</v>
      </c>
      <c r="G485" s="57">
        <v>162.5</v>
      </c>
      <c r="H485" s="57">
        <v>164</v>
      </c>
      <c r="I485" s="57">
        <v>164.5</v>
      </c>
      <c r="J485" s="56">
        <v>165</v>
      </c>
      <c r="K485" s="56">
        <v>162.5</v>
      </c>
      <c r="L485" s="57">
        <v>6000</v>
      </c>
      <c r="M485" s="8">
        <f t="shared" ref="M485" si="387">IF(D485="BUY",(K485-F485)*(L485),(F485-K485)*(L485))</f>
        <v>-6000</v>
      </c>
      <c r="N485" s="9">
        <f t="shared" ref="N485" si="388">M485/(L485)/F485%</f>
        <v>-0.6116207951070336</v>
      </c>
    </row>
    <row r="486" spans="1:14" ht="15.75">
      <c r="A486" s="56">
        <v>34</v>
      </c>
      <c r="B486" s="5">
        <v>43056</v>
      </c>
      <c r="C486" s="6" t="s">
        <v>20</v>
      </c>
      <c r="D486" s="56" t="s">
        <v>21</v>
      </c>
      <c r="E486" s="56" t="s">
        <v>66</v>
      </c>
      <c r="F486" s="57">
        <v>129.5</v>
      </c>
      <c r="G486" s="57">
        <v>128.5</v>
      </c>
      <c r="H486" s="57">
        <v>130</v>
      </c>
      <c r="I486" s="57">
        <v>130.5</v>
      </c>
      <c r="J486" s="56">
        <v>131</v>
      </c>
      <c r="K486" s="56">
        <v>130</v>
      </c>
      <c r="L486" s="57">
        <v>6000</v>
      </c>
      <c r="M486" s="8">
        <f t="shared" ref="M486" si="389">IF(D486="BUY",(K486-F486)*(L486),(F486-K486)*(L486))</f>
        <v>3000</v>
      </c>
      <c r="N486" s="9">
        <f t="shared" ref="N486" si="390">M486/(L486)/F486%</f>
        <v>0.38610038610038611</v>
      </c>
    </row>
    <row r="487" spans="1:14" ht="15.75">
      <c r="A487" s="56">
        <v>35</v>
      </c>
      <c r="B487" s="5">
        <v>43055</v>
      </c>
      <c r="C487" s="6" t="s">
        <v>20</v>
      </c>
      <c r="D487" s="56" t="s">
        <v>21</v>
      </c>
      <c r="E487" s="56" t="s">
        <v>290</v>
      </c>
      <c r="F487" s="57">
        <v>696</v>
      </c>
      <c r="G487" s="57">
        <v>686</v>
      </c>
      <c r="H487" s="57">
        <v>701</v>
      </c>
      <c r="I487" s="57">
        <v>706</v>
      </c>
      <c r="J487" s="56">
        <v>711</v>
      </c>
      <c r="K487" s="56">
        <v>706</v>
      </c>
      <c r="L487" s="57">
        <v>700</v>
      </c>
      <c r="M487" s="8">
        <f t="shared" ref="M487" si="391">IF(D487="BUY",(K487-F487)*(L487),(F487-K487)*(L487))</f>
        <v>7000</v>
      </c>
      <c r="N487" s="9">
        <f t="shared" ref="N487" si="392">M487/(L487)/F487%</f>
        <v>1.4367816091954022</v>
      </c>
    </row>
    <row r="488" spans="1:14" ht="15.75">
      <c r="A488" s="56">
        <v>36</v>
      </c>
      <c r="B488" s="5">
        <v>43055</v>
      </c>
      <c r="C488" s="6" t="s">
        <v>20</v>
      </c>
      <c r="D488" s="56" t="s">
        <v>21</v>
      </c>
      <c r="E488" s="56" t="s">
        <v>156</v>
      </c>
      <c r="F488" s="57">
        <v>105</v>
      </c>
      <c r="G488" s="57">
        <v>103</v>
      </c>
      <c r="H488" s="57">
        <v>105.5</v>
      </c>
      <c r="I488" s="57">
        <v>106</v>
      </c>
      <c r="J488" s="56">
        <v>106.5</v>
      </c>
      <c r="K488" s="56">
        <v>106.5</v>
      </c>
      <c r="L488" s="57">
        <v>9000</v>
      </c>
      <c r="M488" s="8">
        <f t="shared" ref="M488" si="393">IF(D488="BUY",(K488-F488)*(L488),(F488-K488)*(L488))</f>
        <v>13500</v>
      </c>
      <c r="N488" s="9">
        <f t="shared" ref="N488" si="394">M488/(L488)/F488%</f>
        <v>1.4285714285714286</v>
      </c>
    </row>
    <row r="489" spans="1:14" ht="15.75">
      <c r="A489" s="56">
        <v>37</v>
      </c>
      <c r="B489" s="5">
        <v>43055</v>
      </c>
      <c r="C489" s="6" t="s">
        <v>20</v>
      </c>
      <c r="D489" s="56" t="s">
        <v>21</v>
      </c>
      <c r="E489" s="56" t="s">
        <v>52</v>
      </c>
      <c r="F489" s="57">
        <v>332</v>
      </c>
      <c r="G489" s="57">
        <v>329</v>
      </c>
      <c r="H489" s="57">
        <v>333.5</v>
      </c>
      <c r="I489" s="57">
        <v>335</v>
      </c>
      <c r="J489" s="56">
        <v>336.5</v>
      </c>
      <c r="K489" s="56">
        <v>335</v>
      </c>
      <c r="L489" s="57">
        <v>3000</v>
      </c>
      <c r="M489" s="8">
        <f t="shared" ref="M489" si="395">IF(D489="BUY",(K489-F489)*(L489),(F489-K489)*(L489))</f>
        <v>9000</v>
      </c>
      <c r="N489" s="9">
        <f t="shared" ref="N489" si="396">M489/(L489)/F489%</f>
        <v>0.90361445783132532</v>
      </c>
    </row>
    <row r="490" spans="1:14" ht="15.75">
      <c r="A490" s="56">
        <v>38</v>
      </c>
      <c r="B490" s="5">
        <v>43055</v>
      </c>
      <c r="C490" s="6" t="s">
        <v>20</v>
      </c>
      <c r="D490" s="56" t="s">
        <v>21</v>
      </c>
      <c r="E490" s="56" t="s">
        <v>81</v>
      </c>
      <c r="F490" s="57">
        <v>904</v>
      </c>
      <c r="G490" s="57">
        <v>896</v>
      </c>
      <c r="H490" s="57">
        <v>908</v>
      </c>
      <c r="I490" s="57">
        <v>912</v>
      </c>
      <c r="J490" s="56">
        <v>916</v>
      </c>
      <c r="K490" s="56">
        <v>908</v>
      </c>
      <c r="L490" s="57">
        <v>1000</v>
      </c>
      <c r="M490" s="8">
        <f t="shared" ref="M490" si="397">IF(D490="BUY",(K490-F490)*(L490),(F490-K490)*(L490))</f>
        <v>4000</v>
      </c>
      <c r="N490" s="9">
        <f t="shared" ref="N490" si="398">M490/(L490)/F490%</f>
        <v>0.44247787610619471</v>
      </c>
    </row>
    <row r="491" spans="1:14" ht="15.75">
      <c r="A491" s="56">
        <v>39</v>
      </c>
      <c r="B491" s="5">
        <v>43054</v>
      </c>
      <c r="C491" s="6" t="s">
        <v>20</v>
      </c>
      <c r="D491" s="56" t="s">
        <v>21</v>
      </c>
      <c r="E491" s="56" t="s">
        <v>54</v>
      </c>
      <c r="F491" s="57">
        <v>1796</v>
      </c>
      <c r="G491" s="57">
        <v>1776</v>
      </c>
      <c r="H491" s="57">
        <v>1806</v>
      </c>
      <c r="I491" s="57">
        <v>1816</v>
      </c>
      <c r="J491" s="56">
        <v>2826</v>
      </c>
      <c r="K491" s="56">
        <v>1776</v>
      </c>
      <c r="L491" s="57">
        <v>350</v>
      </c>
      <c r="M491" s="8">
        <f t="shared" ref="M491" si="399">IF(D491="BUY",(K491-F491)*(L491),(F491-K491)*(L491))</f>
        <v>-7000</v>
      </c>
      <c r="N491" s="9">
        <f t="shared" ref="N491" si="400">M491/(L491)/F491%</f>
        <v>-1.1135857461024499</v>
      </c>
    </row>
    <row r="492" spans="1:14" ht="15.75">
      <c r="A492" s="56">
        <v>40</v>
      </c>
      <c r="B492" s="5">
        <v>43054</v>
      </c>
      <c r="C492" s="6" t="s">
        <v>20</v>
      </c>
      <c r="D492" s="56" t="s">
        <v>47</v>
      </c>
      <c r="E492" s="56" t="s">
        <v>253</v>
      </c>
      <c r="F492" s="57">
        <v>833</v>
      </c>
      <c r="G492" s="57">
        <v>840.5</v>
      </c>
      <c r="H492" s="57">
        <v>829</v>
      </c>
      <c r="I492" s="57">
        <v>825</v>
      </c>
      <c r="J492" s="56">
        <v>821</v>
      </c>
      <c r="K492" s="56">
        <v>829</v>
      </c>
      <c r="L492" s="57">
        <v>1000</v>
      </c>
      <c r="M492" s="8">
        <f t="shared" ref="M492" si="401">IF(D492="BUY",(K492-F492)*(L492),(F492-K492)*(L492))</f>
        <v>4000</v>
      </c>
      <c r="N492" s="9">
        <f t="shared" ref="N492" si="402">M492/(L492)/F492%</f>
        <v>0.48019207683073228</v>
      </c>
    </row>
    <row r="493" spans="1:14" ht="15.75">
      <c r="A493" s="56">
        <v>41</v>
      </c>
      <c r="B493" s="5">
        <v>43054</v>
      </c>
      <c r="C493" s="6" t="s">
        <v>20</v>
      </c>
      <c r="D493" s="56" t="s">
        <v>47</v>
      </c>
      <c r="E493" s="56" t="s">
        <v>289</v>
      </c>
      <c r="F493" s="57">
        <v>490</v>
      </c>
      <c r="G493" s="57">
        <v>495</v>
      </c>
      <c r="H493" s="57">
        <v>487.5</v>
      </c>
      <c r="I493" s="57">
        <v>485</v>
      </c>
      <c r="J493" s="56">
        <v>482.5</v>
      </c>
      <c r="K493" s="56">
        <v>485</v>
      </c>
      <c r="L493" s="57">
        <v>1700</v>
      </c>
      <c r="M493" s="8">
        <f t="shared" ref="M493" si="403">IF(D493="BUY",(K493-F493)*(L493),(F493-K493)*(L493))</f>
        <v>8500</v>
      </c>
      <c r="N493" s="9">
        <f t="shared" ref="N493" si="404">M493/(L493)/F493%</f>
        <v>1.0204081632653061</v>
      </c>
    </row>
    <row r="494" spans="1:14" ht="15.75">
      <c r="A494" s="56">
        <v>42</v>
      </c>
      <c r="B494" s="5">
        <v>43054</v>
      </c>
      <c r="C494" s="6" t="s">
        <v>20</v>
      </c>
      <c r="D494" s="56" t="s">
        <v>21</v>
      </c>
      <c r="E494" s="56" t="s">
        <v>288</v>
      </c>
      <c r="F494" s="57">
        <v>810</v>
      </c>
      <c r="G494" s="57">
        <v>798</v>
      </c>
      <c r="H494" s="57">
        <v>816</v>
      </c>
      <c r="I494" s="57">
        <v>822</v>
      </c>
      <c r="J494" s="56">
        <v>828</v>
      </c>
      <c r="K494" s="56">
        <v>822</v>
      </c>
      <c r="L494" s="57">
        <v>600</v>
      </c>
      <c r="M494" s="8">
        <f t="shared" ref="M494" si="405">IF(D494="BUY",(K494-F494)*(L494),(F494-K494)*(L494))</f>
        <v>7200</v>
      </c>
      <c r="N494" s="9">
        <f t="shared" ref="N494" si="406">M494/(L494)/F494%</f>
        <v>1.4814814814814816</v>
      </c>
    </row>
    <row r="495" spans="1:14" ht="15.75">
      <c r="A495" s="56">
        <v>43</v>
      </c>
      <c r="B495" s="5">
        <v>43053</v>
      </c>
      <c r="C495" s="6" t="s">
        <v>20</v>
      </c>
      <c r="D495" s="56" t="s">
        <v>21</v>
      </c>
      <c r="E495" s="56" t="s">
        <v>156</v>
      </c>
      <c r="F495" s="57">
        <v>101.5</v>
      </c>
      <c r="G495" s="57">
        <v>100.7</v>
      </c>
      <c r="H495" s="57">
        <v>101.9</v>
      </c>
      <c r="I495" s="57">
        <v>102.3</v>
      </c>
      <c r="J495" s="56">
        <v>102.7</v>
      </c>
      <c r="K495" s="56">
        <v>102.7</v>
      </c>
      <c r="L495" s="57">
        <v>9000</v>
      </c>
      <c r="M495" s="8">
        <f t="shared" ref="M495" si="407">IF(D495="BUY",(K495-F495)*(L495),(F495-K495)*(L495))</f>
        <v>10800.000000000025</v>
      </c>
      <c r="N495" s="9">
        <f t="shared" ref="N495" si="408">M495/(L495)/F495%</f>
        <v>1.1822660098522197</v>
      </c>
    </row>
    <row r="496" spans="1:14" ht="15.75">
      <c r="A496" s="56">
        <v>44</v>
      </c>
      <c r="B496" s="5">
        <v>43053</v>
      </c>
      <c r="C496" s="6" t="s">
        <v>20</v>
      </c>
      <c r="D496" s="56" t="s">
        <v>21</v>
      </c>
      <c r="E496" s="56" t="s">
        <v>51</v>
      </c>
      <c r="F496" s="57">
        <v>177.5</v>
      </c>
      <c r="G496" s="57">
        <v>175.5</v>
      </c>
      <c r="H496" s="57">
        <v>178.5</v>
      </c>
      <c r="I496" s="56">
        <v>179.5</v>
      </c>
      <c r="J496" s="56">
        <v>180.5</v>
      </c>
      <c r="K496" s="56">
        <v>175.5</v>
      </c>
      <c r="L496" s="57">
        <v>3500</v>
      </c>
      <c r="M496" s="8">
        <f t="shared" ref="M496" si="409">IF(D496="BUY",(K496-F496)*(L496),(F496-K496)*(L496))</f>
        <v>-7000</v>
      </c>
      <c r="N496" s="9">
        <f t="shared" ref="N496" si="410">M496/(L496)/F496%</f>
        <v>-1.1267605633802817</v>
      </c>
    </row>
    <row r="497" spans="1:14" ht="15.75">
      <c r="A497" s="56">
        <v>45</v>
      </c>
      <c r="B497" s="5">
        <v>43052</v>
      </c>
      <c r="C497" s="6" t="s">
        <v>20</v>
      </c>
      <c r="D497" s="56" t="s">
        <v>21</v>
      </c>
      <c r="E497" s="56" t="s">
        <v>194</v>
      </c>
      <c r="F497" s="57">
        <v>1041</v>
      </c>
      <c r="G497" s="57">
        <v>1027</v>
      </c>
      <c r="H497" s="57">
        <v>1046</v>
      </c>
      <c r="I497" s="57">
        <v>1053</v>
      </c>
      <c r="J497" s="56">
        <v>1060</v>
      </c>
      <c r="K497" s="56">
        <v>1027</v>
      </c>
      <c r="L497" s="57">
        <v>550</v>
      </c>
      <c r="M497" s="8">
        <f t="shared" ref="M497" si="411">IF(D497="BUY",(K497-F497)*(L497),(F497-K497)*(L497))</f>
        <v>-7700</v>
      </c>
      <c r="N497" s="9">
        <f t="shared" ref="N497" si="412">M497/(L497)/F497%</f>
        <v>-1.3448607108549471</v>
      </c>
    </row>
    <row r="498" spans="1:14" ht="15.75">
      <c r="A498" s="56">
        <v>46</v>
      </c>
      <c r="B498" s="5">
        <v>43052</v>
      </c>
      <c r="C498" s="6" t="s">
        <v>20</v>
      </c>
      <c r="D498" s="56" t="s">
        <v>21</v>
      </c>
      <c r="E498" s="56" t="s">
        <v>287</v>
      </c>
      <c r="F498" s="57">
        <v>783</v>
      </c>
      <c r="G498" s="57">
        <v>773</v>
      </c>
      <c r="H498" s="57">
        <v>789</v>
      </c>
      <c r="I498" s="57">
        <v>795</v>
      </c>
      <c r="J498" s="56">
        <v>800</v>
      </c>
      <c r="K498" s="56">
        <v>800</v>
      </c>
      <c r="L498" s="57">
        <v>600</v>
      </c>
      <c r="M498" s="8">
        <f t="shared" ref="M498" si="413">IF(D498="BUY",(K498-F498)*(L498),(F498-K498)*(L498))</f>
        <v>10200</v>
      </c>
      <c r="N498" s="9">
        <f t="shared" ref="N498" si="414">M498/(L498)/F498%</f>
        <v>2.1711366538952745</v>
      </c>
    </row>
    <row r="499" spans="1:14" ht="15.75">
      <c r="A499" s="56">
        <v>47</v>
      </c>
      <c r="B499" s="5">
        <v>43052</v>
      </c>
      <c r="C499" s="6" t="s">
        <v>20</v>
      </c>
      <c r="D499" s="56" t="s">
        <v>21</v>
      </c>
      <c r="E499" s="56" t="s">
        <v>286</v>
      </c>
      <c r="F499" s="57">
        <v>170.5</v>
      </c>
      <c r="G499" s="57">
        <v>168.8</v>
      </c>
      <c r="H499" s="57">
        <v>171.5</v>
      </c>
      <c r="I499" s="57">
        <v>172.5</v>
      </c>
      <c r="J499" s="56">
        <v>173.5</v>
      </c>
      <c r="K499" s="56">
        <v>173.5</v>
      </c>
      <c r="L499" s="57">
        <v>4500</v>
      </c>
      <c r="M499" s="8">
        <f t="shared" ref="M499" si="415">IF(D499="BUY",(K499-F499)*(L499),(F499-K499)*(L499))</f>
        <v>13500</v>
      </c>
      <c r="N499" s="9">
        <f t="shared" ref="N499" si="416">M499/(L499)/F499%</f>
        <v>1.7595307917888563</v>
      </c>
    </row>
    <row r="500" spans="1:14" ht="15.75">
      <c r="A500" s="56">
        <v>48</v>
      </c>
      <c r="B500" s="5">
        <v>43049</v>
      </c>
      <c r="C500" s="6" t="s">
        <v>20</v>
      </c>
      <c r="D500" s="56" t="s">
        <v>21</v>
      </c>
      <c r="E500" s="56" t="s">
        <v>23</v>
      </c>
      <c r="F500" s="57">
        <v>593</v>
      </c>
      <c r="G500" s="57">
        <v>585</v>
      </c>
      <c r="H500" s="57">
        <v>597</v>
      </c>
      <c r="I500" s="57">
        <v>601</v>
      </c>
      <c r="J500" s="56">
        <v>605</v>
      </c>
      <c r="K500" s="56">
        <v>585</v>
      </c>
      <c r="L500" s="57">
        <v>500</v>
      </c>
      <c r="M500" s="8">
        <f t="shared" ref="M500" si="417">IF(D500="BUY",(K500-F500)*(L500),(F500-K500)*(L500))</f>
        <v>-4000</v>
      </c>
      <c r="N500" s="9">
        <f t="shared" ref="N500" si="418">M500/(L500)/F500%</f>
        <v>-1.3490725126475549</v>
      </c>
    </row>
    <row r="501" spans="1:14" ht="15.75">
      <c r="A501" s="56">
        <v>49</v>
      </c>
      <c r="B501" s="5">
        <v>43049</v>
      </c>
      <c r="C501" s="6" t="s">
        <v>20</v>
      </c>
      <c r="D501" s="56" t="s">
        <v>21</v>
      </c>
      <c r="E501" s="56" t="s">
        <v>75</v>
      </c>
      <c r="F501" s="57">
        <v>1260</v>
      </c>
      <c r="G501" s="57">
        <v>1248</v>
      </c>
      <c r="H501" s="57">
        <v>1266</v>
      </c>
      <c r="I501" s="57">
        <v>1272</v>
      </c>
      <c r="J501" s="56">
        <v>1278</v>
      </c>
      <c r="K501" s="56">
        <v>1278</v>
      </c>
      <c r="L501" s="57">
        <v>500</v>
      </c>
      <c r="M501" s="8">
        <f t="shared" ref="M501:M504" si="419">IF(D501="BUY",(K501-F501)*(L501),(F501-K501)*(L501))</f>
        <v>9000</v>
      </c>
      <c r="N501" s="9">
        <f t="shared" ref="N501:N505" si="420">M501/(L501)/F501%</f>
        <v>1.4285714285714286</v>
      </c>
    </row>
    <row r="502" spans="1:14" ht="15.75">
      <c r="A502" s="56">
        <v>50</v>
      </c>
      <c r="B502" s="5">
        <v>43049</v>
      </c>
      <c r="C502" s="6" t="s">
        <v>20</v>
      </c>
      <c r="D502" s="56" t="s">
        <v>21</v>
      </c>
      <c r="E502" s="56" t="s">
        <v>92</v>
      </c>
      <c r="F502" s="57">
        <v>62</v>
      </c>
      <c r="G502" s="57">
        <v>61</v>
      </c>
      <c r="H502" s="57">
        <v>62.5</v>
      </c>
      <c r="I502" s="57">
        <v>63</v>
      </c>
      <c r="J502" s="56">
        <v>63.5</v>
      </c>
      <c r="K502" s="56">
        <v>61</v>
      </c>
      <c r="L502" s="57">
        <v>8000</v>
      </c>
      <c r="M502" s="8">
        <f t="shared" si="419"/>
        <v>-8000</v>
      </c>
      <c r="N502" s="9">
        <f t="shared" si="420"/>
        <v>-1.6129032258064517</v>
      </c>
    </row>
    <row r="503" spans="1:14" ht="15.75">
      <c r="A503" s="56">
        <v>51</v>
      </c>
      <c r="B503" s="5">
        <v>43049</v>
      </c>
      <c r="C503" s="6" t="s">
        <v>20</v>
      </c>
      <c r="D503" s="56" t="s">
        <v>21</v>
      </c>
      <c r="E503" s="56" t="s">
        <v>120</v>
      </c>
      <c r="F503" s="57">
        <v>317</v>
      </c>
      <c r="G503" s="57">
        <v>315</v>
      </c>
      <c r="H503" s="57">
        <v>318.5</v>
      </c>
      <c r="I503" s="57">
        <v>320</v>
      </c>
      <c r="J503" s="56">
        <v>321.5</v>
      </c>
      <c r="K503" s="56">
        <v>321.5</v>
      </c>
      <c r="L503" s="57">
        <v>2750</v>
      </c>
      <c r="M503" s="8">
        <f t="shared" si="419"/>
        <v>12375</v>
      </c>
      <c r="N503" s="9">
        <f t="shared" si="420"/>
        <v>1.4195583596214512</v>
      </c>
    </row>
    <row r="504" spans="1:14" ht="15.75">
      <c r="A504" s="56">
        <v>52</v>
      </c>
      <c r="B504" s="5">
        <v>43048</v>
      </c>
      <c r="C504" s="6" t="s">
        <v>20</v>
      </c>
      <c r="D504" s="56" t="s">
        <v>21</v>
      </c>
      <c r="E504" s="56" t="s">
        <v>43</v>
      </c>
      <c r="F504" s="57">
        <v>966</v>
      </c>
      <c r="G504" s="57">
        <v>954</v>
      </c>
      <c r="H504" s="57">
        <v>973</v>
      </c>
      <c r="I504" s="57">
        <v>981</v>
      </c>
      <c r="J504" s="56">
        <v>989</v>
      </c>
      <c r="K504" s="56">
        <v>973</v>
      </c>
      <c r="L504" s="57">
        <v>500</v>
      </c>
      <c r="M504" s="8">
        <f t="shared" si="419"/>
        <v>3500</v>
      </c>
      <c r="N504" s="9">
        <f t="shared" si="420"/>
        <v>0.72463768115942029</v>
      </c>
    </row>
    <row r="505" spans="1:14" ht="15.75">
      <c r="A505" s="56">
        <v>53</v>
      </c>
      <c r="B505" s="5">
        <v>43048</v>
      </c>
      <c r="C505" s="6" t="s">
        <v>20</v>
      </c>
      <c r="D505" s="56" t="s">
        <v>21</v>
      </c>
      <c r="E505" s="56" t="s">
        <v>60</v>
      </c>
      <c r="F505" s="57">
        <v>240</v>
      </c>
      <c r="G505" s="57">
        <v>238</v>
      </c>
      <c r="H505" s="57">
        <v>241</v>
      </c>
      <c r="I505" s="57">
        <v>242</v>
      </c>
      <c r="J505" s="56">
        <v>243</v>
      </c>
      <c r="K505" s="56">
        <v>242</v>
      </c>
      <c r="L505" s="57">
        <v>4500</v>
      </c>
      <c r="M505" s="8">
        <f t="shared" ref="M505:M508" si="421">IF(D505="BUY",(K505-F505)*(L505),(F505-K505)*(L505))</f>
        <v>9000</v>
      </c>
      <c r="N505" s="9">
        <f t="shared" si="420"/>
        <v>0.83333333333333337</v>
      </c>
    </row>
    <row r="506" spans="1:14" ht="15.75">
      <c r="A506" s="56">
        <v>54</v>
      </c>
      <c r="B506" s="5">
        <v>43048</v>
      </c>
      <c r="C506" s="6" t="s">
        <v>20</v>
      </c>
      <c r="D506" s="56" t="s">
        <v>21</v>
      </c>
      <c r="E506" s="56" t="s">
        <v>60</v>
      </c>
      <c r="F506" s="57">
        <v>237</v>
      </c>
      <c r="G506" s="57">
        <v>235</v>
      </c>
      <c r="H506" s="57">
        <v>238</v>
      </c>
      <c r="I506" s="57">
        <v>239</v>
      </c>
      <c r="J506" s="56">
        <v>240</v>
      </c>
      <c r="K506" s="56">
        <v>240</v>
      </c>
      <c r="L506" s="57">
        <v>4500</v>
      </c>
      <c r="M506" s="8">
        <f t="shared" si="421"/>
        <v>13500</v>
      </c>
      <c r="N506" s="9">
        <f t="shared" ref="N506:N508" si="422">M506/(L506)/F506%</f>
        <v>1.2658227848101264</v>
      </c>
    </row>
    <row r="507" spans="1:14" ht="15.75">
      <c r="A507" s="56">
        <v>55</v>
      </c>
      <c r="B507" s="5">
        <v>43048</v>
      </c>
      <c r="C507" s="6" t="s">
        <v>20</v>
      </c>
      <c r="D507" s="56" t="s">
        <v>21</v>
      </c>
      <c r="E507" s="56" t="s">
        <v>96</v>
      </c>
      <c r="F507" s="57">
        <v>653</v>
      </c>
      <c r="G507" s="57">
        <v>648</v>
      </c>
      <c r="H507" s="57">
        <v>655.5</v>
      </c>
      <c r="I507" s="57">
        <v>658</v>
      </c>
      <c r="J507" s="56">
        <v>660.5</v>
      </c>
      <c r="K507" s="56">
        <v>655.5</v>
      </c>
      <c r="L507" s="57">
        <v>1500</v>
      </c>
      <c r="M507" s="8">
        <f t="shared" si="421"/>
        <v>3750</v>
      </c>
      <c r="N507" s="9">
        <f t="shared" si="422"/>
        <v>0.38284839203675342</v>
      </c>
    </row>
    <row r="508" spans="1:14" ht="15.75">
      <c r="A508" s="56">
        <v>56</v>
      </c>
      <c r="B508" s="5">
        <v>43047</v>
      </c>
      <c r="C508" s="6" t="s">
        <v>20</v>
      </c>
      <c r="D508" s="56" t="s">
        <v>21</v>
      </c>
      <c r="E508" s="56" t="s">
        <v>285</v>
      </c>
      <c r="F508" s="57">
        <v>1675</v>
      </c>
      <c r="G508" s="57">
        <v>1652</v>
      </c>
      <c r="H508" s="57">
        <v>1687</v>
      </c>
      <c r="I508" s="57">
        <v>1699</v>
      </c>
      <c r="J508" s="56">
        <v>1711</v>
      </c>
      <c r="K508" s="56">
        <v>1652</v>
      </c>
      <c r="L508" s="57">
        <v>300</v>
      </c>
      <c r="M508" s="8">
        <f t="shared" si="421"/>
        <v>-6900</v>
      </c>
      <c r="N508" s="9">
        <f t="shared" si="422"/>
        <v>-1.3731343283582089</v>
      </c>
    </row>
    <row r="509" spans="1:14" ht="15.75">
      <c r="A509" s="56">
        <v>57</v>
      </c>
      <c r="B509" s="5">
        <v>43047</v>
      </c>
      <c r="C509" s="6" t="s">
        <v>20</v>
      </c>
      <c r="D509" s="56" t="s">
        <v>47</v>
      </c>
      <c r="E509" s="56" t="s">
        <v>51</v>
      </c>
      <c r="F509" s="57">
        <v>163.5</v>
      </c>
      <c r="G509" s="57">
        <v>165.5</v>
      </c>
      <c r="H509" s="57">
        <v>162.5</v>
      </c>
      <c r="I509" s="57">
        <v>161.5</v>
      </c>
      <c r="J509" s="56">
        <v>160.5</v>
      </c>
      <c r="K509" s="56">
        <v>162.5</v>
      </c>
      <c r="L509" s="57">
        <v>3500</v>
      </c>
      <c r="M509" s="8">
        <f t="shared" ref="M509:M511" si="423">IF(D509="BUY",(K509-F509)*(L509),(F509-K509)*(L509))</f>
        <v>3500</v>
      </c>
      <c r="N509" s="9">
        <f t="shared" ref="N509:N511" si="424">M509/(L509)/F509%</f>
        <v>0.6116207951070336</v>
      </c>
    </row>
    <row r="510" spans="1:14" ht="15.75">
      <c r="A510" s="56">
        <v>58</v>
      </c>
      <c r="B510" s="5">
        <v>43047</v>
      </c>
      <c r="C510" s="6" t="s">
        <v>20</v>
      </c>
      <c r="D510" s="56" t="s">
        <v>47</v>
      </c>
      <c r="E510" s="56" t="s">
        <v>126</v>
      </c>
      <c r="F510" s="57">
        <v>692.5</v>
      </c>
      <c r="G510" s="57">
        <v>695.5</v>
      </c>
      <c r="H510" s="57">
        <v>690.1</v>
      </c>
      <c r="I510" s="57">
        <v>688.5</v>
      </c>
      <c r="J510" s="56">
        <v>687</v>
      </c>
      <c r="K510" s="56">
        <v>688.5</v>
      </c>
      <c r="L510" s="57">
        <v>2000</v>
      </c>
      <c r="M510" s="8">
        <f t="shared" si="423"/>
        <v>8000</v>
      </c>
      <c r="N510" s="9">
        <f t="shared" si="424"/>
        <v>0.57761732851985559</v>
      </c>
    </row>
    <row r="511" spans="1:14" ht="15.75">
      <c r="A511" s="56">
        <v>59</v>
      </c>
      <c r="B511" s="5">
        <v>43046</v>
      </c>
      <c r="C511" s="6" t="s">
        <v>20</v>
      </c>
      <c r="D511" s="56" t="s">
        <v>21</v>
      </c>
      <c r="E511" s="56" t="s">
        <v>285</v>
      </c>
      <c r="F511" s="57">
        <v>1664</v>
      </c>
      <c r="G511" s="57">
        <v>1642</v>
      </c>
      <c r="H511" s="57">
        <v>1676</v>
      </c>
      <c r="I511" s="57">
        <v>1688</v>
      </c>
      <c r="J511" s="56">
        <v>1700</v>
      </c>
      <c r="K511" s="56">
        <v>1688</v>
      </c>
      <c r="L511" s="57">
        <v>300</v>
      </c>
      <c r="M511" s="8">
        <f t="shared" si="423"/>
        <v>7200</v>
      </c>
      <c r="N511" s="9">
        <f t="shared" si="424"/>
        <v>1.4423076923076923</v>
      </c>
    </row>
    <row r="512" spans="1:14" ht="15.75">
      <c r="A512" s="56">
        <v>60</v>
      </c>
      <c r="B512" s="5">
        <v>43046</v>
      </c>
      <c r="C512" s="6" t="s">
        <v>20</v>
      </c>
      <c r="D512" s="56" t="s">
        <v>21</v>
      </c>
      <c r="E512" s="56" t="s">
        <v>233</v>
      </c>
      <c r="F512" s="57">
        <v>876</v>
      </c>
      <c r="G512" s="57">
        <v>867</v>
      </c>
      <c r="H512" s="57">
        <v>881</v>
      </c>
      <c r="I512" s="57">
        <v>886</v>
      </c>
      <c r="J512" s="56">
        <v>891</v>
      </c>
      <c r="K512" s="56">
        <v>881</v>
      </c>
      <c r="L512" s="57">
        <v>700</v>
      </c>
      <c r="M512" s="8">
        <f t="shared" ref="M512:M514" si="425">IF(D512="BUY",(K512-F512)*(L512),(F512-K512)*(L512))</f>
        <v>3500</v>
      </c>
      <c r="N512" s="9">
        <f t="shared" ref="N512:N514" si="426">M512/(L512)/F512%</f>
        <v>0.57077625570776258</v>
      </c>
    </row>
    <row r="513" spans="1:14" ht="15.75">
      <c r="A513" s="56">
        <v>61</v>
      </c>
      <c r="B513" s="5">
        <v>43046</v>
      </c>
      <c r="C513" s="6" t="s">
        <v>20</v>
      </c>
      <c r="D513" s="56" t="s">
        <v>21</v>
      </c>
      <c r="E513" s="56" t="s">
        <v>43</v>
      </c>
      <c r="F513" s="57">
        <v>952</v>
      </c>
      <c r="G513" s="57">
        <v>937</v>
      </c>
      <c r="H513" s="57">
        <v>960</v>
      </c>
      <c r="I513" s="57">
        <v>968</v>
      </c>
      <c r="J513" s="56">
        <v>976</v>
      </c>
      <c r="K513" s="56">
        <v>960</v>
      </c>
      <c r="L513" s="57">
        <v>500</v>
      </c>
      <c r="M513" s="8">
        <f t="shared" si="425"/>
        <v>4000</v>
      </c>
      <c r="N513" s="9">
        <f t="shared" si="426"/>
        <v>0.84033613445378152</v>
      </c>
    </row>
    <row r="514" spans="1:14" ht="15.75">
      <c r="A514" s="56">
        <v>62</v>
      </c>
      <c r="B514" s="5">
        <v>43045</v>
      </c>
      <c r="C514" s="6" t="s">
        <v>20</v>
      </c>
      <c r="D514" s="56" t="s">
        <v>21</v>
      </c>
      <c r="E514" s="56" t="s">
        <v>174</v>
      </c>
      <c r="F514" s="57">
        <v>200</v>
      </c>
      <c r="G514" s="57">
        <v>198</v>
      </c>
      <c r="H514" s="57">
        <v>201</v>
      </c>
      <c r="I514" s="57">
        <v>202</v>
      </c>
      <c r="J514" s="56">
        <v>203</v>
      </c>
      <c r="K514" s="56">
        <v>203</v>
      </c>
      <c r="L514" s="57">
        <v>3750</v>
      </c>
      <c r="M514" s="8">
        <f t="shared" si="425"/>
        <v>11250</v>
      </c>
      <c r="N514" s="9">
        <f t="shared" si="426"/>
        <v>1.5</v>
      </c>
    </row>
    <row r="515" spans="1:14" ht="15.75">
      <c r="A515" s="56">
        <v>63</v>
      </c>
      <c r="B515" s="5">
        <v>43045</v>
      </c>
      <c r="C515" s="6" t="s">
        <v>20</v>
      </c>
      <c r="D515" s="56" t="s">
        <v>21</v>
      </c>
      <c r="E515" s="56" t="s">
        <v>276</v>
      </c>
      <c r="F515" s="57">
        <v>155</v>
      </c>
      <c r="G515" s="57">
        <v>151</v>
      </c>
      <c r="H515" s="57">
        <v>156.5</v>
      </c>
      <c r="I515" s="57">
        <v>158</v>
      </c>
      <c r="J515" s="56">
        <v>159.5</v>
      </c>
      <c r="K515" s="56">
        <v>158</v>
      </c>
      <c r="L515" s="57">
        <v>4000</v>
      </c>
      <c r="M515" s="8">
        <f t="shared" ref="M515:M517" si="427">IF(D515="BUY",(K515-F515)*(L515),(F515-K515)*(L515))</f>
        <v>12000</v>
      </c>
      <c r="N515" s="9">
        <f t="shared" ref="N515:N517" si="428">M515/(L515)/F515%</f>
        <v>1.9354838709677418</v>
      </c>
    </row>
    <row r="516" spans="1:14" ht="15.75">
      <c r="A516" s="56">
        <v>64</v>
      </c>
      <c r="B516" s="5">
        <v>43045</v>
      </c>
      <c r="C516" s="6" t="s">
        <v>20</v>
      </c>
      <c r="D516" s="56" t="s">
        <v>21</v>
      </c>
      <c r="E516" s="56" t="s">
        <v>115</v>
      </c>
      <c r="F516" s="57">
        <v>451</v>
      </c>
      <c r="G516" s="57">
        <v>446</v>
      </c>
      <c r="H516" s="57">
        <v>453.5</v>
      </c>
      <c r="I516" s="57">
        <v>456</v>
      </c>
      <c r="J516" s="56">
        <v>458.5</v>
      </c>
      <c r="K516" s="56">
        <v>458.5</v>
      </c>
      <c r="L516" s="57">
        <v>1500</v>
      </c>
      <c r="M516" s="8">
        <f t="shared" si="427"/>
        <v>11250</v>
      </c>
      <c r="N516" s="9">
        <f t="shared" si="428"/>
        <v>1.6629711751662972</v>
      </c>
    </row>
    <row r="517" spans="1:14" ht="15.75">
      <c r="A517" s="56">
        <v>65</v>
      </c>
      <c r="B517" s="5">
        <v>43042</v>
      </c>
      <c r="C517" s="6" t="s">
        <v>20</v>
      </c>
      <c r="D517" s="56" t="s">
        <v>21</v>
      </c>
      <c r="E517" s="56" t="s">
        <v>124</v>
      </c>
      <c r="F517" s="57">
        <v>327</v>
      </c>
      <c r="G517" s="57">
        <v>323</v>
      </c>
      <c r="H517" s="57">
        <v>330</v>
      </c>
      <c r="I517" s="57">
        <v>333</v>
      </c>
      <c r="J517" s="56">
        <v>336</v>
      </c>
      <c r="K517" s="56">
        <v>329.85</v>
      </c>
      <c r="L517" s="57">
        <v>1200</v>
      </c>
      <c r="M517" s="8">
        <f t="shared" si="427"/>
        <v>3420.0000000000273</v>
      </c>
      <c r="N517" s="9">
        <f t="shared" si="428"/>
        <v>0.87155963302752992</v>
      </c>
    </row>
    <row r="518" spans="1:14" ht="15.75">
      <c r="A518" s="56">
        <v>66</v>
      </c>
      <c r="B518" s="5">
        <v>43042</v>
      </c>
      <c r="C518" s="6" t="s">
        <v>20</v>
      </c>
      <c r="D518" s="56" t="s">
        <v>21</v>
      </c>
      <c r="E518" s="56" t="s">
        <v>115</v>
      </c>
      <c r="F518" s="57">
        <v>441</v>
      </c>
      <c r="G518" s="57">
        <v>436</v>
      </c>
      <c r="H518" s="57">
        <v>444</v>
      </c>
      <c r="I518" s="57">
        <v>447</v>
      </c>
      <c r="J518" s="56">
        <v>450</v>
      </c>
      <c r="K518" s="56">
        <v>450</v>
      </c>
      <c r="L518" s="57">
        <v>1500</v>
      </c>
      <c r="M518" s="8">
        <f t="shared" ref="M518" si="429">IF(D518="BUY",(K518-F518)*(L518),(F518-K518)*(L518))</f>
        <v>13500</v>
      </c>
      <c r="N518" s="9">
        <f t="shared" ref="N518" si="430">M518/(L518)/F518%</f>
        <v>2.0408163265306123</v>
      </c>
    </row>
    <row r="519" spans="1:14" ht="15.75">
      <c r="A519" s="56">
        <v>67</v>
      </c>
      <c r="B519" s="5">
        <v>43042</v>
      </c>
      <c r="C519" s="6" t="s">
        <v>20</v>
      </c>
      <c r="D519" s="56" t="s">
        <v>21</v>
      </c>
      <c r="E519" s="56" t="s">
        <v>130</v>
      </c>
      <c r="F519" s="57">
        <v>215.5</v>
      </c>
      <c r="G519" s="57">
        <v>214</v>
      </c>
      <c r="H519" s="57">
        <v>216.3</v>
      </c>
      <c r="I519" s="57">
        <v>217</v>
      </c>
      <c r="J519" s="56">
        <v>217.8</v>
      </c>
      <c r="K519" s="56">
        <v>216.3</v>
      </c>
      <c r="L519" s="57">
        <v>5000</v>
      </c>
      <c r="M519" s="8">
        <f t="shared" ref="M519" si="431">IF(D519="BUY",(K519-F519)*(L519),(F519-K519)*(L519))</f>
        <v>4000.0000000000568</v>
      </c>
      <c r="N519" s="9">
        <f t="shared" ref="N519" si="432">M519/(L519)/F519%</f>
        <v>0.37122969837587538</v>
      </c>
    </row>
    <row r="520" spans="1:14" ht="15.75">
      <c r="A520" s="56">
        <v>68</v>
      </c>
      <c r="B520" s="5">
        <v>43042</v>
      </c>
      <c r="C520" s="6" t="s">
        <v>20</v>
      </c>
      <c r="D520" s="56" t="s">
        <v>21</v>
      </c>
      <c r="E520" s="56" t="s">
        <v>248</v>
      </c>
      <c r="F520" s="57">
        <v>383.5</v>
      </c>
      <c r="G520" s="57">
        <v>379.5</v>
      </c>
      <c r="H520" s="57">
        <v>385.5</v>
      </c>
      <c r="I520" s="57">
        <v>387.5</v>
      </c>
      <c r="J520" s="56">
        <v>389.5</v>
      </c>
      <c r="K520" s="56">
        <v>389.5</v>
      </c>
      <c r="L520" s="57">
        <v>1800</v>
      </c>
      <c r="M520" s="8">
        <f t="shared" ref="M520" si="433">IF(D520="BUY",(K520-F520)*(L520),(F520-K520)*(L520))</f>
        <v>10800</v>
      </c>
      <c r="N520" s="9">
        <f t="shared" ref="N520" si="434">M520/(L520)/F520%</f>
        <v>1.5645371577574967</v>
      </c>
    </row>
    <row r="521" spans="1:14" ht="15.75">
      <c r="A521" s="56">
        <v>69</v>
      </c>
      <c r="B521" s="5">
        <v>43042</v>
      </c>
      <c r="C521" s="6" t="s">
        <v>20</v>
      </c>
      <c r="D521" s="56" t="s">
        <v>21</v>
      </c>
      <c r="E521" s="56" t="s">
        <v>48</v>
      </c>
      <c r="F521" s="57">
        <v>182.4</v>
      </c>
      <c r="G521" s="57">
        <v>181.4</v>
      </c>
      <c r="H521" s="57">
        <v>183</v>
      </c>
      <c r="I521" s="57">
        <v>183.5</v>
      </c>
      <c r="J521" s="56">
        <v>184</v>
      </c>
      <c r="K521" s="56">
        <v>183</v>
      </c>
      <c r="L521" s="57">
        <v>6000</v>
      </c>
      <c r="M521" s="8">
        <f t="shared" ref="M521" si="435">IF(D521="BUY",(K521-F521)*(L521),(F521-K521)*(L521))</f>
        <v>3599.9999999999659</v>
      </c>
      <c r="N521" s="9">
        <f t="shared" ref="N521" si="436">M521/(L521)/F521%</f>
        <v>0.32894736842104949</v>
      </c>
    </row>
    <row r="522" spans="1:14" ht="15.75">
      <c r="A522" s="56">
        <v>70</v>
      </c>
      <c r="B522" s="5">
        <v>43041</v>
      </c>
      <c r="C522" s="6" t="s">
        <v>20</v>
      </c>
      <c r="D522" s="56" t="s">
        <v>21</v>
      </c>
      <c r="E522" s="56" t="s">
        <v>234</v>
      </c>
      <c r="F522" s="57">
        <v>106.5</v>
      </c>
      <c r="G522" s="57">
        <v>105.5</v>
      </c>
      <c r="H522" s="57">
        <v>107</v>
      </c>
      <c r="I522" s="57">
        <v>107.5</v>
      </c>
      <c r="J522" s="56">
        <v>108</v>
      </c>
      <c r="K522" s="56">
        <v>108</v>
      </c>
      <c r="L522" s="57">
        <v>7000</v>
      </c>
      <c r="M522" s="8">
        <f t="shared" ref="M522" si="437">IF(D522="BUY",(K522-F522)*(L522),(F522-K522)*(L522))</f>
        <v>10500</v>
      </c>
      <c r="N522" s="9">
        <f t="shared" ref="N522" si="438">M522/(L522)/F522%</f>
        <v>1.4084507042253522</v>
      </c>
    </row>
    <row r="523" spans="1:14" ht="15.75">
      <c r="A523" s="56">
        <v>71</v>
      </c>
      <c r="B523" s="5">
        <v>43041</v>
      </c>
      <c r="C523" s="6" t="s">
        <v>20</v>
      </c>
      <c r="D523" s="56" t="s">
        <v>21</v>
      </c>
      <c r="E523" s="56" t="s">
        <v>48</v>
      </c>
      <c r="F523" s="57">
        <v>178</v>
      </c>
      <c r="G523" s="57">
        <v>177</v>
      </c>
      <c r="H523" s="57">
        <v>178.5</v>
      </c>
      <c r="I523" s="57">
        <v>179</v>
      </c>
      <c r="J523" s="56">
        <v>179.5</v>
      </c>
      <c r="K523" s="56">
        <v>179.5</v>
      </c>
      <c r="L523" s="57">
        <v>6000</v>
      </c>
      <c r="M523" s="8">
        <f t="shared" ref="M523:M526" si="439">IF(D523="BUY",(K523-F523)*(L523),(F523-K523)*(L523))</f>
        <v>9000</v>
      </c>
      <c r="N523" s="9">
        <f t="shared" ref="N523:N526" si="440">M523/(L523)/F523%</f>
        <v>0.84269662921348309</v>
      </c>
    </row>
    <row r="524" spans="1:14" ht="15.75">
      <c r="A524" s="56">
        <v>72</v>
      </c>
      <c r="B524" s="5">
        <v>43041</v>
      </c>
      <c r="C524" s="6" t="s">
        <v>20</v>
      </c>
      <c r="D524" s="56" t="s">
        <v>21</v>
      </c>
      <c r="E524" s="56" t="s">
        <v>66</v>
      </c>
      <c r="F524" s="57">
        <v>139.5</v>
      </c>
      <c r="G524" s="57">
        <v>138.5</v>
      </c>
      <c r="H524" s="57">
        <v>140</v>
      </c>
      <c r="I524" s="57">
        <v>140.5</v>
      </c>
      <c r="J524" s="56">
        <v>141</v>
      </c>
      <c r="K524" s="56">
        <v>141</v>
      </c>
      <c r="L524" s="57">
        <v>6000</v>
      </c>
      <c r="M524" s="8">
        <f t="shared" si="439"/>
        <v>9000</v>
      </c>
      <c r="N524" s="9">
        <f t="shared" si="440"/>
        <v>1.075268817204301</v>
      </c>
    </row>
    <row r="525" spans="1:14" ht="15.75">
      <c r="A525" s="56">
        <v>73</v>
      </c>
      <c r="B525" s="5">
        <v>43041</v>
      </c>
      <c r="C525" s="6" t="s">
        <v>20</v>
      </c>
      <c r="D525" s="56" t="s">
        <v>21</v>
      </c>
      <c r="E525" s="56" t="s">
        <v>46</v>
      </c>
      <c r="F525" s="57">
        <v>504</v>
      </c>
      <c r="G525" s="57">
        <v>500</v>
      </c>
      <c r="H525" s="57">
        <v>506</v>
      </c>
      <c r="I525" s="57">
        <v>508</v>
      </c>
      <c r="J525" s="56">
        <v>510</v>
      </c>
      <c r="K525" s="56">
        <v>500</v>
      </c>
      <c r="L525" s="57">
        <v>2000</v>
      </c>
      <c r="M525" s="8">
        <f t="shared" si="439"/>
        <v>-8000</v>
      </c>
      <c r="N525" s="9">
        <f t="shared" si="440"/>
        <v>-0.79365079365079361</v>
      </c>
    </row>
    <row r="526" spans="1:14" ht="15.75">
      <c r="A526" s="56">
        <v>74</v>
      </c>
      <c r="B526" s="5">
        <v>43040</v>
      </c>
      <c r="C526" s="6" t="s">
        <v>20</v>
      </c>
      <c r="D526" s="56" t="s">
        <v>21</v>
      </c>
      <c r="E526" s="56" t="s">
        <v>52</v>
      </c>
      <c r="F526" s="57">
        <v>320</v>
      </c>
      <c r="G526" s="57">
        <v>321.5</v>
      </c>
      <c r="H526" s="57">
        <v>323</v>
      </c>
      <c r="I526" s="57">
        <v>324.5</v>
      </c>
      <c r="J526" s="56">
        <v>326</v>
      </c>
      <c r="K526" s="56">
        <v>323</v>
      </c>
      <c r="L526" s="57">
        <v>3000</v>
      </c>
      <c r="M526" s="8">
        <f t="shared" si="439"/>
        <v>9000</v>
      </c>
      <c r="N526" s="9">
        <f t="shared" si="440"/>
        <v>0.9375</v>
      </c>
    </row>
    <row r="527" spans="1:14" ht="15.75">
      <c r="A527" s="56">
        <v>75</v>
      </c>
      <c r="B527" s="5">
        <v>43040</v>
      </c>
      <c r="C527" s="6" t="s">
        <v>20</v>
      </c>
      <c r="D527" s="56" t="s">
        <v>21</v>
      </c>
      <c r="E527" s="56" t="s">
        <v>130</v>
      </c>
      <c r="F527" s="57">
        <v>211.5</v>
      </c>
      <c r="G527" s="57">
        <v>210</v>
      </c>
      <c r="H527" s="57">
        <v>212.3</v>
      </c>
      <c r="I527" s="57">
        <v>213</v>
      </c>
      <c r="J527" s="57">
        <v>312.7</v>
      </c>
      <c r="K527" s="56">
        <v>212.3</v>
      </c>
      <c r="L527" s="57">
        <v>5000</v>
      </c>
      <c r="M527" s="8">
        <f t="shared" ref="M527" si="441">IF(D527="BUY",(K527-F527)*(L527),(F527-K527)*(L527))</f>
        <v>4000.0000000000568</v>
      </c>
      <c r="N527" s="9">
        <f t="shared" ref="N527" si="442">M527/(L527)/F527%</f>
        <v>0.37825059101655378</v>
      </c>
    </row>
    <row r="528" spans="1:14" ht="15.75">
      <c r="A528" s="56">
        <v>76</v>
      </c>
      <c r="B528" s="5">
        <v>43040</v>
      </c>
      <c r="C528" s="6" t="s">
        <v>20</v>
      </c>
      <c r="D528" s="56" t="s">
        <v>21</v>
      </c>
      <c r="E528" s="56" t="s">
        <v>92</v>
      </c>
      <c r="F528" s="57">
        <v>61.5</v>
      </c>
      <c r="G528" s="57">
        <v>60.5</v>
      </c>
      <c r="H528" s="57">
        <v>62</v>
      </c>
      <c r="I528" s="57">
        <v>62.5</v>
      </c>
      <c r="J528" s="57">
        <v>63</v>
      </c>
      <c r="K528" s="56">
        <v>62.5</v>
      </c>
      <c r="L528" s="57">
        <v>8000</v>
      </c>
      <c r="M528" s="8">
        <f t="shared" ref="M528" si="443">IF(D528="BUY",(K528-F528)*(L528),(F528-K528)*(L528))</f>
        <v>8000</v>
      </c>
      <c r="N528" s="9">
        <f t="shared" ref="N528" si="444">M528/(L528)/F528%</f>
        <v>1.6260162601626016</v>
      </c>
    </row>
    <row r="530" spans="1:14" ht="15.75">
      <c r="A530" s="10" t="s">
        <v>24</v>
      </c>
      <c r="B530" s="11"/>
      <c r="C530" s="12"/>
      <c r="D530" s="13"/>
      <c r="E530" s="14"/>
      <c r="F530" s="14"/>
      <c r="G530" s="15"/>
      <c r="H530" s="14"/>
      <c r="I530" s="14"/>
      <c r="J530" s="14"/>
      <c r="K530" s="16"/>
      <c r="L530" s="17"/>
      <c r="M530" s="1"/>
      <c r="N530" s="18"/>
    </row>
    <row r="531" spans="1:14" ht="15.75">
      <c r="A531" s="10" t="s">
        <v>25</v>
      </c>
      <c r="B531" s="19"/>
      <c r="C531" s="12"/>
      <c r="D531" s="13"/>
      <c r="E531" s="14"/>
      <c r="F531" s="14"/>
      <c r="G531" s="15"/>
      <c r="H531" s="14"/>
      <c r="I531" s="14"/>
      <c r="J531" s="14"/>
      <c r="K531" s="16"/>
      <c r="L531" s="17"/>
      <c r="M531" s="1"/>
      <c r="N531" s="1"/>
    </row>
    <row r="532" spans="1:14" ht="15.75">
      <c r="A532" s="10" t="s">
        <v>25</v>
      </c>
      <c r="B532" s="19"/>
      <c r="C532" s="20"/>
      <c r="D532" s="21"/>
      <c r="E532" s="22"/>
      <c r="F532" s="22"/>
      <c r="G532" s="23"/>
      <c r="H532" s="22"/>
      <c r="I532" s="22"/>
      <c r="J532" s="22"/>
      <c r="K532" s="22"/>
      <c r="L532" s="17"/>
      <c r="M532" s="17"/>
      <c r="N532" s="17"/>
    </row>
    <row r="533" spans="1:14" ht="16.5" thickBot="1">
      <c r="A533" s="20"/>
      <c r="B533" s="19"/>
      <c r="C533" s="22"/>
      <c r="D533" s="22"/>
      <c r="E533" s="22"/>
      <c r="F533" s="24"/>
      <c r="G533" s="25"/>
      <c r="H533" s="26" t="s">
        <v>26</v>
      </c>
      <c r="I533" s="26"/>
      <c r="J533" s="27"/>
      <c r="K533" s="27"/>
      <c r="L533" s="17"/>
      <c r="M533" s="17"/>
      <c r="N533" s="17"/>
    </row>
    <row r="534" spans="1:14" ht="15.75">
      <c r="A534" s="20"/>
      <c r="B534" s="19"/>
      <c r="C534" s="87" t="s">
        <v>27</v>
      </c>
      <c r="D534" s="87"/>
      <c r="E534" s="28">
        <v>76</v>
      </c>
      <c r="F534" s="29">
        <f>F535+F536+F537+F538+F539+F540</f>
        <v>100</v>
      </c>
      <c r="G534" s="22">
        <v>76</v>
      </c>
      <c r="H534" s="30">
        <f>G535/G534%</f>
        <v>80.263157894736835</v>
      </c>
      <c r="I534" s="30"/>
      <c r="J534" s="30"/>
      <c r="K534" s="31"/>
      <c r="L534" s="17"/>
      <c r="M534" s="1"/>
      <c r="N534" s="1"/>
    </row>
    <row r="535" spans="1:14" ht="15.75">
      <c r="A535" s="20"/>
      <c r="B535" s="19"/>
      <c r="C535" s="88" t="s">
        <v>28</v>
      </c>
      <c r="D535" s="88"/>
      <c r="E535" s="32">
        <v>61</v>
      </c>
      <c r="F535" s="33">
        <f>(E535/E534)*100</f>
        <v>80.26315789473685</v>
      </c>
      <c r="G535" s="22">
        <v>61</v>
      </c>
      <c r="H535" s="27"/>
      <c r="I535" s="27"/>
      <c r="J535" s="22"/>
      <c r="K535" s="27"/>
      <c r="L535" s="1"/>
      <c r="M535" s="22" t="s">
        <v>29</v>
      </c>
      <c r="N535" s="22"/>
    </row>
    <row r="536" spans="1:14" ht="15.75">
      <c r="A536" s="34"/>
      <c r="B536" s="19"/>
      <c r="C536" s="88" t="s">
        <v>30</v>
      </c>
      <c r="D536" s="88"/>
      <c r="E536" s="32">
        <v>0</v>
      </c>
      <c r="F536" s="33">
        <f>(E536/E534)*100</f>
        <v>0</v>
      </c>
      <c r="G536" s="35"/>
      <c r="H536" s="22"/>
      <c r="I536" s="22"/>
      <c r="J536" s="22"/>
      <c r="K536" s="27"/>
      <c r="L536" s="17"/>
      <c r="M536" s="20"/>
      <c r="N536" s="20"/>
    </row>
    <row r="537" spans="1:14" ht="15.75">
      <c r="A537" s="34"/>
      <c r="B537" s="19"/>
      <c r="C537" s="88" t="s">
        <v>31</v>
      </c>
      <c r="D537" s="88"/>
      <c r="E537" s="32">
        <v>0</v>
      </c>
      <c r="F537" s="33">
        <f>(E537/E534)*100</f>
        <v>0</v>
      </c>
      <c r="G537" s="35"/>
      <c r="H537" s="22"/>
      <c r="I537" s="22"/>
      <c r="J537" s="22"/>
      <c r="K537" s="27"/>
      <c r="L537" s="17"/>
      <c r="M537" s="17"/>
      <c r="N537" s="17"/>
    </row>
    <row r="538" spans="1:14" ht="15.75">
      <c r="A538" s="34"/>
      <c r="B538" s="19"/>
      <c r="C538" s="88" t="s">
        <v>32</v>
      </c>
      <c r="D538" s="88"/>
      <c r="E538" s="32">
        <v>15</v>
      </c>
      <c r="F538" s="33">
        <f>(E538/E534)*100</f>
        <v>19.736842105263158</v>
      </c>
      <c r="G538" s="35"/>
      <c r="H538" s="22" t="s">
        <v>33</v>
      </c>
      <c r="I538" s="22"/>
      <c r="J538" s="27"/>
      <c r="K538" s="27"/>
      <c r="L538" s="17"/>
      <c r="M538" s="17"/>
      <c r="N538" s="17"/>
    </row>
    <row r="539" spans="1:14" ht="15.75">
      <c r="A539" s="34"/>
      <c r="B539" s="19"/>
      <c r="C539" s="88" t="s">
        <v>34</v>
      </c>
      <c r="D539" s="88"/>
      <c r="E539" s="32">
        <v>0</v>
      </c>
      <c r="F539" s="33">
        <f>(E539/E534)*100</f>
        <v>0</v>
      </c>
      <c r="G539" s="35"/>
      <c r="H539" s="22"/>
      <c r="I539" s="22"/>
      <c r="J539" s="27"/>
      <c r="K539" s="27"/>
      <c r="L539" s="17"/>
      <c r="M539" s="17"/>
      <c r="N539" s="17"/>
    </row>
    <row r="540" spans="1:14" ht="16.5" thickBot="1">
      <c r="A540" s="34"/>
      <c r="B540" s="19"/>
      <c r="C540" s="89" t="s">
        <v>35</v>
      </c>
      <c r="D540" s="89"/>
      <c r="E540" s="36"/>
      <c r="F540" s="37">
        <f>(E540/E534)*100</f>
        <v>0</v>
      </c>
      <c r="G540" s="35"/>
      <c r="H540" s="22"/>
      <c r="I540" s="22"/>
      <c r="J540" s="31"/>
      <c r="K540" s="31"/>
      <c r="L540" s="1"/>
      <c r="M540" s="17"/>
      <c r="N540" s="17"/>
    </row>
    <row r="541" spans="1:14" ht="15.75">
      <c r="A541" s="39" t="s">
        <v>36</v>
      </c>
      <c r="B541" s="11"/>
      <c r="C541" s="12"/>
      <c r="D541" s="12"/>
      <c r="E541" s="14"/>
      <c r="F541" s="14"/>
      <c r="G541" s="15"/>
      <c r="H541" s="40"/>
      <c r="I541" s="40"/>
      <c r="J541" s="40"/>
      <c r="K541" s="14"/>
      <c r="L541" s="17"/>
      <c r="M541" s="38"/>
      <c r="N541" s="38"/>
    </row>
    <row r="542" spans="1:14" ht="15.75">
      <c r="A542" s="13" t="s">
        <v>37</v>
      </c>
      <c r="B542" s="11"/>
      <c r="C542" s="41"/>
      <c r="D542" s="42"/>
      <c r="E542" s="12"/>
      <c r="F542" s="40"/>
      <c r="G542" s="15"/>
      <c r="H542" s="40"/>
      <c r="I542" s="40"/>
      <c r="J542" s="40"/>
      <c r="K542" s="14"/>
      <c r="L542" s="17"/>
      <c r="M542" s="20"/>
      <c r="N542" s="20"/>
    </row>
    <row r="543" spans="1:14" ht="15.75">
      <c r="A543" s="13" t="s">
        <v>38</v>
      </c>
      <c r="B543" s="11"/>
      <c r="C543" s="12"/>
      <c r="D543" s="42"/>
      <c r="E543" s="12"/>
      <c r="F543" s="40"/>
      <c r="G543" s="15"/>
      <c r="H543" s="43"/>
      <c r="I543" s="43"/>
      <c r="J543" s="43"/>
      <c r="K543" s="14"/>
      <c r="L543" s="17"/>
      <c r="M543" s="17"/>
      <c r="N543" s="17"/>
    </row>
    <row r="544" spans="1:14" ht="15.75">
      <c r="A544" s="13" t="s">
        <v>39</v>
      </c>
      <c r="B544" s="41"/>
      <c r="C544" s="12"/>
      <c r="D544" s="42"/>
      <c r="E544" s="12"/>
      <c r="F544" s="40"/>
      <c r="G544" s="44"/>
      <c r="H544" s="43"/>
      <c r="I544" s="43"/>
      <c r="J544" s="43"/>
      <c r="K544" s="14"/>
      <c r="L544" s="17"/>
      <c r="M544" s="17"/>
      <c r="N544" s="17"/>
    </row>
    <row r="545" spans="1:14" ht="15.75">
      <c r="A545" s="13" t="s">
        <v>40</v>
      </c>
      <c r="B545" s="34"/>
      <c r="C545" s="12"/>
      <c r="D545" s="45"/>
      <c r="E545" s="40"/>
      <c r="F545" s="40"/>
      <c r="G545" s="44"/>
      <c r="H545" s="43"/>
      <c r="I545" s="43"/>
      <c r="J545" s="43"/>
      <c r="K545" s="40"/>
      <c r="L545" s="17"/>
      <c r="M545" s="17"/>
      <c r="N545" s="17"/>
    </row>
    <row r="547" spans="1:14" ht="15.75" thickBot="1"/>
    <row r="548" spans="1:14" ht="15.75" thickBot="1">
      <c r="A548" s="78" t="s">
        <v>0</v>
      </c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</row>
    <row r="549" spans="1:14" ht="15.75" thickBot="1">
      <c r="A549" s="78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</row>
    <row r="550" spans="1:14">
      <c r="A550" s="78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</row>
    <row r="551" spans="1:14" ht="15.75">
      <c r="A551" s="79" t="s">
        <v>1</v>
      </c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</row>
    <row r="552" spans="1:14" ht="15.75">
      <c r="A552" s="79" t="s">
        <v>2</v>
      </c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</row>
    <row r="553" spans="1:14" ht="16.5" thickBot="1">
      <c r="A553" s="80" t="s">
        <v>3</v>
      </c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</row>
    <row r="554" spans="1:14" ht="15.75">
      <c r="A554" s="81" t="s">
        <v>273</v>
      </c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</row>
    <row r="555" spans="1:14" ht="15.75">
      <c r="A555" s="81" t="s">
        <v>5</v>
      </c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</row>
    <row r="556" spans="1:14">
      <c r="A556" s="82" t="s">
        <v>6</v>
      </c>
      <c r="B556" s="83" t="s">
        <v>7</v>
      </c>
      <c r="C556" s="83" t="s">
        <v>8</v>
      </c>
      <c r="D556" s="82" t="s">
        <v>9</v>
      </c>
      <c r="E556" s="82" t="s">
        <v>10</v>
      </c>
      <c r="F556" s="83" t="s">
        <v>11</v>
      </c>
      <c r="G556" s="83" t="s">
        <v>12</v>
      </c>
      <c r="H556" s="84" t="s">
        <v>13</v>
      </c>
      <c r="I556" s="84" t="s">
        <v>14</v>
      </c>
      <c r="J556" s="84" t="s">
        <v>15</v>
      </c>
      <c r="K556" s="85" t="s">
        <v>16</v>
      </c>
      <c r="L556" s="83" t="s">
        <v>17</v>
      </c>
      <c r="M556" s="83" t="s">
        <v>18</v>
      </c>
      <c r="N556" s="83" t="s">
        <v>19</v>
      </c>
    </row>
    <row r="557" spans="1:14">
      <c r="A557" s="82"/>
      <c r="B557" s="83"/>
      <c r="C557" s="83"/>
      <c r="D557" s="82"/>
      <c r="E557" s="82"/>
      <c r="F557" s="83"/>
      <c r="G557" s="83"/>
      <c r="H557" s="83"/>
      <c r="I557" s="83"/>
      <c r="J557" s="83"/>
      <c r="K557" s="86"/>
      <c r="L557" s="83"/>
      <c r="M557" s="83"/>
      <c r="N557" s="83"/>
    </row>
    <row r="558" spans="1:14" ht="15.75">
      <c r="A558" s="56">
        <v>1</v>
      </c>
      <c r="B558" s="5">
        <v>43039</v>
      </c>
      <c r="C558" s="6" t="s">
        <v>20</v>
      </c>
      <c r="D558" s="56" t="s">
        <v>21</v>
      </c>
      <c r="E558" s="56" t="s">
        <v>57</v>
      </c>
      <c r="F558" s="57">
        <v>511</v>
      </c>
      <c r="G558" s="57">
        <v>505</v>
      </c>
      <c r="H558" s="57">
        <v>514</v>
      </c>
      <c r="I558" s="57">
        <v>517</v>
      </c>
      <c r="J558" s="57">
        <v>520</v>
      </c>
      <c r="K558" s="56">
        <v>520</v>
      </c>
      <c r="L558" s="57">
        <v>1200</v>
      </c>
      <c r="M558" s="8">
        <f t="shared" ref="M558" si="445">IF(D558="BUY",(K558-F558)*(L558),(F558-K558)*(L558))</f>
        <v>10800</v>
      </c>
      <c r="N558" s="9">
        <f t="shared" ref="N558" si="446">M558/(L558)/F558%</f>
        <v>1.7612524461839529</v>
      </c>
    </row>
    <row r="559" spans="1:14" ht="15.75">
      <c r="A559" s="56">
        <v>2</v>
      </c>
      <c r="B559" s="5">
        <v>43039</v>
      </c>
      <c r="C559" s="6" t="s">
        <v>20</v>
      </c>
      <c r="D559" s="56" t="s">
        <v>21</v>
      </c>
      <c r="E559" s="56" t="s">
        <v>282</v>
      </c>
      <c r="F559" s="57">
        <v>226</v>
      </c>
      <c r="G559" s="57">
        <v>223</v>
      </c>
      <c r="H559" s="57">
        <v>227.5</v>
      </c>
      <c r="I559" s="57">
        <v>229</v>
      </c>
      <c r="J559" s="57">
        <v>230.5</v>
      </c>
      <c r="K559" s="56">
        <v>227.5</v>
      </c>
      <c r="L559" s="57">
        <v>2500</v>
      </c>
      <c r="M559" s="8">
        <f t="shared" ref="M559" si="447">IF(D559="BUY",(K559-F559)*(L559),(F559-K559)*(L559))</f>
        <v>3750</v>
      </c>
      <c r="N559" s="9">
        <f t="shared" ref="N559" si="448">M559/(L559)/F559%</f>
        <v>0.66371681415929207</v>
      </c>
    </row>
    <row r="560" spans="1:14" ht="15.75">
      <c r="A560" s="56">
        <v>3</v>
      </c>
      <c r="B560" s="5">
        <v>43038</v>
      </c>
      <c r="C560" s="6" t="s">
        <v>20</v>
      </c>
      <c r="D560" s="56" t="s">
        <v>21</v>
      </c>
      <c r="E560" s="56" t="s">
        <v>96</v>
      </c>
      <c r="F560" s="57">
        <v>650</v>
      </c>
      <c r="G560" s="57">
        <v>644</v>
      </c>
      <c r="H560" s="57">
        <v>653</v>
      </c>
      <c r="I560" s="57">
        <v>656</v>
      </c>
      <c r="J560" s="57">
        <v>659</v>
      </c>
      <c r="K560" s="56">
        <v>653</v>
      </c>
      <c r="L560" s="57">
        <v>1500</v>
      </c>
      <c r="M560" s="8">
        <f t="shared" ref="M560" si="449">IF(D560="BUY",(K560-F560)*(L560),(F560-K560)*(L560))</f>
        <v>4500</v>
      </c>
      <c r="N560" s="9">
        <f t="shared" ref="N560" si="450">M560/(L560)/F560%</f>
        <v>0.46153846153846156</v>
      </c>
    </row>
    <row r="561" spans="1:14" ht="15.75">
      <c r="A561" s="56">
        <v>4</v>
      </c>
      <c r="B561" s="5">
        <v>43038</v>
      </c>
      <c r="C561" s="6" t="s">
        <v>20</v>
      </c>
      <c r="D561" s="56" t="s">
        <v>21</v>
      </c>
      <c r="E561" s="56" t="s">
        <v>115</v>
      </c>
      <c r="F561" s="57">
        <v>438</v>
      </c>
      <c r="G561" s="57">
        <v>433</v>
      </c>
      <c r="H561" s="57">
        <v>440.5</v>
      </c>
      <c r="I561" s="57">
        <v>443</v>
      </c>
      <c r="J561" s="57">
        <v>445.5</v>
      </c>
      <c r="K561" s="56">
        <v>443</v>
      </c>
      <c r="L561" s="57">
        <v>1500</v>
      </c>
      <c r="M561" s="8">
        <f t="shared" ref="M561" si="451">IF(D561="BUY",(K561-F561)*(L561),(F561-K561)*(L561))</f>
        <v>7500</v>
      </c>
      <c r="N561" s="9">
        <f t="shared" ref="N561" si="452">M561/(L561)/F561%</f>
        <v>1.1415525114155252</v>
      </c>
    </row>
    <row r="562" spans="1:14" ht="15.75">
      <c r="A562" s="56">
        <v>5</v>
      </c>
      <c r="B562" s="5">
        <v>43038</v>
      </c>
      <c r="C562" s="6" t="s">
        <v>20</v>
      </c>
      <c r="D562" s="56" t="s">
        <v>21</v>
      </c>
      <c r="E562" s="56" t="s">
        <v>96</v>
      </c>
      <c r="F562" s="57">
        <v>630</v>
      </c>
      <c r="G562" s="57">
        <v>625</v>
      </c>
      <c r="H562" s="57">
        <v>632.5</v>
      </c>
      <c r="I562" s="57">
        <v>635</v>
      </c>
      <c r="J562" s="57">
        <v>637.5</v>
      </c>
      <c r="K562" s="56">
        <v>637.5</v>
      </c>
      <c r="L562" s="57">
        <v>1500</v>
      </c>
      <c r="M562" s="8">
        <f t="shared" ref="M562" si="453">IF(D562="BUY",(K562-F562)*(L562),(F562-K562)*(L562))</f>
        <v>11250</v>
      </c>
      <c r="N562" s="9">
        <f t="shared" ref="N562" si="454">M562/(L562)/F562%</f>
        <v>1.1904761904761905</v>
      </c>
    </row>
    <row r="563" spans="1:14" ht="15.75">
      <c r="A563" s="56">
        <v>6</v>
      </c>
      <c r="B563" s="5">
        <v>43035</v>
      </c>
      <c r="C563" s="6" t="s">
        <v>20</v>
      </c>
      <c r="D563" s="56" t="s">
        <v>21</v>
      </c>
      <c r="E563" s="56" t="s">
        <v>48</v>
      </c>
      <c r="F563" s="57">
        <v>174.7</v>
      </c>
      <c r="G563" s="57">
        <v>173.7</v>
      </c>
      <c r="H563" s="57">
        <v>175.2</v>
      </c>
      <c r="I563" s="57">
        <v>175.7</v>
      </c>
      <c r="J563" s="57">
        <v>176.2</v>
      </c>
      <c r="K563" s="56">
        <v>175.2</v>
      </c>
      <c r="L563" s="57">
        <v>6000</v>
      </c>
      <c r="M563" s="8">
        <f t="shared" ref="M563" si="455">IF(D563="BUY",(K563-F563)*(L563),(F563-K563)*(L563))</f>
        <v>3000</v>
      </c>
      <c r="N563" s="9">
        <f t="shared" ref="N563" si="456">M563/(L563)/F563%</f>
        <v>0.28620492272467091</v>
      </c>
    </row>
    <row r="564" spans="1:14" ht="15.75">
      <c r="A564" s="56">
        <v>7</v>
      </c>
      <c r="B564" s="5">
        <v>43035</v>
      </c>
      <c r="C564" s="6" t="s">
        <v>20</v>
      </c>
      <c r="D564" s="56" t="s">
        <v>21</v>
      </c>
      <c r="E564" s="56" t="s">
        <v>57</v>
      </c>
      <c r="F564" s="57">
        <v>491.4</v>
      </c>
      <c r="G564" s="57">
        <v>485.5</v>
      </c>
      <c r="H564" s="57">
        <v>494.5</v>
      </c>
      <c r="I564" s="57">
        <v>497.5</v>
      </c>
      <c r="J564" s="57">
        <v>500</v>
      </c>
      <c r="K564" s="56">
        <v>485.5</v>
      </c>
      <c r="L564" s="57">
        <v>1200</v>
      </c>
      <c r="M564" s="8">
        <f t="shared" ref="M564" si="457">IF(D564="BUY",(K564-F564)*(L564),(F564-K564)*(L564))</f>
        <v>-7079.9999999999727</v>
      </c>
      <c r="N564" s="9">
        <f t="shared" ref="N564" si="458">M564/(L564)/F564%</f>
        <v>-1.200651200651196</v>
      </c>
    </row>
    <row r="565" spans="1:14" ht="15.75">
      <c r="A565" s="56">
        <v>8</v>
      </c>
      <c r="B565" s="5">
        <v>43035</v>
      </c>
      <c r="C565" s="6" t="s">
        <v>20</v>
      </c>
      <c r="D565" s="56" t="s">
        <v>21</v>
      </c>
      <c r="E565" s="56" t="s">
        <v>48</v>
      </c>
      <c r="F565" s="57">
        <v>171.6</v>
      </c>
      <c r="G565" s="57">
        <v>170.6</v>
      </c>
      <c r="H565" s="57">
        <v>172.1</v>
      </c>
      <c r="I565" s="57">
        <v>172.6</v>
      </c>
      <c r="J565" s="57">
        <v>173.1</v>
      </c>
      <c r="K565" s="56">
        <v>173.1</v>
      </c>
      <c r="L565" s="57">
        <v>6000</v>
      </c>
      <c r="M565" s="8">
        <f t="shared" ref="M565" si="459">IF(D565="BUY",(K565-F565)*(L565),(F565-K565)*(L565))</f>
        <v>9000</v>
      </c>
      <c r="N565" s="9">
        <f t="shared" ref="N565" si="460">M565/(L565)/F565%</f>
        <v>0.87412587412587417</v>
      </c>
    </row>
    <row r="566" spans="1:14" ht="15.75">
      <c r="A566" s="56">
        <v>9</v>
      </c>
      <c r="B566" s="5">
        <v>43034</v>
      </c>
      <c r="C566" s="6" t="s">
        <v>20</v>
      </c>
      <c r="D566" s="56" t="s">
        <v>21</v>
      </c>
      <c r="E566" s="56" t="s">
        <v>126</v>
      </c>
      <c r="F566" s="57">
        <v>730</v>
      </c>
      <c r="G566" s="57">
        <v>727</v>
      </c>
      <c r="H566" s="57">
        <v>731.5</v>
      </c>
      <c r="I566" s="57">
        <v>733</v>
      </c>
      <c r="J566" s="57">
        <v>734.5</v>
      </c>
      <c r="K566" s="56">
        <v>731.5</v>
      </c>
      <c r="L566" s="57">
        <v>2000</v>
      </c>
      <c r="M566" s="8">
        <f t="shared" ref="M566" si="461">IF(D566="BUY",(K566-F566)*(L566),(F566-K566)*(L566))</f>
        <v>3000</v>
      </c>
      <c r="N566" s="9">
        <f t="shared" ref="N566" si="462">M566/(L566)/F566%</f>
        <v>0.20547945205479454</v>
      </c>
    </row>
    <row r="567" spans="1:14" ht="15.75">
      <c r="A567" s="56">
        <v>10</v>
      </c>
      <c r="B567" s="5">
        <v>43034</v>
      </c>
      <c r="C567" s="6" t="s">
        <v>20</v>
      </c>
      <c r="D567" s="56" t="s">
        <v>21</v>
      </c>
      <c r="E567" s="56" t="s">
        <v>281</v>
      </c>
      <c r="F567" s="57">
        <v>340.5</v>
      </c>
      <c r="G567" s="57">
        <v>338.5</v>
      </c>
      <c r="H567" s="57">
        <v>341.5</v>
      </c>
      <c r="I567" s="57">
        <v>342.5</v>
      </c>
      <c r="J567" s="57">
        <v>343.5</v>
      </c>
      <c r="K567" s="56">
        <v>343.5</v>
      </c>
      <c r="L567" s="57">
        <v>3500</v>
      </c>
      <c r="M567" s="8">
        <f t="shared" ref="M567" si="463">IF(D567="BUY",(K567-F567)*(L567),(F567-K567)*(L567))</f>
        <v>10500</v>
      </c>
      <c r="N567" s="9">
        <f t="shared" ref="N567" si="464">M567/(L567)/F567%</f>
        <v>0.88105726872246704</v>
      </c>
    </row>
    <row r="568" spans="1:14" ht="15.75">
      <c r="A568" s="56">
        <v>11</v>
      </c>
      <c r="B568" s="5">
        <v>43034</v>
      </c>
      <c r="C568" s="6" t="s">
        <v>20</v>
      </c>
      <c r="D568" s="56" t="s">
        <v>21</v>
      </c>
      <c r="E568" s="56" t="s">
        <v>48</v>
      </c>
      <c r="F568" s="57">
        <v>167</v>
      </c>
      <c r="G568" s="57">
        <v>166</v>
      </c>
      <c r="H568" s="57">
        <v>167.5</v>
      </c>
      <c r="I568" s="57">
        <v>168</v>
      </c>
      <c r="J568" s="57">
        <v>168.5</v>
      </c>
      <c r="K568" s="56">
        <v>168.5</v>
      </c>
      <c r="L568" s="57">
        <v>6000</v>
      </c>
      <c r="M568" s="8">
        <f t="shared" ref="M568" si="465">IF(D568="BUY",(K568-F568)*(L568),(F568-K568)*(L568))</f>
        <v>9000</v>
      </c>
      <c r="N568" s="9">
        <f t="shared" ref="N568" si="466">M568/(L568)/F568%</f>
        <v>0.89820359281437134</v>
      </c>
    </row>
    <row r="569" spans="1:14" ht="15.75">
      <c r="A569" s="56">
        <v>12</v>
      </c>
      <c r="B569" s="5">
        <v>43033</v>
      </c>
      <c r="C569" s="6" t="s">
        <v>20</v>
      </c>
      <c r="D569" s="56" t="s">
        <v>21</v>
      </c>
      <c r="E569" s="56" t="s">
        <v>48</v>
      </c>
      <c r="F569" s="57">
        <v>163.69999999999999</v>
      </c>
      <c r="G569" s="57">
        <v>162.69999999999999</v>
      </c>
      <c r="H569" s="57">
        <v>164.2</v>
      </c>
      <c r="I569" s="57">
        <v>164.7</v>
      </c>
      <c r="J569" s="57">
        <v>165.2</v>
      </c>
      <c r="K569" s="56">
        <v>165.2</v>
      </c>
      <c r="L569" s="57">
        <v>6000</v>
      </c>
      <c r="M569" s="8">
        <f t="shared" ref="M569" si="467">IF(D569="BUY",(K569-F569)*(L569),(F569-K569)*(L569))</f>
        <v>9000</v>
      </c>
      <c r="N569" s="9">
        <f t="shared" ref="N569" si="468">M569/(L569)/F569%</f>
        <v>0.91631032376298116</v>
      </c>
    </row>
    <row r="570" spans="1:14" ht="15.75">
      <c r="A570" s="56">
        <v>13</v>
      </c>
      <c r="B570" s="5">
        <v>43033</v>
      </c>
      <c r="C570" s="6" t="s">
        <v>20</v>
      </c>
      <c r="D570" s="56" t="s">
        <v>21</v>
      </c>
      <c r="E570" s="56" t="s">
        <v>53</v>
      </c>
      <c r="F570" s="57">
        <v>189</v>
      </c>
      <c r="G570" s="57">
        <v>187</v>
      </c>
      <c r="H570" s="57">
        <v>190</v>
      </c>
      <c r="I570" s="57">
        <v>191</v>
      </c>
      <c r="J570" s="57">
        <v>192</v>
      </c>
      <c r="K570" s="56">
        <v>192</v>
      </c>
      <c r="L570" s="57">
        <v>3500</v>
      </c>
      <c r="M570" s="8">
        <f t="shared" ref="M570" si="469">IF(D570="BUY",(K570-F570)*(L570),(F570-K570)*(L570))</f>
        <v>10500</v>
      </c>
      <c r="N570" s="9">
        <f t="shared" ref="N570" si="470">M570/(L570)/F570%</f>
        <v>1.5873015873015874</v>
      </c>
    </row>
    <row r="571" spans="1:14" ht="15.75">
      <c r="A571" s="56">
        <v>14</v>
      </c>
      <c r="B571" s="5">
        <v>43033</v>
      </c>
      <c r="C571" s="6" t="s">
        <v>20</v>
      </c>
      <c r="D571" s="56" t="s">
        <v>21</v>
      </c>
      <c r="E571" s="56" t="s">
        <v>51</v>
      </c>
      <c r="F571" s="57">
        <v>180</v>
      </c>
      <c r="G571" s="57">
        <v>178</v>
      </c>
      <c r="H571" s="57">
        <v>181</v>
      </c>
      <c r="I571" s="57">
        <v>182</v>
      </c>
      <c r="J571" s="57">
        <v>183</v>
      </c>
      <c r="K571" s="56">
        <v>183</v>
      </c>
      <c r="L571" s="57">
        <v>3500</v>
      </c>
      <c r="M571" s="8">
        <f t="shared" ref="M571:M572" si="471">IF(D571="BUY",(K571-F571)*(L571),(F571-K571)*(L571))</f>
        <v>10500</v>
      </c>
      <c r="N571" s="9">
        <f t="shared" ref="N571:N572" si="472">M571/(L571)/F571%</f>
        <v>1.6666666666666665</v>
      </c>
    </row>
    <row r="572" spans="1:14" ht="15.75">
      <c r="A572" s="56">
        <v>15</v>
      </c>
      <c r="B572" s="5">
        <v>43033</v>
      </c>
      <c r="C572" s="6" t="s">
        <v>20</v>
      </c>
      <c r="D572" s="56" t="s">
        <v>21</v>
      </c>
      <c r="E572" s="56" t="s">
        <v>48</v>
      </c>
      <c r="F572" s="57">
        <v>160</v>
      </c>
      <c r="G572" s="57">
        <v>159</v>
      </c>
      <c r="H572" s="57">
        <v>160.5</v>
      </c>
      <c r="I572" s="57">
        <v>161</v>
      </c>
      <c r="J572" s="57">
        <v>161.5</v>
      </c>
      <c r="K572" s="56">
        <v>161.5</v>
      </c>
      <c r="L572" s="57">
        <v>6000</v>
      </c>
      <c r="M572" s="8">
        <f t="shared" si="471"/>
        <v>9000</v>
      </c>
      <c r="N572" s="9">
        <f t="shared" si="472"/>
        <v>0.9375</v>
      </c>
    </row>
    <row r="573" spans="1:14" ht="15.75">
      <c r="A573" s="56">
        <v>16</v>
      </c>
      <c r="B573" s="5">
        <v>43032</v>
      </c>
      <c r="C573" s="6" t="s">
        <v>20</v>
      </c>
      <c r="D573" s="56" t="s">
        <v>21</v>
      </c>
      <c r="E573" s="56" t="s">
        <v>280</v>
      </c>
      <c r="F573" s="57">
        <v>749</v>
      </c>
      <c r="G573" s="57">
        <v>743</v>
      </c>
      <c r="H573" s="57">
        <v>752</v>
      </c>
      <c r="I573" s="57">
        <v>755</v>
      </c>
      <c r="J573" s="57">
        <v>758</v>
      </c>
      <c r="K573" s="56">
        <v>752</v>
      </c>
      <c r="L573" s="57">
        <v>1500</v>
      </c>
      <c r="M573" s="8">
        <f t="shared" ref="M573" si="473">IF(D573="BUY",(K573-F573)*(L573),(F573-K573)*(L573))</f>
        <v>4500</v>
      </c>
      <c r="N573" s="9">
        <f t="shared" ref="N573" si="474">M573/(L573)/F573%</f>
        <v>0.40053404539385845</v>
      </c>
    </row>
    <row r="574" spans="1:14" ht="15.75">
      <c r="A574" s="56">
        <v>17</v>
      </c>
      <c r="B574" s="5">
        <v>43032</v>
      </c>
      <c r="C574" s="6" t="s">
        <v>20</v>
      </c>
      <c r="D574" s="56" t="s">
        <v>21</v>
      </c>
      <c r="E574" s="56" t="s">
        <v>234</v>
      </c>
      <c r="F574" s="57">
        <v>100</v>
      </c>
      <c r="G574" s="57">
        <v>99</v>
      </c>
      <c r="H574" s="57">
        <v>100.5</v>
      </c>
      <c r="I574" s="57">
        <v>101</v>
      </c>
      <c r="J574" s="57">
        <v>101.5</v>
      </c>
      <c r="K574" s="56">
        <v>100.5</v>
      </c>
      <c r="L574" s="57">
        <v>7000</v>
      </c>
      <c r="M574" s="8">
        <f t="shared" ref="M574" si="475">IF(D574="BUY",(K574-F574)*(L574),(F574-K574)*(L574))</f>
        <v>3500</v>
      </c>
      <c r="N574" s="9">
        <f t="shared" ref="N574" si="476">M574/(L574)/F574%</f>
        <v>0.5</v>
      </c>
    </row>
    <row r="575" spans="1:14" ht="15.75">
      <c r="A575" s="56">
        <v>18</v>
      </c>
      <c r="B575" s="5">
        <v>43032</v>
      </c>
      <c r="C575" s="6" t="s">
        <v>20</v>
      </c>
      <c r="D575" s="56" t="s">
        <v>21</v>
      </c>
      <c r="E575" s="56" t="s">
        <v>63</v>
      </c>
      <c r="F575" s="57">
        <v>720</v>
      </c>
      <c r="G575" s="57">
        <v>717</v>
      </c>
      <c r="H575" s="57">
        <v>722</v>
      </c>
      <c r="I575" s="56">
        <v>724</v>
      </c>
      <c r="J575" s="57">
        <v>726</v>
      </c>
      <c r="K575" s="56">
        <v>726</v>
      </c>
      <c r="L575" s="57">
        <v>2000</v>
      </c>
      <c r="M575" s="8">
        <f t="shared" ref="M575" si="477">IF(D575="BUY",(K575-F575)*(L575),(F575-K575)*(L575))</f>
        <v>12000</v>
      </c>
      <c r="N575" s="9">
        <f t="shared" ref="N575" si="478">M575/(L575)/F575%</f>
        <v>0.83333333333333326</v>
      </c>
    </row>
    <row r="576" spans="1:14" ht="15.75">
      <c r="A576" s="56">
        <v>19</v>
      </c>
      <c r="B576" s="5">
        <v>43031</v>
      </c>
      <c r="C576" s="6" t="s">
        <v>20</v>
      </c>
      <c r="D576" s="56" t="s">
        <v>21</v>
      </c>
      <c r="E576" s="56" t="s">
        <v>81</v>
      </c>
      <c r="F576" s="57">
        <v>931</v>
      </c>
      <c r="G576" s="57">
        <v>925</v>
      </c>
      <c r="H576" s="57">
        <v>935</v>
      </c>
      <c r="I576" s="57">
        <v>939</v>
      </c>
      <c r="J576" s="57">
        <v>943</v>
      </c>
      <c r="K576" s="56">
        <v>943</v>
      </c>
      <c r="L576" s="57">
        <v>1000</v>
      </c>
      <c r="M576" s="8">
        <f t="shared" ref="M576" si="479">IF(D576="BUY",(K576-F576)*(L576),(F576-K576)*(L576))</f>
        <v>12000</v>
      </c>
      <c r="N576" s="9">
        <f t="shared" ref="N576" si="480">M576/(L576)/F576%</f>
        <v>1.2889366272824918</v>
      </c>
    </row>
    <row r="577" spans="1:14" ht="15.75">
      <c r="A577" s="56">
        <v>20</v>
      </c>
      <c r="B577" s="5">
        <v>43031</v>
      </c>
      <c r="C577" s="6" t="s">
        <v>20</v>
      </c>
      <c r="D577" s="56" t="s">
        <v>21</v>
      </c>
      <c r="E577" s="56" t="s">
        <v>234</v>
      </c>
      <c r="F577" s="57">
        <v>95</v>
      </c>
      <c r="G577" s="57">
        <v>94</v>
      </c>
      <c r="H577" s="57">
        <v>95.5</v>
      </c>
      <c r="I577" s="57">
        <v>96</v>
      </c>
      <c r="J577" s="57">
        <v>96.5</v>
      </c>
      <c r="K577" s="56">
        <v>96.5</v>
      </c>
      <c r="L577" s="57">
        <v>7000</v>
      </c>
      <c r="M577" s="8">
        <f t="shared" ref="M577" si="481">IF(D577="BUY",(K577-F577)*(L577),(F577-K577)*(L577))</f>
        <v>10500</v>
      </c>
      <c r="N577" s="9">
        <f t="shared" ref="N577" si="482">M577/(L577)/F577%</f>
        <v>1.5789473684210527</v>
      </c>
    </row>
    <row r="578" spans="1:14" ht="15.75">
      <c r="A578" s="56">
        <v>21</v>
      </c>
      <c r="B578" s="5">
        <v>43026</v>
      </c>
      <c r="C578" s="6" t="s">
        <v>20</v>
      </c>
      <c r="D578" s="56" t="s">
        <v>21</v>
      </c>
      <c r="E578" s="56" t="s">
        <v>81</v>
      </c>
      <c r="F578" s="57">
        <v>900</v>
      </c>
      <c r="G578" s="57">
        <v>892</v>
      </c>
      <c r="H578" s="57">
        <v>904</v>
      </c>
      <c r="I578" s="57">
        <v>908</v>
      </c>
      <c r="J578" s="57">
        <v>912</v>
      </c>
      <c r="K578" s="56">
        <v>912</v>
      </c>
      <c r="L578" s="57">
        <v>1000</v>
      </c>
      <c r="M578" s="8">
        <f t="shared" ref="M578" si="483">IF(D578="BUY",(K578-F578)*(L578),(F578-K578)*(L578))</f>
        <v>12000</v>
      </c>
      <c r="N578" s="9">
        <f t="shared" ref="N578" si="484">M578/(L578)/F578%</f>
        <v>1.3333333333333333</v>
      </c>
    </row>
    <row r="579" spans="1:14" ht="15.75">
      <c r="A579" s="56">
        <v>22</v>
      </c>
      <c r="B579" s="5">
        <v>43026</v>
      </c>
      <c r="C579" s="6" t="s">
        <v>20</v>
      </c>
      <c r="D579" s="56" t="s">
        <v>21</v>
      </c>
      <c r="E579" s="56" t="s">
        <v>48</v>
      </c>
      <c r="F579" s="57">
        <v>160</v>
      </c>
      <c r="G579" s="57">
        <v>159</v>
      </c>
      <c r="H579" s="57">
        <v>160.5</v>
      </c>
      <c r="I579" s="57">
        <v>161</v>
      </c>
      <c r="J579" s="57">
        <v>161.5</v>
      </c>
      <c r="K579" s="56">
        <v>160.5</v>
      </c>
      <c r="L579" s="57">
        <v>6000</v>
      </c>
      <c r="M579" s="8">
        <f t="shared" ref="M579" si="485">IF(D579="BUY",(K579-F579)*(L579),(F579-K579)*(L579))</f>
        <v>3000</v>
      </c>
      <c r="N579" s="9">
        <f t="shared" ref="N579" si="486">M579/(L579)/F579%</f>
        <v>0.3125</v>
      </c>
    </row>
    <row r="580" spans="1:14" ht="15.75">
      <c r="A580" s="56">
        <v>23</v>
      </c>
      <c r="B580" s="5">
        <v>43026</v>
      </c>
      <c r="C580" s="6" t="s">
        <v>20</v>
      </c>
      <c r="D580" s="56" t="s">
        <v>21</v>
      </c>
      <c r="E580" s="56" t="s">
        <v>66</v>
      </c>
      <c r="F580" s="57">
        <v>130</v>
      </c>
      <c r="G580" s="57">
        <v>129</v>
      </c>
      <c r="H580" s="57">
        <v>130.5</v>
      </c>
      <c r="I580" s="57">
        <v>131</v>
      </c>
      <c r="J580" s="57">
        <v>131.5</v>
      </c>
      <c r="K580" s="56">
        <v>131.5</v>
      </c>
      <c r="L580" s="57">
        <v>6000</v>
      </c>
      <c r="M580" s="8">
        <f t="shared" ref="M580" si="487">IF(D580="BUY",(K580-F580)*(L580),(F580-K580)*(L580))</f>
        <v>9000</v>
      </c>
      <c r="N580" s="9">
        <f t="shared" ref="N580" si="488">M580/(L580)/F580%</f>
        <v>1.1538461538461537</v>
      </c>
    </row>
    <row r="581" spans="1:14" ht="15.75">
      <c r="A581" s="56">
        <v>24</v>
      </c>
      <c r="B581" s="5">
        <v>43026</v>
      </c>
      <c r="C581" s="6" t="s">
        <v>20</v>
      </c>
      <c r="D581" s="56" t="s">
        <v>21</v>
      </c>
      <c r="E581" s="56" t="s">
        <v>67</v>
      </c>
      <c r="F581" s="57">
        <v>276.7</v>
      </c>
      <c r="G581" s="57">
        <v>274.8</v>
      </c>
      <c r="H581" s="57">
        <v>278</v>
      </c>
      <c r="I581" s="57">
        <v>279</v>
      </c>
      <c r="J581" s="57">
        <v>280</v>
      </c>
      <c r="K581" s="56">
        <v>278</v>
      </c>
      <c r="L581" s="57">
        <v>3500</v>
      </c>
      <c r="M581" s="8">
        <f t="shared" ref="M581" si="489">IF(D581="BUY",(K581-F581)*(L581),(F581-K581)*(L581))</f>
        <v>4550.00000000004</v>
      </c>
      <c r="N581" s="9">
        <f t="shared" ref="N581" si="490">M581/(L581)/F581%</f>
        <v>0.46982291290206413</v>
      </c>
    </row>
    <row r="582" spans="1:14" ht="15.75">
      <c r="A582" s="56">
        <v>25</v>
      </c>
      <c r="B582" s="5">
        <v>43025</v>
      </c>
      <c r="C582" s="6" t="s">
        <v>20</v>
      </c>
      <c r="D582" s="56" t="s">
        <v>21</v>
      </c>
      <c r="E582" s="56" t="s">
        <v>59</v>
      </c>
      <c r="F582" s="57">
        <v>611</v>
      </c>
      <c r="G582" s="57">
        <v>604</v>
      </c>
      <c r="H582" s="57">
        <v>615</v>
      </c>
      <c r="I582" s="57">
        <v>619</v>
      </c>
      <c r="J582" s="57">
        <v>623</v>
      </c>
      <c r="K582" s="56">
        <v>623</v>
      </c>
      <c r="L582" s="57">
        <v>1000</v>
      </c>
      <c r="M582" s="8">
        <f t="shared" ref="M582" si="491">IF(D582="BUY",(K582-F582)*(L582),(F582-K582)*(L582))</f>
        <v>12000</v>
      </c>
      <c r="N582" s="9">
        <f t="shared" ref="N582" si="492">M582/(L582)/F582%</f>
        <v>1.9639934533551553</v>
      </c>
    </row>
    <row r="583" spans="1:14" ht="15.75">
      <c r="A583" s="56">
        <v>26</v>
      </c>
      <c r="B583" s="5">
        <v>43025</v>
      </c>
      <c r="C583" s="6" t="s">
        <v>20</v>
      </c>
      <c r="D583" s="56" t="s">
        <v>21</v>
      </c>
      <c r="E583" s="56" t="s">
        <v>67</v>
      </c>
      <c r="F583" s="57">
        <v>273</v>
      </c>
      <c r="G583" s="57">
        <v>271</v>
      </c>
      <c r="H583" s="57">
        <v>274</v>
      </c>
      <c r="I583" s="57">
        <v>275</v>
      </c>
      <c r="J583" s="57">
        <v>276</v>
      </c>
      <c r="K583" s="56">
        <v>276</v>
      </c>
      <c r="L583" s="57">
        <v>3500</v>
      </c>
      <c r="M583" s="8">
        <f t="shared" ref="M583" si="493">IF(D583="BUY",(K583-F583)*(L583),(F583-K583)*(L583))</f>
        <v>10500</v>
      </c>
      <c r="N583" s="9">
        <f t="shared" ref="N583" si="494">M583/(L583)/F583%</f>
        <v>1.098901098901099</v>
      </c>
    </row>
    <row r="584" spans="1:14" ht="15.75">
      <c r="A584" s="56">
        <v>27</v>
      </c>
      <c r="B584" s="5">
        <v>43025</v>
      </c>
      <c r="C584" s="6" t="s">
        <v>20</v>
      </c>
      <c r="D584" s="56" t="s">
        <v>21</v>
      </c>
      <c r="E584" s="56" t="s">
        <v>248</v>
      </c>
      <c r="F584" s="57">
        <v>385</v>
      </c>
      <c r="G584" s="57">
        <v>381</v>
      </c>
      <c r="H584" s="57">
        <v>387</v>
      </c>
      <c r="I584" s="57">
        <v>389</v>
      </c>
      <c r="J584" s="57">
        <v>391</v>
      </c>
      <c r="K584" s="56">
        <v>389</v>
      </c>
      <c r="L584" s="57">
        <v>1800</v>
      </c>
      <c r="M584" s="8">
        <f t="shared" ref="M584" si="495">IF(D584="BUY",(K584-F584)*(L584),(F584-K584)*(L584))</f>
        <v>7200</v>
      </c>
      <c r="N584" s="9">
        <f t="shared" ref="N584" si="496">M584/(L584)/F584%</f>
        <v>1.0389610389610389</v>
      </c>
    </row>
    <row r="585" spans="1:14" ht="15.75">
      <c r="A585" s="56">
        <v>28</v>
      </c>
      <c r="B585" s="5">
        <v>43024</v>
      </c>
      <c r="C585" s="6" t="s">
        <v>20</v>
      </c>
      <c r="D585" s="56" t="s">
        <v>21</v>
      </c>
      <c r="E585" s="56" t="s">
        <v>115</v>
      </c>
      <c r="F585" s="57">
        <v>436</v>
      </c>
      <c r="G585" s="57">
        <v>431</v>
      </c>
      <c r="H585" s="57">
        <v>438.5</v>
      </c>
      <c r="I585" s="57">
        <v>440</v>
      </c>
      <c r="J585" s="57">
        <v>442.5</v>
      </c>
      <c r="K585" s="56">
        <v>440</v>
      </c>
      <c r="L585" s="57">
        <v>1500</v>
      </c>
      <c r="M585" s="8">
        <f t="shared" ref="M585" si="497">IF(D585="BUY",(K585-F585)*(L585),(F585-K585)*(L585))</f>
        <v>6000</v>
      </c>
      <c r="N585" s="9">
        <f t="shared" ref="N585" si="498">M585/(L585)/F585%</f>
        <v>0.9174311926605504</v>
      </c>
    </row>
    <row r="586" spans="1:14" ht="15.75">
      <c r="A586" s="56">
        <v>29</v>
      </c>
      <c r="B586" s="5">
        <v>43024</v>
      </c>
      <c r="C586" s="6" t="s">
        <v>20</v>
      </c>
      <c r="D586" s="56" t="s">
        <v>21</v>
      </c>
      <c r="E586" s="56" t="s">
        <v>234</v>
      </c>
      <c r="F586" s="57">
        <v>81.7</v>
      </c>
      <c r="G586" s="57">
        <v>80.900000000000006</v>
      </c>
      <c r="H586" s="57">
        <v>82.1</v>
      </c>
      <c r="I586" s="57">
        <v>82.5</v>
      </c>
      <c r="J586" s="57">
        <v>82.9</v>
      </c>
      <c r="K586" s="56">
        <v>82.9</v>
      </c>
      <c r="L586" s="57">
        <v>7000</v>
      </c>
      <c r="M586" s="8">
        <f t="shared" ref="M586:M588" si="499">IF(D586="BUY",(K586-F586)*(L586),(F586-K586)*(L586))</f>
        <v>8400.00000000002</v>
      </c>
      <c r="N586" s="9">
        <f t="shared" ref="N586:N588" si="500">M586/(L586)/F586%</f>
        <v>1.4687882496940059</v>
      </c>
    </row>
    <row r="587" spans="1:14" ht="15.75">
      <c r="A587" s="56">
        <v>30</v>
      </c>
      <c r="B587" s="5">
        <v>43024</v>
      </c>
      <c r="C587" s="6" t="s">
        <v>20</v>
      </c>
      <c r="D587" s="56" t="s">
        <v>21</v>
      </c>
      <c r="E587" s="56" t="s">
        <v>67</v>
      </c>
      <c r="F587" s="57">
        <v>272</v>
      </c>
      <c r="G587" s="57">
        <v>270</v>
      </c>
      <c r="H587" s="57">
        <v>273</v>
      </c>
      <c r="I587" s="57">
        <v>274</v>
      </c>
      <c r="J587" s="57">
        <v>275</v>
      </c>
      <c r="K587" s="56">
        <v>273</v>
      </c>
      <c r="L587" s="57">
        <v>3500</v>
      </c>
      <c r="M587" s="8">
        <f t="shared" si="499"/>
        <v>3500</v>
      </c>
      <c r="N587" s="9">
        <f t="shared" si="500"/>
        <v>0.36764705882352938</v>
      </c>
    </row>
    <row r="588" spans="1:14" ht="15.75">
      <c r="A588" s="56">
        <v>31</v>
      </c>
      <c r="B588" s="5">
        <v>43021</v>
      </c>
      <c r="C588" s="6" t="s">
        <v>20</v>
      </c>
      <c r="D588" s="56" t="s">
        <v>21</v>
      </c>
      <c r="E588" s="56" t="s">
        <v>57</v>
      </c>
      <c r="F588" s="57">
        <v>533</v>
      </c>
      <c r="G588" s="57">
        <v>527</v>
      </c>
      <c r="H588" s="57">
        <v>536</v>
      </c>
      <c r="I588" s="57">
        <v>539</v>
      </c>
      <c r="J588" s="57">
        <v>542</v>
      </c>
      <c r="K588" s="56">
        <v>527</v>
      </c>
      <c r="L588" s="57">
        <v>1200</v>
      </c>
      <c r="M588" s="8">
        <f t="shared" si="499"/>
        <v>-7200</v>
      </c>
      <c r="N588" s="9">
        <f t="shared" si="500"/>
        <v>-1.125703564727955</v>
      </c>
    </row>
    <row r="589" spans="1:14" ht="15.75">
      <c r="A589" s="56">
        <v>32</v>
      </c>
      <c r="B589" s="5">
        <v>43021</v>
      </c>
      <c r="C589" s="6" t="s">
        <v>20</v>
      </c>
      <c r="D589" s="56" t="s">
        <v>21</v>
      </c>
      <c r="E589" s="56" t="s">
        <v>67</v>
      </c>
      <c r="F589" s="57">
        <v>265.5</v>
      </c>
      <c r="G589" s="57">
        <v>263.5</v>
      </c>
      <c r="H589" s="57">
        <v>266.5</v>
      </c>
      <c r="I589" s="57">
        <v>267.5</v>
      </c>
      <c r="J589" s="57">
        <v>268.5</v>
      </c>
      <c r="K589" s="56">
        <v>267.5</v>
      </c>
      <c r="L589" s="57">
        <v>3500</v>
      </c>
      <c r="M589" s="8">
        <f t="shared" ref="M589" si="501">IF(D589="BUY",(K589-F589)*(L589),(F589-K589)*(L589))</f>
        <v>7000</v>
      </c>
      <c r="N589" s="9">
        <f t="shared" ref="N589" si="502">M589/(L589)/F589%</f>
        <v>0.75329566854990593</v>
      </c>
    </row>
    <row r="590" spans="1:14" ht="15.75">
      <c r="A590" s="56">
        <v>33</v>
      </c>
      <c r="B590" s="5">
        <v>43021</v>
      </c>
      <c r="C590" s="6" t="s">
        <v>20</v>
      </c>
      <c r="D590" s="56" t="s">
        <v>21</v>
      </c>
      <c r="E590" s="56" t="s">
        <v>279</v>
      </c>
      <c r="F590" s="57">
        <v>67.5</v>
      </c>
      <c r="G590" s="57">
        <v>66.7</v>
      </c>
      <c r="H590" s="57">
        <v>67.900000000000006</v>
      </c>
      <c r="I590" s="57">
        <v>68.3</v>
      </c>
      <c r="J590" s="57">
        <v>68.7</v>
      </c>
      <c r="K590" s="56">
        <v>66.7</v>
      </c>
      <c r="L590" s="57">
        <v>13200</v>
      </c>
      <c r="M590" s="8">
        <f t="shared" ref="M590" si="503">IF(D590="BUY",(K590-F590)*(L590),(F590-K590)*(L590))</f>
        <v>-10559.999999999962</v>
      </c>
      <c r="N590" s="9">
        <f t="shared" ref="N590" si="504">M590/(L590)/F590%</f>
        <v>-1.1851851851851809</v>
      </c>
    </row>
    <row r="591" spans="1:14" ht="15.75">
      <c r="A591" s="56">
        <v>34</v>
      </c>
      <c r="B591" s="5">
        <v>43021</v>
      </c>
      <c r="C591" s="6" t="s">
        <v>20</v>
      </c>
      <c r="D591" s="56" t="s">
        <v>21</v>
      </c>
      <c r="E591" s="56" t="s">
        <v>122</v>
      </c>
      <c r="F591" s="57">
        <v>705</v>
      </c>
      <c r="G591" s="57">
        <v>702</v>
      </c>
      <c r="H591" s="57">
        <v>706.5</v>
      </c>
      <c r="I591" s="57">
        <v>708</v>
      </c>
      <c r="J591" s="57">
        <v>709.5</v>
      </c>
      <c r="K591" s="56">
        <v>709.5</v>
      </c>
      <c r="L591" s="57">
        <v>2000</v>
      </c>
      <c r="M591" s="8">
        <f t="shared" ref="M591" si="505">IF(D591="BUY",(K591-F591)*(L591),(F591-K591)*(L591))</f>
        <v>9000</v>
      </c>
      <c r="N591" s="9">
        <f t="shared" ref="N591" si="506">M591/(L591)/F591%</f>
        <v>0.63829787234042556</v>
      </c>
    </row>
    <row r="592" spans="1:14" ht="15.75">
      <c r="A592" s="56">
        <v>35</v>
      </c>
      <c r="B592" s="5">
        <v>43021</v>
      </c>
      <c r="C592" s="6" t="s">
        <v>20</v>
      </c>
      <c r="D592" s="56" t="s">
        <v>21</v>
      </c>
      <c r="E592" s="56" t="s">
        <v>46</v>
      </c>
      <c r="F592" s="57">
        <v>543</v>
      </c>
      <c r="G592" s="57">
        <v>539.5</v>
      </c>
      <c r="H592" s="57">
        <v>545</v>
      </c>
      <c r="I592" s="57">
        <v>547</v>
      </c>
      <c r="J592" s="57">
        <v>549</v>
      </c>
      <c r="K592" s="56">
        <v>545</v>
      </c>
      <c r="L592" s="57">
        <v>2000</v>
      </c>
      <c r="M592" s="8">
        <f t="shared" ref="M592" si="507">IF(D592="BUY",(K592-F592)*(L592),(F592-K592)*(L592))</f>
        <v>4000</v>
      </c>
      <c r="N592" s="9">
        <f t="shared" ref="N592" si="508">M592/(L592)/F592%</f>
        <v>0.36832412523020258</v>
      </c>
    </row>
    <row r="593" spans="1:14" ht="15.75">
      <c r="A593" s="56">
        <v>36</v>
      </c>
      <c r="B593" s="5">
        <v>43020</v>
      </c>
      <c r="C593" s="6" t="s">
        <v>20</v>
      </c>
      <c r="D593" s="56" t="s">
        <v>21</v>
      </c>
      <c r="E593" s="56" t="s">
        <v>67</v>
      </c>
      <c r="F593" s="57">
        <v>262.39999999999998</v>
      </c>
      <c r="G593" s="57">
        <v>260.39999999999998</v>
      </c>
      <c r="H593" s="57">
        <v>263.39999999999998</v>
      </c>
      <c r="I593" s="57">
        <v>264.39999999999998</v>
      </c>
      <c r="J593" s="57">
        <v>265.39999999999998</v>
      </c>
      <c r="K593" s="56">
        <v>265.39999999999998</v>
      </c>
      <c r="L593" s="57">
        <v>3500</v>
      </c>
      <c r="M593" s="8">
        <f t="shared" ref="M593" si="509">IF(D593="BUY",(K593-F593)*(L593),(F593-K593)*(L593))</f>
        <v>10500</v>
      </c>
      <c r="N593" s="9">
        <f t="shared" ref="N593" si="510">M593/(L593)/F593%</f>
        <v>1.1432926829268295</v>
      </c>
    </row>
    <row r="594" spans="1:14" ht="15.75">
      <c r="A594" s="56">
        <v>37</v>
      </c>
      <c r="B594" s="5">
        <v>43020</v>
      </c>
      <c r="C594" s="6" t="s">
        <v>20</v>
      </c>
      <c r="D594" s="56" t="s">
        <v>21</v>
      </c>
      <c r="E594" s="56" t="s">
        <v>131</v>
      </c>
      <c r="F594" s="57">
        <v>434.5</v>
      </c>
      <c r="G594" s="57">
        <v>429.5</v>
      </c>
      <c r="H594" s="57">
        <v>436.5</v>
      </c>
      <c r="I594" s="57">
        <v>439</v>
      </c>
      <c r="J594" s="57">
        <v>441.5</v>
      </c>
      <c r="K594" s="56">
        <v>436.5</v>
      </c>
      <c r="L594" s="57">
        <v>1700</v>
      </c>
      <c r="M594" s="8">
        <f t="shared" ref="M594:M595" si="511">IF(D594="BUY",(K594-F594)*(L594),(F594-K594)*(L594))</f>
        <v>3400</v>
      </c>
      <c r="N594" s="9">
        <f t="shared" ref="N594:N595" si="512">M594/(L594)/F594%</f>
        <v>0.46029919447640971</v>
      </c>
    </row>
    <row r="595" spans="1:14" ht="15.75">
      <c r="A595" s="56">
        <v>38</v>
      </c>
      <c r="B595" s="5">
        <v>43020</v>
      </c>
      <c r="C595" s="6" t="s">
        <v>20</v>
      </c>
      <c r="D595" s="56" t="s">
        <v>21</v>
      </c>
      <c r="E595" s="56" t="s">
        <v>67</v>
      </c>
      <c r="F595" s="57">
        <v>254.5</v>
      </c>
      <c r="G595" s="57">
        <v>252.5</v>
      </c>
      <c r="H595" s="57">
        <v>255.5</v>
      </c>
      <c r="I595" s="57">
        <v>256.5</v>
      </c>
      <c r="J595" s="57">
        <v>257.5</v>
      </c>
      <c r="K595" s="56">
        <v>257.5</v>
      </c>
      <c r="L595" s="57">
        <v>3500</v>
      </c>
      <c r="M595" s="8">
        <f t="shared" si="511"/>
        <v>10500</v>
      </c>
      <c r="N595" s="9">
        <f t="shared" si="512"/>
        <v>1.1787819253438114</v>
      </c>
    </row>
    <row r="596" spans="1:14" ht="15.75">
      <c r="A596" s="56">
        <v>39</v>
      </c>
      <c r="B596" s="5">
        <v>43019</v>
      </c>
      <c r="C596" s="6" t="s">
        <v>20</v>
      </c>
      <c r="D596" s="56" t="s">
        <v>47</v>
      </c>
      <c r="E596" s="56" t="s">
        <v>48</v>
      </c>
      <c r="F596" s="57">
        <v>152</v>
      </c>
      <c r="G596" s="57">
        <v>153</v>
      </c>
      <c r="H596" s="57">
        <v>151.5</v>
      </c>
      <c r="I596" s="57">
        <v>151</v>
      </c>
      <c r="J596" s="57">
        <v>150.5</v>
      </c>
      <c r="K596" s="56">
        <v>150.5</v>
      </c>
      <c r="L596" s="57">
        <v>6000</v>
      </c>
      <c r="M596" s="8">
        <f t="shared" ref="M596" si="513">IF(D596="BUY",(K596-F596)*(L596),(F596-K596)*(L596))</f>
        <v>9000</v>
      </c>
      <c r="N596" s="9">
        <f t="shared" ref="N596" si="514">M596/(L596)/F596%</f>
        <v>0.98684210526315785</v>
      </c>
    </row>
    <row r="597" spans="1:14" ht="15.75">
      <c r="A597" s="56">
        <v>40</v>
      </c>
      <c r="B597" s="5">
        <v>43019</v>
      </c>
      <c r="C597" s="6" t="s">
        <v>20</v>
      </c>
      <c r="D597" s="56" t="s">
        <v>21</v>
      </c>
      <c r="E597" s="56" t="s">
        <v>84</v>
      </c>
      <c r="F597" s="57">
        <v>421</v>
      </c>
      <c r="G597" s="57">
        <v>416</v>
      </c>
      <c r="H597" s="57">
        <v>422.5</v>
      </c>
      <c r="I597" s="57">
        <v>425</v>
      </c>
      <c r="J597" s="57">
        <v>427.5</v>
      </c>
      <c r="K597" s="56">
        <v>427.5</v>
      </c>
      <c r="L597" s="57">
        <v>1500</v>
      </c>
      <c r="M597" s="8">
        <f t="shared" ref="M597:M600" si="515">IF(D597="BUY",(K597-F597)*(L597),(F597-K597)*(L597))</f>
        <v>9750</v>
      </c>
      <c r="N597" s="9">
        <f t="shared" ref="N597:N600" si="516">M597/(L597)/F597%</f>
        <v>1.5439429928741093</v>
      </c>
    </row>
    <row r="598" spans="1:14" ht="15.75">
      <c r="A598" s="56">
        <v>41</v>
      </c>
      <c r="B598" s="5">
        <v>43019</v>
      </c>
      <c r="C598" s="6" t="s">
        <v>20</v>
      </c>
      <c r="D598" s="56" t="s">
        <v>21</v>
      </c>
      <c r="E598" s="56" t="s">
        <v>22</v>
      </c>
      <c r="F598" s="57">
        <v>491</v>
      </c>
      <c r="G598" s="57">
        <v>487</v>
      </c>
      <c r="H598" s="57">
        <v>493</v>
      </c>
      <c r="I598" s="57">
        <v>493</v>
      </c>
      <c r="J598" s="57">
        <v>495</v>
      </c>
      <c r="K598" s="56">
        <v>493</v>
      </c>
      <c r="L598" s="57">
        <v>1800</v>
      </c>
      <c r="M598" s="8">
        <f t="shared" si="515"/>
        <v>3600</v>
      </c>
      <c r="N598" s="9">
        <f t="shared" si="516"/>
        <v>0.40733197556008144</v>
      </c>
    </row>
    <row r="599" spans="1:14" ht="15.75">
      <c r="A599" s="56">
        <v>42</v>
      </c>
      <c r="B599" s="5">
        <v>43019</v>
      </c>
      <c r="C599" s="6" t="s">
        <v>20</v>
      </c>
      <c r="D599" s="56" t="s">
        <v>21</v>
      </c>
      <c r="E599" s="56" t="s">
        <v>278</v>
      </c>
      <c r="F599" s="57">
        <v>1757</v>
      </c>
      <c r="G599" s="57">
        <v>1743</v>
      </c>
      <c r="H599" s="57">
        <v>1764</v>
      </c>
      <c r="I599" s="57">
        <v>1771</v>
      </c>
      <c r="J599" s="57">
        <v>1777</v>
      </c>
      <c r="K599" s="56">
        <v>1777</v>
      </c>
      <c r="L599" s="57">
        <v>500</v>
      </c>
      <c r="M599" s="8">
        <f t="shared" si="515"/>
        <v>10000</v>
      </c>
      <c r="N599" s="9">
        <f t="shared" si="516"/>
        <v>1.1383039271485487</v>
      </c>
    </row>
    <row r="600" spans="1:14" ht="15.75">
      <c r="A600" s="56">
        <v>43</v>
      </c>
      <c r="B600" s="5">
        <v>43018</v>
      </c>
      <c r="C600" s="6" t="s">
        <v>20</v>
      </c>
      <c r="D600" s="56" t="s">
        <v>21</v>
      </c>
      <c r="E600" s="56" t="s">
        <v>193</v>
      </c>
      <c r="F600" s="57">
        <v>284</v>
      </c>
      <c r="G600" s="57">
        <v>280</v>
      </c>
      <c r="H600" s="57">
        <v>286</v>
      </c>
      <c r="I600" s="57">
        <v>288</v>
      </c>
      <c r="J600" s="57">
        <v>290</v>
      </c>
      <c r="K600" s="56">
        <v>286</v>
      </c>
      <c r="L600" s="57">
        <v>1700</v>
      </c>
      <c r="M600" s="8">
        <f t="shared" si="515"/>
        <v>3400</v>
      </c>
      <c r="N600" s="9">
        <f t="shared" si="516"/>
        <v>0.70422535211267612</v>
      </c>
    </row>
    <row r="601" spans="1:14" ht="15.75">
      <c r="A601" s="56">
        <v>44</v>
      </c>
      <c r="B601" s="5">
        <v>43018</v>
      </c>
      <c r="C601" s="6" t="s">
        <v>20</v>
      </c>
      <c r="D601" s="56" t="s">
        <v>21</v>
      </c>
      <c r="E601" s="56" t="s">
        <v>235</v>
      </c>
      <c r="F601" s="57">
        <v>202.5</v>
      </c>
      <c r="G601" s="57">
        <v>200.5</v>
      </c>
      <c r="H601" s="57">
        <v>203.5</v>
      </c>
      <c r="I601" s="57">
        <v>204.5</v>
      </c>
      <c r="J601" s="57">
        <v>205.5</v>
      </c>
      <c r="K601" s="56">
        <v>203.5</v>
      </c>
      <c r="L601" s="57">
        <v>4500</v>
      </c>
      <c r="M601" s="8">
        <f t="shared" ref="M601:M603" si="517">IF(D601="BUY",(K601-F601)*(L601),(F601-K601)*(L601))</f>
        <v>4500</v>
      </c>
      <c r="N601" s="9">
        <f t="shared" ref="N601:N604" si="518">M601/(L601)/F601%</f>
        <v>0.49382716049382719</v>
      </c>
    </row>
    <row r="602" spans="1:14" ht="15.75">
      <c r="A602" s="56">
        <v>45</v>
      </c>
      <c r="B602" s="5">
        <v>43018</v>
      </c>
      <c r="C602" s="6" t="s">
        <v>20</v>
      </c>
      <c r="D602" s="56" t="s">
        <v>21</v>
      </c>
      <c r="E602" s="56" t="s">
        <v>45</v>
      </c>
      <c r="F602" s="57">
        <v>273.5</v>
      </c>
      <c r="G602" s="57">
        <v>270.5</v>
      </c>
      <c r="H602" s="57">
        <v>275</v>
      </c>
      <c r="I602" s="57">
        <v>276.5</v>
      </c>
      <c r="J602" s="57">
        <v>278</v>
      </c>
      <c r="K602" s="56">
        <v>278</v>
      </c>
      <c r="L602" s="57">
        <v>3000</v>
      </c>
      <c r="M602" s="8">
        <f t="shared" si="517"/>
        <v>13500</v>
      </c>
      <c r="N602" s="9">
        <f t="shared" si="518"/>
        <v>1.6453382084095065</v>
      </c>
    </row>
    <row r="603" spans="1:14" ht="15.75">
      <c r="A603" s="56">
        <v>46</v>
      </c>
      <c r="B603" s="5">
        <v>43017</v>
      </c>
      <c r="C603" s="6" t="s">
        <v>20</v>
      </c>
      <c r="D603" s="56" t="s">
        <v>21</v>
      </c>
      <c r="E603" s="56" t="s">
        <v>193</v>
      </c>
      <c r="F603" s="57">
        <v>280.5</v>
      </c>
      <c r="G603" s="57">
        <v>276.5</v>
      </c>
      <c r="H603" s="57">
        <v>282.5</v>
      </c>
      <c r="I603" s="57">
        <v>284.5</v>
      </c>
      <c r="J603" s="57">
        <v>286.5</v>
      </c>
      <c r="K603" s="56">
        <v>282.5</v>
      </c>
      <c r="L603" s="57">
        <v>1700</v>
      </c>
      <c r="M603" s="8">
        <f t="shared" si="517"/>
        <v>3400</v>
      </c>
      <c r="N603" s="9">
        <f t="shared" si="518"/>
        <v>0.71301247771836007</v>
      </c>
    </row>
    <row r="604" spans="1:14" ht="15.75">
      <c r="A604" s="56">
        <v>47</v>
      </c>
      <c r="B604" s="5">
        <v>43017</v>
      </c>
      <c r="C604" s="6" t="s">
        <v>20</v>
      </c>
      <c r="D604" s="56" t="s">
        <v>21</v>
      </c>
      <c r="E604" s="56" t="s">
        <v>126</v>
      </c>
      <c r="F604" s="57">
        <v>703</v>
      </c>
      <c r="G604" s="57">
        <v>700</v>
      </c>
      <c r="H604" s="57">
        <v>704.5</v>
      </c>
      <c r="I604" s="57">
        <v>706</v>
      </c>
      <c r="J604" s="57">
        <v>707.5</v>
      </c>
      <c r="K604" s="56">
        <v>704.5</v>
      </c>
      <c r="L604" s="57">
        <v>2000</v>
      </c>
      <c r="M604" s="8">
        <f t="shared" ref="M604" si="519">IF(D604="BUY",(K604-F604)*(L604),(F604-K604)*(L604))</f>
        <v>3000</v>
      </c>
      <c r="N604" s="9">
        <f t="shared" si="518"/>
        <v>0.21337126600284495</v>
      </c>
    </row>
    <row r="605" spans="1:14" ht="15.75">
      <c r="A605" s="56">
        <v>48</v>
      </c>
      <c r="B605" s="5">
        <v>43014</v>
      </c>
      <c r="C605" s="6" t="s">
        <v>20</v>
      </c>
      <c r="D605" s="56" t="s">
        <v>21</v>
      </c>
      <c r="E605" s="56" t="s">
        <v>193</v>
      </c>
      <c r="F605" s="57">
        <v>276</v>
      </c>
      <c r="G605" s="57">
        <v>272</v>
      </c>
      <c r="H605" s="57">
        <v>278</v>
      </c>
      <c r="I605" s="57">
        <v>280</v>
      </c>
      <c r="J605" s="57">
        <v>282</v>
      </c>
      <c r="K605" s="56">
        <v>278</v>
      </c>
      <c r="L605" s="57">
        <v>1700</v>
      </c>
      <c r="M605" s="8">
        <f t="shared" ref="M605" si="520">IF(D605="BUY",(K605-F605)*(L605),(F605-K605)*(L605))</f>
        <v>3400</v>
      </c>
      <c r="N605" s="9">
        <f t="shared" ref="N605" si="521">M605/(L605)/F605%</f>
        <v>0.7246376811594204</v>
      </c>
    </row>
    <row r="606" spans="1:14" ht="15.75">
      <c r="A606" s="56">
        <v>49</v>
      </c>
      <c r="B606" s="5">
        <v>43014</v>
      </c>
      <c r="C606" s="6" t="s">
        <v>20</v>
      </c>
      <c r="D606" s="56" t="s">
        <v>21</v>
      </c>
      <c r="E606" s="56" t="s">
        <v>61</v>
      </c>
      <c r="F606" s="57">
        <v>151.35</v>
      </c>
      <c r="G606" s="57">
        <v>149.80000000000001</v>
      </c>
      <c r="H606" s="57">
        <v>152.5</v>
      </c>
      <c r="I606" s="57">
        <v>153</v>
      </c>
      <c r="J606" s="57">
        <v>153.69999999999999</v>
      </c>
      <c r="K606" s="56">
        <v>153.69999999999999</v>
      </c>
      <c r="L606" s="57">
        <v>4000</v>
      </c>
      <c r="M606" s="8">
        <f t="shared" ref="M606" si="522">IF(D606="BUY",(K606-F606)*(L606),(F606-K606)*(L606))</f>
        <v>9399.9999999999782</v>
      </c>
      <c r="N606" s="9">
        <f t="shared" ref="N606" si="523">M606/(L606)/F606%</f>
        <v>1.5526924347538784</v>
      </c>
    </row>
    <row r="607" spans="1:14" ht="15.75">
      <c r="A607" s="56">
        <v>50</v>
      </c>
      <c r="B607" s="5">
        <v>43013</v>
      </c>
      <c r="C607" s="6" t="s">
        <v>20</v>
      </c>
      <c r="D607" s="56" t="s">
        <v>21</v>
      </c>
      <c r="E607" s="56" t="s">
        <v>109</v>
      </c>
      <c r="F607" s="57">
        <v>638</v>
      </c>
      <c r="G607" s="57">
        <v>633</v>
      </c>
      <c r="H607" s="57">
        <v>641</v>
      </c>
      <c r="I607" s="57">
        <v>644</v>
      </c>
      <c r="J607" s="57">
        <v>647</v>
      </c>
      <c r="K607" s="56">
        <v>641</v>
      </c>
      <c r="L607" s="57">
        <v>1200</v>
      </c>
      <c r="M607" s="8">
        <f t="shared" ref="M607" si="524">IF(D607="BUY",(K607-F607)*(L607),(F607-K607)*(L607))</f>
        <v>3600</v>
      </c>
      <c r="N607" s="9">
        <f t="shared" ref="N607" si="525">M607/(L607)/F607%</f>
        <v>0.47021943573667713</v>
      </c>
    </row>
    <row r="608" spans="1:14" ht="15.75">
      <c r="A608" s="56">
        <v>51</v>
      </c>
      <c r="B608" s="5">
        <v>43013</v>
      </c>
      <c r="C608" s="6" t="s">
        <v>20</v>
      </c>
      <c r="D608" s="56" t="s">
        <v>21</v>
      </c>
      <c r="E608" s="56" t="s">
        <v>193</v>
      </c>
      <c r="F608" s="57">
        <v>273</v>
      </c>
      <c r="G608" s="57">
        <v>268</v>
      </c>
      <c r="H608" s="57">
        <v>276</v>
      </c>
      <c r="I608" s="57">
        <v>279</v>
      </c>
      <c r="J608" s="57">
        <v>282</v>
      </c>
      <c r="K608" s="56">
        <v>276</v>
      </c>
      <c r="L608" s="57">
        <v>1700</v>
      </c>
      <c r="M608" s="8">
        <f t="shared" ref="M608:M611" si="526">IF(D608="BUY",(K608-F608)*(L608),(F608-K608)*(L608))</f>
        <v>5100</v>
      </c>
      <c r="N608" s="9">
        <f t="shared" ref="N608:N611" si="527">M608/(L608)/F608%</f>
        <v>1.098901098901099</v>
      </c>
    </row>
    <row r="609" spans="1:14" ht="15.75">
      <c r="A609" s="56">
        <v>52</v>
      </c>
      <c r="B609" s="5">
        <v>43013</v>
      </c>
      <c r="C609" s="6" t="s">
        <v>20</v>
      </c>
      <c r="D609" s="56" t="s">
        <v>21</v>
      </c>
      <c r="E609" s="56" t="s">
        <v>66</v>
      </c>
      <c r="F609" s="57">
        <v>125.5</v>
      </c>
      <c r="G609" s="57">
        <v>124.5</v>
      </c>
      <c r="H609" s="57">
        <v>126</v>
      </c>
      <c r="I609" s="57">
        <v>126.5</v>
      </c>
      <c r="J609" s="57">
        <v>127</v>
      </c>
      <c r="K609" s="56">
        <v>126</v>
      </c>
      <c r="L609" s="57">
        <v>6000</v>
      </c>
      <c r="M609" s="8">
        <f t="shared" si="526"/>
        <v>3000</v>
      </c>
      <c r="N609" s="9">
        <f t="shared" si="527"/>
        <v>0.39840637450199207</v>
      </c>
    </row>
    <row r="610" spans="1:14" ht="15.75">
      <c r="A610" s="56">
        <v>53</v>
      </c>
      <c r="B610" s="5">
        <v>43013</v>
      </c>
      <c r="C610" s="6" t="s">
        <v>20</v>
      </c>
      <c r="D610" s="56" t="s">
        <v>21</v>
      </c>
      <c r="E610" s="56" t="s">
        <v>61</v>
      </c>
      <c r="F610" s="57">
        <v>148</v>
      </c>
      <c r="G610" s="57">
        <v>146.4</v>
      </c>
      <c r="H610" s="57">
        <v>148.80000000000001</v>
      </c>
      <c r="I610" s="57">
        <v>149.6</v>
      </c>
      <c r="J610" s="57">
        <v>150.4</v>
      </c>
      <c r="K610" s="56">
        <v>149.6</v>
      </c>
      <c r="L610" s="57">
        <v>4500</v>
      </c>
      <c r="M610" s="8">
        <f t="shared" si="526"/>
        <v>7199.9999999999745</v>
      </c>
      <c r="N610" s="9">
        <f t="shared" si="527"/>
        <v>1.0810810810810771</v>
      </c>
    </row>
    <row r="611" spans="1:14" ht="15.75">
      <c r="A611" s="56">
        <v>54</v>
      </c>
      <c r="B611" s="5">
        <v>43012</v>
      </c>
      <c r="C611" s="6" t="s">
        <v>20</v>
      </c>
      <c r="D611" s="56" t="s">
        <v>21</v>
      </c>
      <c r="E611" s="56" t="s">
        <v>276</v>
      </c>
      <c r="F611" s="57">
        <v>124.3</v>
      </c>
      <c r="G611" s="57">
        <v>122.5</v>
      </c>
      <c r="H611" s="57">
        <v>125.3</v>
      </c>
      <c r="I611" s="57">
        <v>126.3</v>
      </c>
      <c r="J611" s="57">
        <v>127.3</v>
      </c>
      <c r="K611" s="56">
        <v>127.3</v>
      </c>
      <c r="L611" s="57">
        <v>4000</v>
      </c>
      <c r="M611" s="8">
        <f t="shared" si="526"/>
        <v>12000</v>
      </c>
      <c r="N611" s="9">
        <f t="shared" si="527"/>
        <v>2.4135156878519712</v>
      </c>
    </row>
    <row r="612" spans="1:14" ht="15.75">
      <c r="A612" s="56">
        <v>55</v>
      </c>
      <c r="B612" s="5">
        <v>43012</v>
      </c>
      <c r="C612" s="6" t="s">
        <v>20</v>
      </c>
      <c r="D612" s="56" t="s">
        <v>21</v>
      </c>
      <c r="E612" s="56" t="s">
        <v>275</v>
      </c>
      <c r="F612" s="57">
        <v>728</v>
      </c>
      <c r="G612" s="57">
        <v>722</v>
      </c>
      <c r="H612" s="57">
        <v>731</v>
      </c>
      <c r="I612" s="57">
        <v>734</v>
      </c>
      <c r="J612" s="57">
        <v>737</v>
      </c>
      <c r="K612" s="56">
        <v>731</v>
      </c>
      <c r="L612" s="57">
        <v>800</v>
      </c>
      <c r="M612" s="8">
        <f t="shared" ref="M612:M613" si="528">IF(D612="BUY",(K612-F612)*(L612),(F612-K612)*(L612))</f>
        <v>2400</v>
      </c>
      <c r="N612" s="9">
        <f t="shared" ref="N612:N613" si="529">M612/(L612)/F612%</f>
        <v>0.41208791208791207</v>
      </c>
    </row>
    <row r="613" spans="1:14" ht="15.75">
      <c r="A613" s="56">
        <v>56</v>
      </c>
      <c r="B613" s="5">
        <v>43011</v>
      </c>
      <c r="C613" s="6" t="s">
        <v>20</v>
      </c>
      <c r="D613" s="56" t="s">
        <v>21</v>
      </c>
      <c r="E613" s="56" t="s">
        <v>176</v>
      </c>
      <c r="F613" s="57">
        <v>466</v>
      </c>
      <c r="G613" s="57">
        <v>460</v>
      </c>
      <c r="H613" s="57">
        <v>469</v>
      </c>
      <c r="I613" s="57">
        <v>472</v>
      </c>
      <c r="J613" s="57">
        <v>475</v>
      </c>
      <c r="K613" s="56">
        <v>469</v>
      </c>
      <c r="L613" s="57">
        <v>1100</v>
      </c>
      <c r="M613" s="8">
        <f t="shared" si="528"/>
        <v>3300</v>
      </c>
      <c r="N613" s="9">
        <f t="shared" si="529"/>
        <v>0.64377682403433478</v>
      </c>
    </row>
    <row r="614" spans="1:14" ht="15.75">
      <c r="A614" s="56">
        <v>57</v>
      </c>
      <c r="B614" s="5">
        <v>43011</v>
      </c>
      <c r="C614" s="6" t="s">
        <v>20</v>
      </c>
      <c r="D614" s="56" t="s">
        <v>21</v>
      </c>
      <c r="E614" s="56" t="s">
        <v>61</v>
      </c>
      <c r="F614" s="57">
        <v>142.5</v>
      </c>
      <c r="G614" s="57">
        <v>141</v>
      </c>
      <c r="H614" s="57">
        <v>143.5</v>
      </c>
      <c r="I614" s="57">
        <v>144.5</v>
      </c>
      <c r="J614" s="57">
        <v>145.5</v>
      </c>
      <c r="K614" s="56">
        <v>145.5</v>
      </c>
      <c r="L614" s="57">
        <v>4500</v>
      </c>
      <c r="M614" s="8">
        <f>IF(D614="BUY",(K614-F614)*(L614),(F614-K614)*(L614))</f>
        <v>13500</v>
      </c>
      <c r="N614" s="9">
        <f>M614/(L614)/F614%</f>
        <v>2.1052631578947367</v>
      </c>
    </row>
    <row r="615" spans="1:14" ht="15.75">
      <c r="A615" s="56">
        <v>58</v>
      </c>
      <c r="B615" s="5">
        <v>43011</v>
      </c>
      <c r="C615" s="6" t="s">
        <v>20</v>
      </c>
      <c r="D615" s="56" t="s">
        <v>21</v>
      </c>
      <c r="E615" s="56" t="s">
        <v>66</v>
      </c>
      <c r="F615" s="57">
        <v>124.7</v>
      </c>
      <c r="G615" s="57">
        <v>123.7</v>
      </c>
      <c r="H615" s="57">
        <v>125.2</v>
      </c>
      <c r="I615" s="57">
        <v>125.7</v>
      </c>
      <c r="J615" s="57">
        <v>126.2</v>
      </c>
      <c r="K615" s="56">
        <v>125.2</v>
      </c>
      <c r="L615" s="57">
        <v>6000</v>
      </c>
      <c r="M615" s="8">
        <f t="shared" ref="M615:M616" si="530">IF(D615="BUY",(K615-F615)*(L615),(F615-K615)*(L615))</f>
        <v>3000</v>
      </c>
      <c r="N615" s="9">
        <f t="shared" ref="N615:N616" si="531">M615/(L615)/F615%</f>
        <v>0.40096230954290291</v>
      </c>
    </row>
    <row r="616" spans="1:14" ht="15.75">
      <c r="A616" s="56">
        <v>59</v>
      </c>
      <c r="B616" s="5">
        <v>43011</v>
      </c>
      <c r="C616" s="6" t="s">
        <v>20</v>
      </c>
      <c r="D616" s="56" t="s">
        <v>21</v>
      </c>
      <c r="E616" s="56" t="s">
        <v>23</v>
      </c>
      <c r="F616" s="57">
        <v>521</v>
      </c>
      <c r="G616" s="57">
        <v>518</v>
      </c>
      <c r="H616" s="57">
        <v>522.5</v>
      </c>
      <c r="I616" s="57">
        <v>524</v>
      </c>
      <c r="J616" s="57">
        <v>525.5</v>
      </c>
      <c r="K616" s="56">
        <v>525</v>
      </c>
      <c r="L616" s="57">
        <v>2000</v>
      </c>
      <c r="M616" s="8">
        <f t="shared" si="530"/>
        <v>8000</v>
      </c>
      <c r="N616" s="9">
        <f t="shared" si="531"/>
        <v>0.76775431861804222</v>
      </c>
    </row>
    <row r="618" spans="1:14" ht="15.75">
      <c r="A618" s="10" t="s">
        <v>24</v>
      </c>
      <c r="B618" s="11"/>
      <c r="C618" s="12"/>
      <c r="D618" s="13"/>
      <c r="E618" s="14"/>
      <c r="F618" s="14"/>
      <c r="G618" s="15"/>
      <c r="H618" s="14"/>
      <c r="I618" s="14"/>
      <c r="J618" s="14"/>
      <c r="K618" s="16"/>
      <c r="L618" s="17"/>
      <c r="M618" s="1"/>
      <c r="N618" s="18"/>
    </row>
    <row r="619" spans="1:14" ht="15.75">
      <c r="A619" s="10" t="s">
        <v>25</v>
      </c>
      <c r="B619" s="19"/>
      <c r="C619" s="12"/>
      <c r="D619" s="13"/>
      <c r="E619" s="14"/>
      <c r="F619" s="14"/>
      <c r="G619" s="15"/>
      <c r="H619" s="14"/>
      <c r="I619" s="14"/>
      <c r="J619" s="14"/>
      <c r="K619" s="16"/>
      <c r="L619" s="17"/>
      <c r="M619" s="1"/>
      <c r="N619" s="1"/>
    </row>
    <row r="620" spans="1:14" ht="15.75">
      <c r="A620" s="10" t="s">
        <v>25</v>
      </c>
      <c r="B620" s="19"/>
      <c r="C620" s="20"/>
      <c r="D620" s="21"/>
      <c r="E620" s="22"/>
      <c r="F620" s="22"/>
      <c r="G620" s="23"/>
      <c r="H620" s="22"/>
      <c r="I620" s="22"/>
      <c r="J620" s="22"/>
      <c r="K620" s="22"/>
      <c r="L620" s="17"/>
      <c r="M620" s="17"/>
      <c r="N620" s="17"/>
    </row>
    <row r="621" spans="1:14" ht="16.5" thickBot="1">
      <c r="A621" s="20"/>
      <c r="B621" s="19"/>
      <c r="C621" s="22"/>
      <c r="D621" s="22"/>
      <c r="E621" s="22"/>
      <c r="F621" s="24"/>
      <c r="G621" s="25"/>
      <c r="H621" s="26" t="s">
        <v>26</v>
      </c>
      <c r="I621" s="26"/>
      <c r="J621" s="27"/>
      <c r="K621" s="27"/>
      <c r="L621" s="17"/>
      <c r="M621" s="17"/>
      <c r="N621" s="17"/>
    </row>
    <row r="622" spans="1:14" ht="15.75">
      <c r="A622" s="20"/>
      <c r="B622" s="19"/>
      <c r="C622" s="87" t="s">
        <v>27</v>
      </c>
      <c r="D622" s="87"/>
      <c r="E622" s="28">
        <v>59</v>
      </c>
      <c r="F622" s="29">
        <f>F623+F624+F625+F626+F627+F628</f>
        <v>100</v>
      </c>
      <c r="G622" s="22">
        <v>59</v>
      </c>
      <c r="H622" s="30">
        <f>G623/G622%</f>
        <v>94.915254237288138</v>
      </c>
      <c r="I622" s="30"/>
      <c r="J622" s="30"/>
      <c r="K622" s="31"/>
      <c r="L622" s="17"/>
      <c r="M622" s="1"/>
      <c r="N622" s="1"/>
    </row>
    <row r="623" spans="1:14" ht="15.75">
      <c r="A623" s="20"/>
      <c r="B623" s="19"/>
      <c r="C623" s="88" t="s">
        <v>28</v>
      </c>
      <c r="D623" s="88"/>
      <c r="E623" s="32">
        <v>56</v>
      </c>
      <c r="F623" s="33">
        <f>(E623/E622)*100</f>
        <v>94.915254237288138</v>
      </c>
      <c r="G623" s="22">
        <v>56</v>
      </c>
      <c r="H623" s="27"/>
      <c r="I623" s="27"/>
      <c r="J623" s="22"/>
      <c r="K623" s="27"/>
      <c r="L623" s="1"/>
      <c r="M623" s="22" t="s">
        <v>29</v>
      </c>
      <c r="N623" s="22"/>
    </row>
    <row r="624" spans="1:14" ht="15.75">
      <c r="A624" s="34"/>
      <c r="B624" s="19"/>
      <c r="C624" s="88" t="s">
        <v>30</v>
      </c>
      <c r="D624" s="88"/>
      <c r="E624" s="32">
        <v>0</v>
      </c>
      <c r="F624" s="33">
        <f>(E624/E622)*100</f>
        <v>0</v>
      </c>
      <c r="G624" s="35"/>
      <c r="H624" s="22"/>
      <c r="I624" s="22"/>
      <c r="J624" s="22"/>
      <c r="K624" s="27"/>
      <c r="L624" s="17"/>
      <c r="M624" s="20"/>
      <c r="N624" s="20"/>
    </row>
    <row r="625" spans="1:14" ht="15.75">
      <c r="A625" s="34"/>
      <c r="B625" s="19"/>
      <c r="C625" s="88" t="s">
        <v>31</v>
      </c>
      <c r="D625" s="88"/>
      <c r="E625" s="32">
        <v>0</v>
      </c>
      <c r="F625" s="33">
        <f>(E625/E622)*100</f>
        <v>0</v>
      </c>
      <c r="G625" s="35"/>
      <c r="H625" s="22"/>
      <c r="I625" s="22"/>
      <c r="J625" s="22"/>
      <c r="K625" s="27"/>
      <c r="L625" s="17"/>
      <c r="M625" s="17"/>
      <c r="N625" s="17"/>
    </row>
    <row r="626" spans="1:14" ht="15.75">
      <c r="A626" s="34"/>
      <c r="B626" s="19"/>
      <c r="C626" s="88" t="s">
        <v>32</v>
      </c>
      <c r="D626" s="88"/>
      <c r="E626" s="32">
        <v>3</v>
      </c>
      <c r="F626" s="33">
        <f>(E626/E622)*100</f>
        <v>5.0847457627118651</v>
      </c>
      <c r="G626" s="35"/>
      <c r="H626" s="22" t="s">
        <v>33</v>
      </c>
      <c r="I626" s="22"/>
      <c r="J626" s="27"/>
      <c r="K626" s="27"/>
      <c r="L626" s="17"/>
      <c r="M626" s="17"/>
      <c r="N626" s="17"/>
    </row>
    <row r="627" spans="1:14" ht="15.75">
      <c r="A627" s="34"/>
      <c r="B627" s="19"/>
      <c r="C627" s="88" t="s">
        <v>34</v>
      </c>
      <c r="D627" s="88"/>
      <c r="E627" s="32">
        <v>0</v>
      </c>
      <c r="F627" s="33">
        <f>(E627/E622)*100</f>
        <v>0</v>
      </c>
      <c r="G627" s="35"/>
      <c r="H627" s="22"/>
      <c r="I627" s="22"/>
      <c r="J627" s="27"/>
      <c r="K627" s="27"/>
      <c r="L627" s="17"/>
      <c r="M627" s="17"/>
      <c r="N627" s="17"/>
    </row>
    <row r="628" spans="1:14" ht="16.5" thickBot="1">
      <c r="A628" s="34"/>
      <c r="B628" s="19"/>
      <c r="C628" s="89" t="s">
        <v>35</v>
      </c>
      <c r="D628" s="89"/>
      <c r="E628" s="36"/>
      <c r="F628" s="37">
        <f>(E628/E622)*100</f>
        <v>0</v>
      </c>
      <c r="G628" s="35"/>
      <c r="H628" s="22"/>
      <c r="I628" s="22"/>
      <c r="J628" s="31"/>
      <c r="K628" s="31"/>
      <c r="L628" s="1"/>
      <c r="M628" s="17"/>
      <c r="N628" s="17"/>
    </row>
    <row r="629" spans="1:14" ht="15.75">
      <c r="A629" s="39" t="s">
        <v>36</v>
      </c>
      <c r="B629" s="11"/>
      <c r="C629" s="12"/>
      <c r="D629" s="12"/>
      <c r="E629" s="14"/>
      <c r="F629" s="14"/>
      <c r="G629" s="15"/>
      <c r="H629" s="40"/>
      <c r="I629" s="40"/>
      <c r="J629" s="40"/>
      <c r="K629" s="14"/>
      <c r="L629" s="17"/>
      <c r="M629" s="38"/>
      <c r="N629" s="38"/>
    </row>
    <row r="630" spans="1:14" ht="15.75">
      <c r="A630" s="13" t="s">
        <v>37</v>
      </c>
      <c r="B630" s="11"/>
      <c r="C630" s="41"/>
      <c r="D630" s="42"/>
      <c r="E630" s="12"/>
      <c r="F630" s="40"/>
      <c r="G630" s="15"/>
      <c r="H630" s="40"/>
      <c r="I630" s="40"/>
      <c r="J630" s="40"/>
      <c r="K630" s="14"/>
      <c r="L630" s="17"/>
      <c r="M630" s="20"/>
      <c r="N630" s="20"/>
    </row>
    <row r="631" spans="1:14" ht="15.75">
      <c r="A631" s="13" t="s">
        <v>38</v>
      </c>
      <c r="B631" s="11"/>
      <c r="C631" s="12"/>
      <c r="D631" s="42"/>
      <c r="E631" s="12"/>
      <c r="F631" s="40"/>
      <c r="G631" s="15"/>
      <c r="H631" s="43"/>
      <c r="I631" s="43"/>
      <c r="J631" s="43"/>
      <c r="K631" s="14"/>
      <c r="L631" s="17"/>
      <c r="M631" s="17"/>
      <c r="N631" s="17"/>
    </row>
    <row r="632" spans="1:14" ht="15.75">
      <c r="A632" s="13" t="s">
        <v>39</v>
      </c>
      <c r="B632" s="41"/>
      <c r="C632" s="12"/>
      <c r="D632" s="42"/>
      <c r="E632" s="12"/>
      <c r="F632" s="40"/>
      <c r="G632" s="44"/>
      <c r="H632" s="43"/>
      <c r="I632" s="43"/>
      <c r="J632" s="43"/>
      <c r="K632" s="14"/>
      <c r="L632" s="17"/>
      <c r="M632" s="17"/>
      <c r="N632" s="17"/>
    </row>
    <row r="633" spans="1:14" ht="15.75">
      <c r="A633" s="13" t="s">
        <v>40</v>
      </c>
      <c r="B633" s="34"/>
      <c r="C633" s="12"/>
      <c r="D633" s="45"/>
      <c r="E633" s="40"/>
      <c r="F633" s="40"/>
      <c r="G633" s="44"/>
      <c r="H633" s="43"/>
      <c r="I633" s="43"/>
      <c r="J633" s="43"/>
      <c r="K633" s="40"/>
      <c r="L633" s="17"/>
      <c r="M633" s="17"/>
      <c r="N633" s="17"/>
    </row>
    <row r="634" spans="1:14" ht="15.75" customHeight="1" thickBot="1"/>
    <row r="635" spans="1:14" ht="15.75" thickBot="1">
      <c r="A635" s="78" t="s">
        <v>0</v>
      </c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</row>
    <row r="636" spans="1:14" ht="15.75" thickBot="1">
      <c r="A636" s="78"/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</row>
    <row r="637" spans="1:14">
      <c r="A637" s="78"/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</row>
    <row r="638" spans="1:14" ht="15.75">
      <c r="A638" s="79" t="s">
        <v>1</v>
      </c>
      <c r="B638" s="79"/>
      <c r="C638" s="79"/>
      <c r="D638" s="79"/>
      <c r="E638" s="79"/>
      <c r="F638" s="79"/>
      <c r="G638" s="79"/>
      <c r="H638" s="79"/>
      <c r="I638" s="79"/>
      <c r="J638" s="79"/>
      <c r="K638" s="79"/>
      <c r="L638" s="79"/>
      <c r="M638" s="79"/>
      <c r="N638" s="79"/>
    </row>
    <row r="639" spans="1:14" ht="15.75">
      <c r="A639" s="79" t="s">
        <v>2</v>
      </c>
      <c r="B639" s="79"/>
      <c r="C639" s="79"/>
      <c r="D639" s="79"/>
      <c r="E639" s="79"/>
      <c r="F639" s="79"/>
      <c r="G639" s="79"/>
      <c r="H639" s="79"/>
      <c r="I639" s="79"/>
      <c r="J639" s="79"/>
      <c r="K639" s="79"/>
      <c r="L639" s="79"/>
      <c r="M639" s="79"/>
      <c r="N639" s="79"/>
    </row>
    <row r="640" spans="1:14" ht="16.5" thickBot="1">
      <c r="A640" s="80" t="s">
        <v>3</v>
      </c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</row>
    <row r="641" spans="1:14" ht="15.75">
      <c r="A641" s="81" t="s">
        <v>250</v>
      </c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</row>
    <row r="642" spans="1:14" ht="15.75">
      <c r="A642" s="81" t="s">
        <v>5</v>
      </c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</row>
    <row r="643" spans="1:14" ht="15" customHeight="1">
      <c r="A643" s="82" t="s">
        <v>6</v>
      </c>
      <c r="B643" s="83" t="s">
        <v>7</v>
      </c>
      <c r="C643" s="83" t="s">
        <v>8</v>
      </c>
      <c r="D643" s="82" t="s">
        <v>9</v>
      </c>
      <c r="E643" s="82" t="s">
        <v>10</v>
      </c>
      <c r="F643" s="83" t="s">
        <v>11</v>
      </c>
      <c r="G643" s="83" t="s">
        <v>12</v>
      </c>
      <c r="H643" s="84" t="s">
        <v>13</v>
      </c>
      <c r="I643" s="84" t="s">
        <v>14</v>
      </c>
      <c r="J643" s="84" t="s">
        <v>15</v>
      </c>
      <c r="K643" s="85" t="s">
        <v>16</v>
      </c>
      <c r="L643" s="83" t="s">
        <v>17</v>
      </c>
      <c r="M643" s="83" t="s">
        <v>18</v>
      </c>
      <c r="N643" s="83" t="s">
        <v>19</v>
      </c>
    </row>
    <row r="644" spans="1:14" ht="15" customHeight="1">
      <c r="A644" s="82"/>
      <c r="B644" s="83"/>
      <c r="C644" s="83"/>
      <c r="D644" s="82"/>
      <c r="E644" s="82"/>
      <c r="F644" s="83"/>
      <c r="G644" s="83"/>
      <c r="H644" s="83"/>
      <c r="I644" s="83"/>
      <c r="J644" s="83"/>
      <c r="K644" s="86"/>
      <c r="L644" s="83"/>
      <c r="M644" s="83"/>
      <c r="N644" s="83"/>
    </row>
    <row r="645" spans="1:14" ht="15.75">
      <c r="A645" s="56">
        <v>1</v>
      </c>
      <c r="B645" s="5">
        <v>43007</v>
      </c>
      <c r="C645" s="6" t="s">
        <v>20</v>
      </c>
      <c r="D645" s="56" t="s">
        <v>21</v>
      </c>
      <c r="E645" s="56" t="s">
        <v>264</v>
      </c>
      <c r="F645" s="57">
        <v>121.5</v>
      </c>
      <c r="G645" s="57">
        <v>120.5</v>
      </c>
      <c r="H645" s="57">
        <v>122</v>
      </c>
      <c r="I645" s="57">
        <v>122.5</v>
      </c>
      <c r="J645" s="57">
        <v>123</v>
      </c>
      <c r="K645" s="56">
        <v>122</v>
      </c>
      <c r="L645" s="57">
        <v>7000</v>
      </c>
      <c r="M645" s="8">
        <f t="shared" ref="M645:M654" si="532">IF(D645="BUY",(K645-F645)*(L645),(F645-K645)*(L645))</f>
        <v>3500</v>
      </c>
      <c r="N645" s="9">
        <f t="shared" ref="N645:N654" si="533">M645/(L645)/F645%</f>
        <v>0.41152263374485593</v>
      </c>
    </row>
    <row r="646" spans="1:14" ht="15.75">
      <c r="A646" s="56">
        <v>2</v>
      </c>
      <c r="B646" s="5">
        <v>43007</v>
      </c>
      <c r="C646" s="6" t="s">
        <v>20</v>
      </c>
      <c r="D646" s="56" t="s">
        <v>21</v>
      </c>
      <c r="E646" s="56" t="s">
        <v>123</v>
      </c>
      <c r="F646" s="57">
        <v>114</v>
      </c>
      <c r="G646" s="57">
        <v>113</v>
      </c>
      <c r="H646" s="57">
        <v>114.5</v>
      </c>
      <c r="I646" s="57">
        <v>115</v>
      </c>
      <c r="J646" s="57">
        <v>115.5</v>
      </c>
      <c r="K646" s="56">
        <v>113</v>
      </c>
      <c r="L646" s="57">
        <v>1100</v>
      </c>
      <c r="M646" s="8">
        <f t="shared" ref="M646" si="534">IF(D646="BUY",(K646-F646)*(L646),(F646-K646)*(L646))</f>
        <v>-1100</v>
      </c>
      <c r="N646" s="9">
        <f t="shared" ref="N646" si="535">M646/(L646)/F646%</f>
        <v>-0.87719298245614041</v>
      </c>
    </row>
    <row r="647" spans="1:14" ht="15.75">
      <c r="A647" s="56">
        <v>3</v>
      </c>
      <c r="B647" s="5">
        <v>43007</v>
      </c>
      <c r="C647" s="6" t="s">
        <v>20</v>
      </c>
      <c r="D647" s="56" t="s">
        <v>21</v>
      </c>
      <c r="E647" s="56" t="s">
        <v>92</v>
      </c>
      <c r="F647" s="57">
        <v>57.7</v>
      </c>
      <c r="G647" s="57">
        <v>56.7</v>
      </c>
      <c r="H647" s="57">
        <v>58.2</v>
      </c>
      <c r="I647" s="57">
        <v>58.7</v>
      </c>
      <c r="J647" s="57">
        <v>59.2</v>
      </c>
      <c r="K647" s="56">
        <v>58.7</v>
      </c>
      <c r="L647" s="57">
        <v>3500</v>
      </c>
      <c r="M647" s="8">
        <f t="shared" ref="M647" si="536">IF(D647="BUY",(K647-F647)*(L647),(F647-K647)*(L647))</f>
        <v>3500</v>
      </c>
      <c r="N647" s="9">
        <f t="shared" ref="N647" si="537">M647/(L647)/F647%</f>
        <v>1.7331022530329288</v>
      </c>
    </row>
    <row r="648" spans="1:14" ht="15.75">
      <c r="A648" s="56">
        <v>4</v>
      </c>
      <c r="B648" s="5">
        <v>43007</v>
      </c>
      <c r="C648" s="6" t="s">
        <v>20</v>
      </c>
      <c r="D648" s="56" t="s">
        <v>21</v>
      </c>
      <c r="E648" s="56" t="s">
        <v>67</v>
      </c>
      <c r="F648" s="57">
        <v>243.8</v>
      </c>
      <c r="G648" s="57">
        <v>242</v>
      </c>
      <c r="H648" s="57">
        <v>244.8</v>
      </c>
      <c r="I648" s="57">
        <v>245.8</v>
      </c>
      <c r="J648" s="57">
        <v>246.8</v>
      </c>
      <c r="K648" s="56">
        <v>242</v>
      </c>
      <c r="L648" s="57">
        <v>3500</v>
      </c>
      <c r="M648" s="8">
        <f t="shared" ref="M648" si="538">IF(D648="BUY",(K648-F648)*(L648),(F648-K648)*(L648))</f>
        <v>-6300.00000000004</v>
      </c>
      <c r="N648" s="9">
        <f t="shared" ref="N648" si="539">M648/(L648)/F648%</f>
        <v>-0.7383100902379045</v>
      </c>
    </row>
    <row r="649" spans="1:14" ht="15.75">
      <c r="A649" s="56">
        <v>5</v>
      </c>
      <c r="B649" s="5">
        <v>43006</v>
      </c>
      <c r="C649" s="6" t="s">
        <v>20</v>
      </c>
      <c r="D649" s="56" t="s">
        <v>47</v>
      </c>
      <c r="E649" s="56" t="s">
        <v>260</v>
      </c>
      <c r="F649" s="57">
        <v>7668</v>
      </c>
      <c r="G649" s="57">
        <v>7705</v>
      </c>
      <c r="H649" s="57">
        <v>7648</v>
      </c>
      <c r="I649" s="57">
        <v>7628</v>
      </c>
      <c r="J649" s="57">
        <v>7608</v>
      </c>
      <c r="K649" s="56">
        <v>7705</v>
      </c>
      <c r="L649" s="57">
        <v>150</v>
      </c>
      <c r="M649" s="8">
        <f t="shared" ref="M649" si="540">IF(D649="BUY",(K649-F649)*(L649),(F649-K649)*(L649))</f>
        <v>-5550</v>
      </c>
      <c r="N649" s="9">
        <f t="shared" ref="N649" si="541">M649/(L649)/F649%</f>
        <v>-0.48252477829942614</v>
      </c>
    </row>
    <row r="650" spans="1:14" ht="15.75">
      <c r="A650" s="56">
        <v>6</v>
      </c>
      <c r="B650" s="5">
        <v>43006</v>
      </c>
      <c r="C650" s="6" t="s">
        <v>20</v>
      </c>
      <c r="D650" s="56" t="s">
        <v>21</v>
      </c>
      <c r="E650" s="56" t="s">
        <v>272</v>
      </c>
      <c r="F650" s="57">
        <v>550.5</v>
      </c>
      <c r="G650" s="57">
        <v>547</v>
      </c>
      <c r="H650" s="57">
        <v>552.5</v>
      </c>
      <c r="I650" s="57">
        <v>554.5</v>
      </c>
      <c r="J650" s="57">
        <v>556.5</v>
      </c>
      <c r="K650" s="56">
        <v>556.5</v>
      </c>
      <c r="L650" s="57">
        <v>1500</v>
      </c>
      <c r="M650" s="8">
        <f t="shared" si="532"/>
        <v>9000</v>
      </c>
      <c r="N650" s="9">
        <f t="shared" si="533"/>
        <v>1.0899182561307903</v>
      </c>
    </row>
    <row r="651" spans="1:14" ht="15.75">
      <c r="A651" s="56">
        <v>7</v>
      </c>
      <c r="B651" s="5">
        <v>43006</v>
      </c>
      <c r="C651" s="6" t="s">
        <v>20</v>
      </c>
      <c r="D651" s="56" t="s">
        <v>47</v>
      </c>
      <c r="E651" s="56" t="s">
        <v>120</v>
      </c>
      <c r="F651" s="57">
        <v>271</v>
      </c>
      <c r="G651" s="57">
        <v>274</v>
      </c>
      <c r="H651" s="57">
        <v>269.5</v>
      </c>
      <c r="I651" s="57">
        <v>267</v>
      </c>
      <c r="J651" s="57">
        <v>265.5</v>
      </c>
      <c r="K651" s="56">
        <v>269.5</v>
      </c>
      <c r="L651" s="57">
        <v>2750</v>
      </c>
      <c r="M651" s="8">
        <f t="shared" si="532"/>
        <v>4125</v>
      </c>
      <c r="N651" s="9">
        <f t="shared" si="533"/>
        <v>0.55350553505535061</v>
      </c>
    </row>
    <row r="652" spans="1:14" ht="15.75">
      <c r="A652" s="56">
        <v>8</v>
      </c>
      <c r="B652" s="5">
        <v>43006</v>
      </c>
      <c r="C652" s="6" t="s">
        <v>20</v>
      </c>
      <c r="D652" s="56" t="s">
        <v>21</v>
      </c>
      <c r="E652" s="56" t="s">
        <v>193</v>
      </c>
      <c r="F652" s="57">
        <v>266</v>
      </c>
      <c r="G652" s="57">
        <v>262.5</v>
      </c>
      <c r="H652" s="57">
        <v>268</v>
      </c>
      <c r="I652" s="57">
        <v>270</v>
      </c>
      <c r="J652" s="57">
        <v>272</v>
      </c>
      <c r="K652" s="56">
        <v>270</v>
      </c>
      <c r="L652" s="57">
        <v>1700</v>
      </c>
      <c r="M652" s="8">
        <f t="shared" si="532"/>
        <v>6800</v>
      </c>
      <c r="N652" s="9">
        <f t="shared" si="533"/>
        <v>1.5037593984962405</v>
      </c>
    </row>
    <row r="653" spans="1:14" ht="15.75">
      <c r="A653" s="56">
        <v>9</v>
      </c>
      <c r="B653" s="5">
        <v>43006</v>
      </c>
      <c r="C653" s="6" t="s">
        <v>20</v>
      </c>
      <c r="D653" s="56" t="s">
        <v>21</v>
      </c>
      <c r="E653" s="56" t="s">
        <v>67</v>
      </c>
      <c r="F653" s="57">
        <v>235.8</v>
      </c>
      <c r="G653" s="57">
        <v>234</v>
      </c>
      <c r="H653" s="57">
        <v>236.8</v>
      </c>
      <c r="I653" s="57">
        <v>237.8</v>
      </c>
      <c r="J653" s="57">
        <v>238.8</v>
      </c>
      <c r="K653" s="56">
        <v>237.8</v>
      </c>
      <c r="L653" s="57">
        <v>3500</v>
      </c>
      <c r="M653" s="8">
        <f t="shared" si="532"/>
        <v>7000</v>
      </c>
      <c r="N653" s="9">
        <f t="shared" si="533"/>
        <v>0.84817642069550458</v>
      </c>
    </row>
    <row r="654" spans="1:14" ht="15.75">
      <c r="A654" s="56">
        <v>10</v>
      </c>
      <c r="B654" s="5">
        <v>43005</v>
      </c>
      <c r="C654" s="6" t="s">
        <v>20</v>
      </c>
      <c r="D654" s="56" t="s">
        <v>21</v>
      </c>
      <c r="E654" s="56" t="s">
        <v>271</v>
      </c>
      <c r="F654" s="57">
        <v>2507</v>
      </c>
      <c r="G654" s="57">
        <v>2478</v>
      </c>
      <c r="H654" s="57">
        <v>2525</v>
      </c>
      <c r="I654" s="57">
        <v>2542</v>
      </c>
      <c r="J654" s="57">
        <v>2558</v>
      </c>
      <c r="K654" s="56">
        <v>2478</v>
      </c>
      <c r="L654" s="57">
        <v>250</v>
      </c>
      <c r="M654" s="8">
        <f t="shared" si="532"/>
        <v>-7250</v>
      </c>
      <c r="N654" s="9">
        <f t="shared" si="533"/>
        <v>-1.1567610690067811</v>
      </c>
    </row>
    <row r="655" spans="1:14" ht="15.75">
      <c r="A655" s="56">
        <v>11</v>
      </c>
      <c r="B655" s="5">
        <v>43005</v>
      </c>
      <c r="C655" s="6" t="s">
        <v>20</v>
      </c>
      <c r="D655" s="56" t="s">
        <v>21</v>
      </c>
      <c r="E655" s="56" t="s">
        <v>270</v>
      </c>
      <c r="F655" s="57">
        <v>351</v>
      </c>
      <c r="G655" s="57">
        <v>348</v>
      </c>
      <c r="H655" s="57">
        <v>354</v>
      </c>
      <c r="I655" s="57">
        <v>357</v>
      </c>
      <c r="J655" s="57">
        <v>360</v>
      </c>
      <c r="K655" s="56">
        <v>354</v>
      </c>
      <c r="L655" s="57">
        <v>2266</v>
      </c>
      <c r="M655" s="8">
        <f t="shared" ref="M655" si="542">IF(D655="BUY",(K655-F655)*(L655),(F655-K655)*(L655))</f>
        <v>6798</v>
      </c>
      <c r="N655" s="9">
        <f t="shared" ref="N655" si="543">M655/(L655)/F655%</f>
        <v>0.85470085470085477</v>
      </c>
    </row>
    <row r="656" spans="1:14" ht="15.75">
      <c r="A656" s="56">
        <v>12</v>
      </c>
      <c r="B656" s="5">
        <v>43005</v>
      </c>
      <c r="C656" s="6" t="s">
        <v>20</v>
      </c>
      <c r="D656" s="56" t="s">
        <v>47</v>
      </c>
      <c r="E656" s="56" t="s">
        <v>48</v>
      </c>
      <c r="F656" s="57">
        <v>157.4</v>
      </c>
      <c r="G656" s="57">
        <v>158.4</v>
      </c>
      <c r="H656" s="57">
        <v>156.80000000000001</v>
      </c>
      <c r="I656" s="57">
        <v>156.30000000000001</v>
      </c>
      <c r="J656" s="57">
        <v>155.80000000000001</v>
      </c>
      <c r="K656" s="56">
        <v>155.80000000000001</v>
      </c>
      <c r="L656" s="57">
        <v>6000</v>
      </c>
      <c r="M656" s="8">
        <f t="shared" ref="M656" si="544">IF(D656="BUY",(K656-F656)*(L656),(F656-K656)*(L656))</f>
        <v>9599.9999999999654</v>
      </c>
      <c r="N656" s="9">
        <f t="shared" ref="N656" si="545">M656/(L656)/F656%</f>
        <v>1.0165184243964385</v>
      </c>
    </row>
    <row r="657" spans="1:14" ht="15.75">
      <c r="A657" s="56">
        <v>13</v>
      </c>
      <c r="B657" s="5">
        <v>43005</v>
      </c>
      <c r="C657" s="6" t="s">
        <v>20</v>
      </c>
      <c r="D657" s="56" t="s">
        <v>47</v>
      </c>
      <c r="E657" s="56" t="s">
        <v>260</v>
      </c>
      <c r="F657" s="57">
        <v>7855</v>
      </c>
      <c r="G657" s="57">
        <v>7890</v>
      </c>
      <c r="H657" s="57">
        <v>7833</v>
      </c>
      <c r="I657" s="57">
        <v>7810</v>
      </c>
      <c r="J657" s="57">
        <v>7788</v>
      </c>
      <c r="K657" s="56">
        <v>7788</v>
      </c>
      <c r="L657" s="57">
        <v>150</v>
      </c>
      <c r="M657" s="8">
        <f t="shared" ref="M657" si="546">IF(D657="BUY",(K657-F657)*(L657),(F657-K657)*(L657))</f>
        <v>10050</v>
      </c>
      <c r="N657" s="9">
        <f t="shared" ref="N657" si="547">M657/(L657)/F657%</f>
        <v>0.85295989815404205</v>
      </c>
    </row>
    <row r="658" spans="1:14" ht="15.75">
      <c r="A658" s="56">
        <v>14</v>
      </c>
      <c r="B658" s="5">
        <v>43004</v>
      </c>
      <c r="C658" s="6" t="s">
        <v>20</v>
      </c>
      <c r="D658" s="56" t="s">
        <v>21</v>
      </c>
      <c r="E658" s="56" t="s">
        <v>270</v>
      </c>
      <c r="F658" s="57">
        <v>339</v>
      </c>
      <c r="G658" s="57">
        <v>334</v>
      </c>
      <c r="H658" s="57">
        <v>342</v>
      </c>
      <c r="I658" s="57">
        <v>345</v>
      </c>
      <c r="J658" s="57">
        <v>348</v>
      </c>
      <c r="K658" s="56">
        <v>348</v>
      </c>
      <c r="L658" s="57">
        <v>2266</v>
      </c>
      <c r="M658" s="8">
        <f t="shared" ref="M658" si="548">IF(D658="BUY",(K658-F658)*(L658),(F658-K658)*(L658))</f>
        <v>20394</v>
      </c>
      <c r="N658" s="9">
        <f t="shared" ref="N658" si="549">M658/(L658)/F658%</f>
        <v>2.6548672566371678</v>
      </c>
    </row>
    <row r="659" spans="1:14" ht="15.75">
      <c r="A659" s="56">
        <v>15</v>
      </c>
      <c r="B659" s="5">
        <v>43004</v>
      </c>
      <c r="C659" s="6" t="s">
        <v>20</v>
      </c>
      <c r="D659" s="56" t="s">
        <v>47</v>
      </c>
      <c r="E659" s="56" t="s">
        <v>204</v>
      </c>
      <c r="F659" s="57">
        <v>2350</v>
      </c>
      <c r="G659" s="57">
        <v>2380</v>
      </c>
      <c r="H659" s="57">
        <v>2334</v>
      </c>
      <c r="I659" s="57">
        <v>2317</v>
      </c>
      <c r="J659" s="57">
        <v>2300</v>
      </c>
      <c r="K659" s="56">
        <v>2334</v>
      </c>
      <c r="L659" s="57">
        <v>200</v>
      </c>
      <c r="M659" s="8">
        <f t="shared" ref="M659" si="550">IF(D659="BUY",(K659-F659)*(L659),(F659-K659)*(L659))</f>
        <v>3200</v>
      </c>
      <c r="N659" s="9">
        <f t="shared" ref="N659" si="551">M659/(L659)/F659%</f>
        <v>0.68085106382978722</v>
      </c>
    </row>
    <row r="660" spans="1:14" ht="15.75">
      <c r="A660" s="56">
        <v>16</v>
      </c>
      <c r="B660" s="5">
        <v>43004</v>
      </c>
      <c r="C660" s="6" t="s">
        <v>20</v>
      </c>
      <c r="D660" s="56" t="s">
        <v>47</v>
      </c>
      <c r="E660" s="56" t="s">
        <v>84</v>
      </c>
      <c r="F660" s="57">
        <v>389</v>
      </c>
      <c r="G660" s="57">
        <v>393</v>
      </c>
      <c r="H660" s="57">
        <v>386.5</v>
      </c>
      <c r="I660" s="57">
        <v>384</v>
      </c>
      <c r="J660" s="57">
        <v>381.5</v>
      </c>
      <c r="K660" s="56">
        <v>386.5</v>
      </c>
      <c r="L660" s="57">
        <v>1500</v>
      </c>
      <c r="M660" s="8">
        <f t="shared" ref="M660" si="552">IF(D660="BUY",(K660-F660)*(L660),(F660-K660)*(L660))</f>
        <v>3750</v>
      </c>
      <c r="N660" s="9">
        <f t="shared" ref="N660" si="553">M660/(L660)/F660%</f>
        <v>0.64267352185089976</v>
      </c>
    </row>
    <row r="661" spans="1:14" ht="15.75">
      <c r="A661" s="56">
        <v>17</v>
      </c>
      <c r="B661" s="5">
        <v>43003</v>
      </c>
      <c r="C661" s="6" t="s">
        <v>20</v>
      </c>
      <c r="D661" s="56" t="s">
        <v>21</v>
      </c>
      <c r="E661" s="56" t="s">
        <v>270</v>
      </c>
      <c r="F661" s="57">
        <v>330</v>
      </c>
      <c r="G661" s="57">
        <v>325</v>
      </c>
      <c r="H661" s="57">
        <v>333</v>
      </c>
      <c r="I661" s="57">
        <v>336</v>
      </c>
      <c r="J661" s="57">
        <v>339</v>
      </c>
      <c r="K661" s="56">
        <v>339</v>
      </c>
      <c r="L661" s="57">
        <v>2266</v>
      </c>
      <c r="M661" s="8">
        <f t="shared" ref="M661" si="554">IF(D661="BUY",(K661-F661)*(L661),(F661-K661)*(L661))</f>
        <v>20394</v>
      </c>
      <c r="N661" s="9">
        <f t="shared" ref="N661" si="555">M661/(L661)/F661%</f>
        <v>2.7272727272727275</v>
      </c>
    </row>
    <row r="662" spans="1:14" ht="15.75">
      <c r="A662" s="56">
        <v>18</v>
      </c>
      <c r="B662" s="5">
        <v>43003</v>
      </c>
      <c r="C662" s="6" t="s">
        <v>20</v>
      </c>
      <c r="D662" s="56" t="s">
        <v>21</v>
      </c>
      <c r="E662" s="56" t="s">
        <v>48</v>
      </c>
      <c r="F662" s="57">
        <v>167.5</v>
      </c>
      <c r="G662" s="57">
        <v>166.5</v>
      </c>
      <c r="H662" s="57">
        <v>168</v>
      </c>
      <c r="I662" s="57">
        <v>168.5</v>
      </c>
      <c r="J662" s="57">
        <v>169</v>
      </c>
      <c r="K662" s="56">
        <v>169</v>
      </c>
      <c r="L662" s="57">
        <v>6000</v>
      </c>
      <c r="M662" s="8">
        <f t="shared" ref="M662:M663" si="556">IF(D662="BUY",(K662-F662)*(L662),(F662-K662)*(L662))</f>
        <v>9000</v>
      </c>
      <c r="N662" s="9">
        <f t="shared" ref="N662:N663" si="557">M662/(L662)/F662%</f>
        <v>0.89552238805970152</v>
      </c>
    </row>
    <row r="663" spans="1:14" ht="15.75">
      <c r="A663" s="56">
        <v>19</v>
      </c>
      <c r="B663" s="5">
        <v>43003</v>
      </c>
      <c r="C663" s="6" t="s">
        <v>20</v>
      </c>
      <c r="D663" s="56" t="s">
        <v>21</v>
      </c>
      <c r="E663" s="56" t="s">
        <v>193</v>
      </c>
      <c r="F663" s="57">
        <v>255</v>
      </c>
      <c r="G663" s="57">
        <v>251</v>
      </c>
      <c r="H663" s="57">
        <v>257</v>
      </c>
      <c r="I663" s="57">
        <v>259</v>
      </c>
      <c r="J663" s="57">
        <v>261</v>
      </c>
      <c r="K663" s="56">
        <v>257</v>
      </c>
      <c r="L663" s="57">
        <v>1700</v>
      </c>
      <c r="M663" s="8">
        <f t="shared" si="556"/>
        <v>3400</v>
      </c>
      <c r="N663" s="9">
        <f t="shared" si="557"/>
        <v>0.78431372549019618</v>
      </c>
    </row>
    <row r="664" spans="1:14" ht="15.75">
      <c r="A664" s="56">
        <v>20</v>
      </c>
      <c r="B664" s="5">
        <v>43003</v>
      </c>
      <c r="C664" s="6" t="s">
        <v>20</v>
      </c>
      <c r="D664" s="56" t="s">
        <v>21</v>
      </c>
      <c r="E664" s="56" t="s">
        <v>124</v>
      </c>
      <c r="F664" s="57">
        <v>358</v>
      </c>
      <c r="G664" s="57">
        <v>354</v>
      </c>
      <c r="H664" s="57">
        <v>360</v>
      </c>
      <c r="I664" s="57">
        <v>362</v>
      </c>
      <c r="J664" s="57">
        <v>364</v>
      </c>
      <c r="K664" s="56">
        <v>364</v>
      </c>
      <c r="L664" s="57">
        <v>1750</v>
      </c>
      <c r="M664" s="8">
        <f t="shared" ref="M664" si="558">IF(D664="BUY",(K664-F664)*(L664),(F664-K664)*(L664))</f>
        <v>10500</v>
      </c>
      <c r="N664" s="9">
        <f t="shared" ref="N664" si="559">M664/(L664)/F664%</f>
        <v>1.6759776536312849</v>
      </c>
    </row>
    <row r="665" spans="1:14" ht="15.75">
      <c r="A665" s="56">
        <v>21</v>
      </c>
      <c r="B665" s="5">
        <v>43003</v>
      </c>
      <c r="C665" s="6" t="s">
        <v>20</v>
      </c>
      <c r="D665" s="56" t="s">
        <v>47</v>
      </c>
      <c r="E665" s="56" t="s">
        <v>269</v>
      </c>
      <c r="F665" s="57">
        <v>620</v>
      </c>
      <c r="G665" s="57">
        <v>625</v>
      </c>
      <c r="H665" s="57">
        <v>617</v>
      </c>
      <c r="I665" s="57">
        <v>614</v>
      </c>
      <c r="J665" s="57">
        <v>611</v>
      </c>
      <c r="K665" s="56">
        <v>614</v>
      </c>
      <c r="L665" s="57">
        <v>1100</v>
      </c>
      <c r="M665" s="8">
        <f t="shared" ref="M665" si="560">IF(D665="BUY",(K665-F665)*(L665),(F665-K665)*(L665))</f>
        <v>6600</v>
      </c>
      <c r="N665" s="9">
        <f t="shared" ref="N665" si="561">M665/(L665)/F665%</f>
        <v>0.96774193548387089</v>
      </c>
    </row>
    <row r="666" spans="1:14" ht="15.75">
      <c r="A666" s="56">
        <v>22</v>
      </c>
      <c r="B666" s="5">
        <v>43000</v>
      </c>
      <c r="C666" s="6" t="s">
        <v>20</v>
      </c>
      <c r="D666" s="56" t="s">
        <v>47</v>
      </c>
      <c r="E666" s="56" t="s">
        <v>53</v>
      </c>
      <c r="F666" s="57">
        <v>139.69999999999999</v>
      </c>
      <c r="G666" s="57">
        <v>141.5</v>
      </c>
      <c r="H666" s="57">
        <v>138.5</v>
      </c>
      <c r="I666" s="57">
        <v>137.5</v>
      </c>
      <c r="J666" s="57">
        <v>136.5</v>
      </c>
      <c r="K666" s="56">
        <v>137.5</v>
      </c>
      <c r="L666" s="57">
        <v>3500</v>
      </c>
      <c r="M666" s="8">
        <f t="shared" ref="M666" si="562">IF(D666="BUY",(K666-F666)*(L666),(F666-K666)*(L666))</f>
        <v>7699.99999999996</v>
      </c>
      <c r="N666" s="9">
        <f t="shared" ref="N666" si="563">M666/(L666)/F666%</f>
        <v>1.5748031496062913</v>
      </c>
    </row>
    <row r="667" spans="1:14" ht="15.75">
      <c r="A667" s="56">
        <v>23</v>
      </c>
      <c r="B667" s="5">
        <v>43000</v>
      </c>
      <c r="C667" s="6" t="s">
        <v>20</v>
      </c>
      <c r="D667" s="56" t="s">
        <v>47</v>
      </c>
      <c r="E667" s="56" t="s">
        <v>76</v>
      </c>
      <c r="F667" s="57">
        <v>126</v>
      </c>
      <c r="G667" s="57">
        <v>127</v>
      </c>
      <c r="H667" s="57">
        <v>125.5</v>
      </c>
      <c r="I667" s="57">
        <v>125</v>
      </c>
      <c r="J667" s="57">
        <v>124.5</v>
      </c>
      <c r="K667" s="56">
        <v>124.5</v>
      </c>
      <c r="L667" s="57">
        <v>6000</v>
      </c>
      <c r="M667" s="8">
        <f t="shared" ref="M667" si="564">IF(D667="BUY",(K667-F667)*(L667),(F667-K667)*(L667))</f>
        <v>9000</v>
      </c>
      <c r="N667" s="9">
        <f t="shared" ref="N667" si="565">M667/(L667)/F667%</f>
        <v>1.1904761904761905</v>
      </c>
    </row>
    <row r="668" spans="1:14" ht="15.75">
      <c r="A668" s="56">
        <v>24</v>
      </c>
      <c r="B668" s="5">
        <v>42999</v>
      </c>
      <c r="C668" s="6" t="s">
        <v>20</v>
      </c>
      <c r="D668" s="56" t="s">
        <v>21</v>
      </c>
      <c r="E668" s="56" t="s">
        <v>268</v>
      </c>
      <c r="F668" s="57">
        <v>2444</v>
      </c>
      <c r="G668" s="57">
        <v>2410</v>
      </c>
      <c r="H668" s="57">
        <v>2462</v>
      </c>
      <c r="I668" s="57">
        <v>2480</v>
      </c>
      <c r="J668" s="57">
        <v>2498</v>
      </c>
      <c r="K668" s="56">
        <v>2480</v>
      </c>
      <c r="L668" s="57">
        <v>200</v>
      </c>
      <c r="M668" s="8">
        <f t="shared" ref="M668" si="566">IF(D668="BUY",(K668-F668)*(L668),(F668-K668)*(L668))</f>
        <v>7200</v>
      </c>
      <c r="N668" s="9">
        <f t="shared" ref="N668" si="567">M668/(L668)/F668%</f>
        <v>1.4729950900163666</v>
      </c>
    </row>
    <row r="669" spans="1:14" ht="15.75">
      <c r="A669" s="56">
        <v>25</v>
      </c>
      <c r="B669" s="5">
        <v>42999</v>
      </c>
      <c r="C669" s="6" t="s">
        <v>20</v>
      </c>
      <c r="D669" s="56" t="s">
        <v>21</v>
      </c>
      <c r="E669" s="56" t="s">
        <v>267</v>
      </c>
      <c r="F669" s="57">
        <v>653</v>
      </c>
      <c r="G669" s="57">
        <v>648</v>
      </c>
      <c r="H669" s="57">
        <v>657</v>
      </c>
      <c r="I669" s="57">
        <v>661</v>
      </c>
      <c r="J669" s="57">
        <v>665</v>
      </c>
      <c r="K669" s="56">
        <v>665</v>
      </c>
      <c r="L669" s="57">
        <v>800</v>
      </c>
      <c r="M669" s="8">
        <f t="shared" ref="M669:M673" si="568">IF(D669="BUY",(K669-F669)*(L669),(F669-K669)*(L669))</f>
        <v>9600</v>
      </c>
      <c r="N669" s="9">
        <f t="shared" ref="N669:N673" si="569">M669/(L669)/F669%</f>
        <v>1.8376722817764164</v>
      </c>
    </row>
    <row r="670" spans="1:14" ht="15.75">
      <c r="A670" s="56">
        <v>26</v>
      </c>
      <c r="B670" s="5">
        <v>42999</v>
      </c>
      <c r="C670" s="6" t="s">
        <v>20</v>
      </c>
      <c r="D670" s="56" t="s">
        <v>47</v>
      </c>
      <c r="E670" s="56" t="s">
        <v>48</v>
      </c>
      <c r="F670" s="57">
        <v>166.8</v>
      </c>
      <c r="G670" s="57">
        <v>168</v>
      </c>
      <c r="H670" s="57">
        <v>166.2</v>
      </c>
      <c r="I670" s="57">
        <v>165.7</v>
      </c>
      <c r="J670" s="57">
        <v>165.2</v>
      </c>
      <c r="K670" s="56">
        <v>165.2</v>
      </c>
      <c r="L670" s="57">
        <v>6000</v>
      </c>
      <c r="M670" s="8">
        <f t="shared" si="568"/>
        <v>9600.0000000001364</v>
      </c>
      <c r="N670" s="9">
        <f t="shared" si="569"/>
        <v>0.95923261390888648</v>
      </c>
    </row>
    <row r="671" spans="1:14" ht="15.75">
      <c r="A671" s="56">
        <v>27</v>
      </c>
      <c r="B671" s="5">
        <v>42999</v>
      </c>
      <c r="C671" s="6" t="s">
        <v>20</v>
      </c>
      <c r="D671" s="56" t="s">
        <v>21</v>
      </c>
      <c r="E671" s="56" t="s">
        <v>266</v>
      </c>
      <c r="F671" s="57">
        <v>977</v>
      </c>
      <c r="G671" s="57">
        <v>969</v>
      </c>
      <c r="H671" s="57">
        <v>981</v>
      </c>
      <c r="I671" s="57">
        <v>985</v>
      </c>
      <c r="J671" s="57">
        <v>989</v>
      </c>
      <c r="K671" s="56">
        <v>989</v>
      </c>
      <c r="L671" s="57">
        <v>800</v>
      </c>
      <c r="M671" s="8">
        <f t="shared" si="568"/>
        <v>9600</v>
      </c>
      <c r="N671" s="9">
        <f t="shared" si="569"/>
        <v>1.2282497441146367</v>
      </c>
    </row>
    <row r="672" spans="1:14" ht="15.75">
      <c r="A672" s="56">
        <v>28</v>
      </c>
      <c r="B672" s="5">
        <v>42998</v>
      </c>
      <c r="C672" s="6" t="s">
        <v>20</v>
      </c>
      <c r="D672" s="56" t="s">
        <v>21</v>
      </c>
      <c r="E672" s="56" t="s">
        <v>124</v>
      </c>
      <c r="F672" s="56">
        <v>376.4</v>
      </c>
      <c r="G672" s="57">
        <v>372.5</v>
      </c>
      <c r="H672" s="57">
        <v>378.5</v>
      </c>
      <c r="I672" s="57">
        <v>380.5</v>
      </c>
      <c r="J672" s="57">
        <v>382.5</v>
      </c>
      <c r="K672" s="56">
        <v>382.5</v>
      </c>
      <c r="L672" s="57">
        <v>1750</v>
      </c>
      <c r="M672" s="8">
        <f t="shared" si="568"/>
        <v>10675.00000000004</v>
      </c>
      <c r="N672" s="9">
        <f t="shared" si="569"/>
        <v>1.6206163655685502</v>
      </c>
    </row>
    <row r="673" spans="1:14" ht="15.75">
      <c r="A673" s="56">
        <v>29</v>
      </c>
      <c r="B673" s="5">
        <v>42998</v>
      </c>
      <c r="C673" s="6" t="s">
        <v>20</v>
      </c>
      <c r="D673" s="56" t="s">
        <v>21</v>
      </c>
      <c r="E673" s="56" t="s">
        <v>266</v>
      </c>
      <c r="F673" s="57">
        <v>932</v>
      </c>
      <c r="G673" s="57">
        <v>924</v>
      </c>
      <c r="H673" s="57">
        <v>936</v>
      </c>
      <c r="I673" s="57">
        <v>941</v>
      </c>
      <c r="J673" s="57">
        <v>946</v>
      </c>
      <c r="K673" s="56">
        <v>946</v>
      </c>
      <c r="L673" s="57">
        <v>800</v>
      </c>
      <c r="M673" s="8">
        <f t="shared" si="568"/>
        <v>11200</v>
      </c>
      <c r="N673" s="9">
        <f t="shared" si="569"/>
        <v>1.502145922746781</v>
      </c>
    </row>
    <row r="674" spans="1:14" ht="15.75">
      <c r="A674" s="56">
        <v>30</v>
      </c>
      <c r="B674" s="5">
        <v>42998</v>
      </c>
      <c r="C674" s="6" t="s">
        <v>20</v>
      </c>
      <c r="D674" s="56" t="s">
        <v>21</v>
      </c>
      <c r="E674" s="56" t="s">
        <v>266</v>
      </c>
      <c r="F674" s="57">
        <v>905</v>
      </c>
      <c r="G674" s="57">
        <v>897</v>
      </c>
      <c r="H674" s="57">
        <v>910</v>
      </c>
      <c r="I674" s="57">
        <v>915</v>
      </c>
      <c r="J674" s="57">
        <v>920</v>
      </c>
      <c r="K674" s="56">
        <v>920</v>
      </c>
      <c r="L674" s="57">
        <v>800</v>
      </c>
      <c r="M674" s="8">
        <f t="shared" ref="M674" si="570">IF(D674="BUY",(K674-F674)*(L674),(F674-K674)*(L674))</f>
        <v>12000</v>
      </c>
      <c r="N674" s="9">
        <f t="shared" ref="N674" si="571">M674/(L674)/F674%</f>
        <v>1.6574585635359114</v>
      </c>
    </row>
    <row r="675" spans="1:14" ht="15.75">
      <c r="A675" s="56">
        <v>31</v>
      </c>
      <c r="B675" s="5">
        <v>42998</v>
      </c>
      <c r="C675" s="6" t="s">
        <v>20</v>
      </c>
      <c r="D675" s="56" t="s">
        <v>21</v>
      </c>
      <c r="E675" s="56" t="s">
        <v>204</v>
      </c>
      <c r="F675" s="57">
        <v>2270</v>
      </c>
      <c r="G675" s="57">
        <v>2240</v>
      </c>
      <c r="H675" s="57">
        <v>2390</v>
      </c>
      <c r="I675" s="57">
        <v>2310</v>
      </c>
      <c r="J675" s="57">
        <v>2330</v>
      </c>
      <c r="K675" s="56">
        <v>2330</v>
      </c>
      <c r="L675" s="57">
        <v>200</v>
      </c>
      <c r="M675" s="8">
        <f t="shared" ref="M675" si="572">IF(D675="BUY",(K675-F675)*(L675),(F675-K675)*(L675))</f>
        <v>12000</v>
      </c>
      <c r="N675" s="9">
        <f t="shared" ref="N675" si="573">M675/(L675)/F675%</f>
        <v>2.643171806167401</v>
      </c>
    </row>
    <row r="676" spans="1:14" ht="15.75">
      <c r="A676" s="56">
        <v>32</v>
      </c>
      <c r="B676" s="5">
        <v>42998</v>
      </c>
      <c r="C676" s="6" t="s">
        <v>20</v>
      </c>
      <c r="D676" s="56" t="s">
        <v>21</v>
      </c>
      <c r="E676" s="56" t="s">
        <v>126</v>
      </c>
      <c r="F676" s="57">
        <v>685</v>
      </c>
      <c r="G676" s="57">
        <v>682</v>
      </c>
      <c r="H676" s="57">
        <v>686.5</v>
      </c>
      <c r="I676" s="57">
        <v>688</v>
      </c>
      <c r="J676" s="57">
        <v>689.5</v>
      </c>
      <c r="K676" s="56">
        <v>689.5</v>
      </c>
      <c r="L676" s="57">
        <v>2000</v>
      </c>
      <c r="M676" s="8">
        <f t="shared" ref="M676" si="574">IF(D676="BUY",(K676-F676)*(L676),(F676-K676)*(L676))</f>
        <v>9000</v>
      </c>
      <c r="N676" s="9">
        <f t="shared" ref="N676" si="575">M676/(L676)/F676%</f>
        <v>0.65693430656934315</v>
      </c>
    </row>
    <row r="677" spans="1:14" ht="15.75">
      <c r="A677" s="56">
        <v>33</v>
      </c>
      <c r="B677" s="5">
        <v>42997</v>
      </c>
      <c r="C677" s="6" t="s">
        <v>20</v>
      </c>
      <c r="D677" s="56" t="s">
        <v>21</v>
      </c>
      <c r="E677" s="56" t="s">
        <v>198</v>
      </c>
      <c r="F677" s="57">
        <v>420</v>
      </c>
      <c r="G677" s="57">
        <v>417</v>
      </c>
      <c r="H677" s="57">
        <v>422</v>
      </c>
      <c r="I677" s="57">
        <v>424</v>
      </c>
      <c r="J677" s="57">
        <v>426</v>
      </c>
      <c r="K677" s="56">
        <v>426</v>
      </c>
      <c r="L677" s="57">
        <v>2000</v>
      </c>
      <c r="M677" s="8">
        <f t="shared" ref="M677" si="576">IF(D677="BUY",(K677-F677)*(L677),(F677-K677)*(L677))</f>
        <v>12000</v>
      </c>
      <c r="N677" s="9">
        <f t="shared" ref="N677" si="577">M677/(L677)/F677%</f>
        <v>1.4285714285714286</v>
      </c>
    </row>
    <row r="678" spans="1:14" ht="15.75">
      <c r="A678" s="56">
        <v>34</v>
      </c>
      <c r="B678" s="5">
        <v>42997</v>
      </c>
      <c r="C678" s="6" t="s">
        <v>20</v>
      </c>
      <c r="D678" s="56" t="s">
        <v>21</v>
      </c>
      <c r="E678" s="56" t="s">
        <v>167</v>
      </c>
      <c r="F678" s="57">
        <v>416</v>
      </c>
      <c r="G678" s="57">
        <v>410</v>
      </c>
      <c r="H678" s="57">
        <v>419</v>
      </c>
      <c r="I678" s="57">
        <v>422</v>
      </c>
      <c r="J678" s="57">
        <v>425</v>
      </c>
      <c r="K678" s="56">
        <v>410</v>
      </c>
      <c r="L678" s="57">
        <v>1200</v>
      </c>
      <c r="M678" s="8">
        <f t="shared" ref="M678:M681" si="578">IF(D678="BUY",(K678-F678)*(L678),(F678-K678)*(L678))</f>
        <v>-7200</v>
      </c>
      <c r="N678" s="9">
        <f t="shared" ref="N678:N681" si="579">M678/(L678)/F678%</f>
        <v>-1.4423076923076923</v>
      </c>
    </row>
    <row r="679" spans="1:14" ht="15.75">
      <c r="A679" s="56">
        <v>35</v>
      </c>
      <c r="B679" s="5">
        <v>42997</v>
      </c>
      <c r="C679" s="6" t="s">
        <v>20</v>
      </c>
      <c r="D679" s="56" t="s">
        <v>21</v>
      </c>
      <c r="E679" s="56" t="s">
        <v>265</v>
      </c>
      <c r="F679" s="57">
        <v>661</v>
      </c>
      <c r="G679" s="57">
        <v>656</v>
      </c>
      <c r="H679" s="57">
        <v>664</v>
      </c>
      <c r="I679" s="57">
        <v>667</v>
      </c>
      <c r="J679" s="57">
        <v>670</v>
      </c>
      <c r="K679" s="56">
        <v>667</v>
      </c>
      <c r="L679" s="57">
        <v>1500</v>
      </c>
      <c r="M679" s="8">
        <f t="shared" si="578"/>
        <v>9000</v>
      </c>
      <c r="N679" s="9">
        <f t="shared" si="579"/>
        <v>0.90771558245083206</v>
      </c>
    </row>
    <row r="680" spans="1:14" ht="15.75">
      <c r="A680" s="56">
        <v>36</v>
      </c>
      <c r="B680" s="5">
        <v>42997</v>
      </c>
      <c r="C680" s="6" t="s">
        <v>20</v>
      </c>
      <c r="D680" s="56" t="s">
        <v>21</v>
      </c>
      <c r="E680" s="56" t="s">
        <v>66</v>
      </c>
      <c r="F680" s="57">
        <v>133</v>
      </c>
      <c r="G680" s="57">
        <v>132</v>
      </c>
      <c r="H680" s="57">
        <v>133.5</v>
      </c>
      <c r="I680" s="57">
        <v>134</v>
      </c>
      <c r="J680" s="57">
        <v>134.5</v>
      </c>
      <c r="K680" s="56">
        <v>134</v>
      </c>
      <c r="L680" s="57">
        <v>6000</v>
      </c>
      <c r="M680" s="8">
        <f t="shared" si="578"/>
        <v>6000</v>
      </c>
      <c r="N680" s="9">
        <f t="shared" si="579"/>
        <v>0.75187969924812026</v>
      </c>
    </row>
    <row r="681" spans="1:14" ht="15.75">
      <c r="A681" s="56">
        <v>37</v>
      </c>
      <c r="B681" s="5">
        <v>42996</v>
      </c>
      <c r="C681" s="6" t="s">
        <v>20</v>
      </c>
      <c r="D681" s="56" t="s">
        <v>21</v>
      </c>
      <c r="E681" s="56" t="s">
        <v>235</v>
      </c>
      <c r="F681" s="57">
        <v>212</v>
      </c>
      <c r="G681" s="57">
        <v>210.5</v>
      </c>
      <c r="H681" s="57">
        <v>212.8</v>
      </c>
      <c r="I681" s="57">
        <v>213.6</v>
      </c>
      <c r="J681" s="57">
        <v>214.4</v>
      </c>
      <c r="K681" s="56">
        <v>210.5</v>
      </c>
      <c r="L681" s="57">
        <v>4500</v>
      </c>
      <c r="M681" s="8">
        <f t="shared" si="578"/>
        <v>-6750</v>
      </c>
      <c r="N681" s="9">
        <f t="shared" si="579"/>
        <v>-0.70754716981132071</v>
      </c>
    </row>
    <row r="682" spans="1:14" ht="15.75">
      <c r="A682" s="56">
        <v>38</v>
      </c>
      <c r="B682" s="5">
        <v>42996</v>
      </c>
      <c r="C682" s="6" t="s">
        <v>20</v>
      </c>
      <c r="D682" s="56" t="s">
        <v>21</v>
      </c>
      <c r="E682" s="56" t="s">
        <v>253</v>
      </c>
      <c r="F682" s="57">
        <v>843</v>
      </c>
      <c r="G682" s="57">
        <v>838</v>
      </c>
      <c r="H682" s="57">
        <v>847</v>
      </c>
      <c r="I682" s="57">
        <v>850</v>
      </c>
      <c r="J682" s="57">
        <v>853</v>
      </c>
      <c r="K682" s="56">
        <v>853</v>
      </c>
      <c r="L682" s="57">
        <v>1000</v>
      </c>
      <c r="M682" s="8">
        <f t="shared" ref="M682:M683" si="580">IF(D682="BUY",(K682-F682)*(L682),(F682-K682)*(L682))</f>
        <v>10000</v>
      </c>
      <c r="N682" s="9">
        <f t="shared" ref="N682:N683" si="581">M682/(L682)/F682%</f>
        <v>1.1862396204033214</v>
      </c>
    </row>
    <row r="683" spans="1:14" ht="15.75">
      <c r="A683" s="56">
        <v>39</v>
      </c>
      <c r="B683" s="5">
        <v>42996</v>
      </c>
      <c r="C683" s="6" t="s">
        <v>20</v>
      </c>
      <c r="D683" s="56" t="s">
        <v>21</v>
      </c>
      <c r="E683" s="56" t="s">
        <v>51</v>
      </c>
      <c r="F683" s="57">
        <v>148.5</v>
      </c>
      <c r="G683" s="57">
        <v>146.5</v>
      </c>
      <c r="H683" s="57">
        <v>149.5</v>
      </c>
      <c r="I683" s="57">
        <v>150.5</v>
      </c>
      <c r="J683" s="57">
        <v>151.5</v>
      </c>
      <c r="K683" s="56">
        <v>146.5</v>
      </c>
      <c r="L683" s="57">
        <v>3500</v>
      </c>
      <c r="M683" s="8">
        <f t="shared" si="580"/>
        <v>-7000</v>
      </c>
      <c r="N683" s="9">
        <f t="shared" si="581"/>
        <v>-1.3468013468013467</v>
      </c>
    </row>
    <row r="684" spans="1:14" ht="15.75">
      <c r="A684" s="56">
        <v>40</v>
      </c>
      <c r="B684" s="5">
        <v>42993</v>
      </c>
      <c r="C684" s="6" t="s">
        <v>20</v>
      </c>
      <c r="D684" s="56" t="s">
        <v>21</v>
      </c>
      <c r="E684" s="56" t="s">
        <v>107</v>
      </c>
      <c r="F684" s="57">
        <v>115.8</v>
      </c>
      <c r="G684" s="57">
        <v>114.9</v>
      </c>
      <c r="H684" s="57">
        <v>116.3</v>
      </c>
      <c r="I684" s="57">
        <v>116.8</v>
      </c>
      <c r="J684" s="57">
        <v>117.3</v>
      </c>
      <c r="K684" s="56">
        <v>116.3</v>
      </c>
      <c r="L684" s="57">
        <v>11000</v>
      </c>
      <c r="M684" s="8">
        <f t="shared" ref="M684" si="582">IF(D684="BUY",(K684-F684)*(L684),(F684-K684)*(L684))</f>
        <v>5500</v>
      </c>
      <c r="N684" s="9">
        <f t="shared" ref="N684" si="583">M684/(L684)/F684%</f>
        <v>0.43177892918825567</v>
      </c>
    </row>
    <row r="685" spans="1:14" ht="15.75">
      <c r="A685" s="56">
        <v>41</v>
      </c>
      <c r="B685" s="5">
        <v>42993</v>
      </c>
      <c r="C685" s="6" t="s">
        <v>20</v>
      </c>
      <c r="D685" s="56" t="s">
        <v>21</v>
      </c>
      <c r="E685" s="56" t="s">
        <v>235</v>
      </c>
      <c r="F685" s="57">
        <v>207</v>
      </c>
      <c r="G685" s="57">
        <v>205</v>
      </c>
      <c r="H685" s="57">
        <v>208</v>
      </c>
      <c r="I685" s="57">
        <v>209</v>
      </c>
      <c r="J685" s="57">
        <v>210</v>
      </c>
      <c r="K685" s="57">
        <v>209</v>
      </c>
      <c r="L685" s="57">
        <v>4500</v>
      </c>
      <c r="M685" s="8">
        <f t="shared" ref="M685:M686" si="584">IF(D685="BUY",(K685-F685)*(L685),(F685-K685)*(L685))</f>
        <v>9000</v>
      </c>
      <c r="N685" s="9">
        <f t="shared" ref="N685:N686" si="585">M685/(L685)/F685%</f>
        <v>0.96618357487922713</v>
      </c>
    </row>
    <row r="686" spans="1:14" ht="15.75">
      <c r="A686" s="56">
        <v>42</v>
      </c>
      <c r="B686" s="5">
        <v>42993</v>
      </c>
      <c r="C686" s="6" t="s">
        <v>20</v>
      </c>
      <c r="D686" s="56" t="s">
        <v>21</v>
      </c>
      <c r="E686" s="56" t="s">
        <v>174</v>
      </c>
      <c r="F686" s="57">
        <v>163.5</v>
      </c>
      <c r="G686" s="57">
        <v>161.5</v>
      </c>
      <c r="H686" s="57">
        <v>164.5</v>
      </c>
      <c r="I686" s="57">
        <v>165.5</v>
      </c>
      <c r="J686" s="57">
        <v>166.5</v>
      </c>
      <c r="K686" s="57">
        <v>166.5</v>
      </c>
      <c r="L686" s="57">
        <v>3750</v>
      </c>
      <c r="M686" s="8">
        <f t="shared" si="584"/>
        <v>11250</v>
      </c>
      <c r="N686" s="9">
        <f t="shared" si="585"/>
        <v>1.8348623853211008</v>
      </c>
    </row>
    <row r="687" spans="1:14" ht="15.75">
      <c r="A687" s="56">
        <v>43</v>
      </c>
      <c r="B687" s="5">
        <v>42992</v>
      </c>
      <c r="C687" s="6" t="s">
        <v>20</v>
      </c>
      <c r="D687" s="56" t="s">
        <v>21</v>
      </c>
      <c r="E687" s="56" t="s">
        <v>64</v>
      </c>
      <c r="F687" s="57">
        <v>142.5</v>
      </c>
      <c r="G687" s="57">
        <v>140.5</v>
      </c>
      <c r="H687" s="57">
        <v>143.5</v>
      </c>
      <c r="I687" s="57">
        <v>144.5</v>
      </c>
      <c r="J687" s="57">
        <v>145.5</v>
      </c>
      <c r="K687" s="57">
        <v>143.5</v>
      </c>
      <c r="L687" s="57">
        <v>5000</v>
      </c>
      <c r="M687" s="8">
        <f t="shared" ref="M687" si="586">IF(D687="BUY",(K687-F687)*(L687),(F687-K687)*(L687))</f>
        <v>5000</v>
      </c>
      <c r="N687" s="9">
        <f t="shared" ref="N687" si="587">M687/(L687)/F687%</f>
        <v>0.70175438596491224</v>
      </c>
    </row>
    <row r="688" spans="1:14" ht="15.75">
      <c r="A688" s="56">
        <v>44</v>
      </c>
      <c r="B688" s="5">
        <v>42992</v>
      </c>
      <c r="C688" s="6" t="s">
        <v>20</v>
      </c>
      <c r="D688" s="56" t="s">
        <v>21</v>
      </c>
      <c r="E688" s="56" t="s">
        <v>62</v>
      </c>
      <c r="F688" s="57">
        <v>558</v>
      </c>
      <c r="G688" s="57">
        <v>550</v>
      </c>
      <c r="H688" s="57">
        <v>563</v>
      </c>
      <c r="I688" s="57">
        <v>568</v>
      </c>
      <c r="J688" s="57">
        <v>573</v>
      </c>
      <c r="K688" s="57">
        <v>563</v>
      </c>
      <c r="L688" s="57">
        <v>800</v>
      </c>
      <c r="M688" s="8">
        <f t="shared" ref="M688" si="588">IF(D688="BUY",(K688-F688)*(L688),(F688-K688)*(L688))</f>
        <v>4000</v>
      </c>
      <c r="N688" s="9">
        <f t="shared" ref="N688" si="589">M688/(L688)/F688%</f>
        <v>0.89605734767025091</v>
      </c>
    </row>
    <row r="689" spans="1:14" ht="15.75">
      <c r="A689" s="56">
        <v>45</v>
      </c>
      <c r="B689" s="5">
        <v>42991</v>
      </c>
      <c r="C689" s="6" t="s">
        <v>20</v>
      </c>
      <c r="D689" s="56" t="s">
        <v>21</v>
      </c>
      <c r="E689" s="56" t="s">
        <v>48</v>
      </c>
      <c r="F689" s="57">
        <v>170</v>
      </c>
      <c r="G689" s="57">
        <v>169</v>
      </c>
      <c r="H689" s="57">
        <v>170.5</v>
      </c>
      <c r="I689" s="57">
        <v>171</v>
      </c>
      <c r="J689" s="57">
        <v>171.5</v>
      </c>
      <c r="K689" s="57">
        <v>171</v>
      </c>
      <c r="L689" s="57">
        <v>6000</v>
      </c>
      <c r="M689" s="8">
        <f t="shared" ref="M689" si="590">IF(D689="BUY",(K689-F689)*(L689),(F689-K689)*(L689))</f>
        <v>6000</v>
      </c>
      <c r="N689" s="9">
        <f t="shared" ref="N689" si="591">M689/(L689)/F689%</f>
        <v>0.58823529411764708</v>
      </c>
    </row>
    <row r="690" spans="1:14" ht="15.75">
      <c r="A690" s="56">
        <v>46</v>
      </c>
      <c r="B690" s="5">
        <v>42991</v>
      </c>
      <c r="C690" s="6" t="s">
        <v>20</v>
      </c>
      <c r="D690" s="56" t="s">
        <v>21</v>
      </c>
      <c r="E690" s="56" t="s">
        <v>48</v>
      </c>
      <c r="F690" s="57">
        <v>167</v>
      </c>
      <c r="G690" s="57">
        <v>166</v>
      </c>
      <c r="H690" s="57">
        <v>167.5</v>
      </c>
      <c r="I690" s="57">
        <v>168</v>
      </c>
      <c r="J690" s="57">
        <v>168.5</v>
      </c>
      <c r="K690" s="57">
        <v>168.5</v>
      </c>
      <c r="L690" s="57">
        <v>6000</v>
      </c>
      <c r="M690" s="8">
        <f t="shared" ref="M690" si="592">IF(D690="BUY",(K690-F690)*(L690),(F690-K690)*(L690))</f>
        <v>9000</v>
      </c>
      <c r="N690" s="9">
        <f t="shared" ref="N690" si="593">M690/(L690)/F690%</f>
        <v>0.89820359281437134</v>
      </c>
    </row>
    <row r="691" spans="1:14" ht="15.75">
      <c r="A691" s="56">
        <v>47</v>
      </c>
      <c r="B691" s="5">
        <v>42990</v>
      </c>
      <c r="C691" s="6" t="s">
        <v>20</v>
      </c>
      <c r="D691" s="56" t="s">
        <v>21</v>
      </c>
      <c r="E691" s="56" t="s">
        <v>115</v>
      </c>
      <c r="F691" s="57">
        <v>584</v>
      </c>
      <c r="G691" s="57">
        <v>578</v>
      </c>
      <c r="H691" s="57">
        <v>587</v>
      </c>
      <c r="I691" s="57">
        <v>590</v>
      </c>
      <c r="J691" s="57">
        <v>593</v>
      </c>
      <c r="K691" s="57">
        <v>590</v>
      </c>
      <c r="L691" s="57">
        <v>1500</v>
      </c>
      <c r="M691" s="8">
        <f t="shared" ref="M691" si="594">IF(D691="BUY",(K691-F691)*(L691),(F691-K691)*(L691))</f>
        <v>9000</v>
      </c>
      <c r="N691" s="9">
        <f t="shared" ref="N691" si="595">M691/(L691)/F691%</f>
        <v>1.0273972602739727</v>
      </c>
    </row>
    <row r="692" spans="1:14" ht="15.75">
      <c r="A692" s="56">
        <v>48</v>
      </c>
      <c r="B692" s="5">
        <v>42990</v>
      </c>
      <c r="C692" s="6" t="s">
        <v>20</v>
      </c>
      <c r="D692" s="56" t="s">
        <v>21</v>
      </c>
      <c r="E692" s="56" t="s">
        <v>198</v>
      </c>
      <c r="F692" s="57">
        <v>402</v>
      </c>
      <c r="G692" s="57">
        <v>399</v>
      </c>
      <c r="H692" s="57">
        <v>404</v>
      </c>
      <c r="I692" s="57">
        <v>406</v>
      </c>
      <c r="J692" s="57">
        <v>408</v>
      </c>
      <c r="K692" s="57">
        <v>408</v>
      </c>
      <c r="L692" s="57">
        <v>2000</v>
      </c>
      <c r="M692" s="8">
        <f t="shared" ref="M692:M693" si="596">IF(D692="BUY",(K692-F692)*(L692),(F692-K692)*(L692))</f>
        <v>12000</v>
      </c>
      <c r="N692" s="9">
        <f t="shared" ref="N692:N693" si="597">M692/(L692)/F692%</f>
        <v>1.4925373134328359</v>
      </c>
    </row>
    <row r="693" spans="1:14" ht="15.75">
      <c r="A693" s="56">
        <v>49</v>
      </c>
      <c r="B693" s="5">
        <v>42990</v>
      </c>
      <c r="C693" s="6" t="s">
        <v>20</v>
      </c>
      <c r="D693" s="56" t="s">
        <v>21</v>
      </c>
      <c r="E693" s="56" t="s">
        <v>46</v>
      </c>
      <c r="F693" s="57">
        <v>507</v>
      </c>
      <c r="G693" s="57">
        <v>503.5</v>
      </c>
      <c r="H693" s="57">
        <v>509</v>
      </c>
      <c r="I693" s="57">
        <v>511</v>
      </c>
      <c r="J693" s="57">
        <v>513</v>
      </c>
      <c r="K693" s="57">
        <v>511</v>
      </c>
      <c r="L693" s="57">
        <v>2000</v>
      </c>
      <c r="M693" s="8">
        <f t="shared" si="596"/>
        <v>8000</v>
      </c>
      <c r="N693" s="9">
        <f t="shared" si="597"/>
        <v>0.78895463510848118</v>
      </c>
    </row>
    <row r="694" spans="1:14" ht="15.75">
      <c r="A694" s="56">
        <v>50</v>
      </c>
      <c r="B694" s="5">
        <v>42990</v>
      </c>
      <c r="C694" s="6" t="s">
        <v>20</v>
      </c>
      <c r="D694" s="56" t="s">
        <v>21</v>
      </c>
      <c r="E694" s="56" t="s">
        <v>263</v>
      </c>
      <c r="F694" s="57">
        <v>674</v>
      </c>
      <c r="G694" s="57">
        <v>667</v>
      </c>
      <c r="H694" s="57">
        <v>678</v>
      </c>
      <c r="I694" s="57">
        <v>682</v>
      </c>
      <c r="J694" s="57">
        <v>686</v>
      </c>
      <c r="K694" s="57">
        <v>682</v>
      </c>
      <c r="L694" s="57">
        <v>1100</v>
      </c>
      <c r="M694" s="8">
        <f t="shared" ref="M694" si="598">IF(D694="BUY",(K694-F694)*(L694),(F694-K694)*(L694))</f>
        <v>8800</v>
      </c>
      <c r="N694" s="9">
        <f t="shared" ref="N694" si="599">M694/(L694)/F694%</f>
        <v>1.1869436201780414</v>
      </c>
    </row>
    <row r="695" spans="1:14" ht="15.75">
      <c r="A695" s="56">
        <v>51</v>
      </c>
      <c r="B695" s="5">
        <v>42990</v>
      </c>
      <c r="C695" s="6" t="s">
        <v>20</v>
      </c>
      <c r="D695" s="56" t="s">
        <v>21</v>
      </c>
      <c r="E695" s="56" t="s">
        <v>23</v>
      </c>
      <c r="F695" s="57">
        <v>546</v>
      </c>
      <c r="G695" s="57">
        <v>542</v>
      </c>
      <c r="H695" s="57">
        <v>548</v>
      </c>
      <c r="I695" s="57">
        <v>550</v>
      </c>
      <c r="J695" s="57">
        <v>552</v>
      </c>
      <c r="K695" s="57">
        <v>552</v>
      </c>
      <c r="L695" s="57">
        <v>2000</v>
      </c>
      <c r="M695" s="8">
        <f t="shared" ref="M695" si="600">IF(D695="BUY",(K695-F695)*(L695),(F695-K695)*(L695))</f>
        <v>12000</v>
      </c>
      <c r="N695" s="9">
        <f t="shared" ref="N695" si="601">M695/(L695)/F695%</f>
        <v>1.098901098901099</v>
      </c>
    </row>
    <row r="696" spans="1:14" ht="15.75">
      <c r="A696" s="56">
        <v>52</v>
      </c>
      <c r="B696" s="5">
        <v>42989</v>
      </c>
      <c r="C696" s="6" t="s">
        <v>20</v>
      </c>
      <c r="D696" s="56" t="s">
        <v>21</v>
      </c>
      <c r="E696" s="56" t="s">
        <v>96</v>
      </c>
      <c r="F696" s="57">
        <v>553</v>
      </c>
      <c r="G696" s="57">
        <v>550</v>
      </c>
      <c r="H696" s="57">
        <v>555</v>
      </c>
      <c r="I696" s="57">
        <v>557</v>
      </c>
      <c r="J696" s="57">
        <v>559</v>
      </c>
      <c r="K696" s="57">
        <v>559</v>
      </c>
      <c r="L696" s="57">
        <v>1500</v>
      </c>
      <c r="M696" s="8">
        <f t="shared" ref="M696" si="602">IF(D696="BUY",(K696-F696)*(L696),(F696-K696)*(L696))</f>
        <v>9000</v>
      </c>
      <c r="N696" s="9">
        <f t="shared" ref="N696" si="603">M696/(L696)/F696%</f>
        <v>1.0849909584086799</v>
      </c>
    </row>
    <row r="697" spans="1:14" ht="15.75">
      <c r="A697" s="56">
        <v>53</v>
      </c>
      <c r="B697" s="5">
        <v>42989</v>
      </c>
      <c r="C697" s="6" t="s">
        <v>20</v>
      </c>
      <c r="D697" s="56" t="s">
        <v>21</v>
      </c>
      <c r="E697" s="56" t="s">
        <v>261</v>
      </c>
      <c r="F697" s="57">
        <v>713</v>
      </c>
      <c r="G697" s="57">
        <v>708</v>
      </c>
      <c r="H697" s="57">
        <v>716</v>
      </c>
      <c r="I697" s="57">
        <v>719</v>
      </c>
      <c r="J697" s="57">
        <v>722</v>
      </c>
      <c r="K697" s="57">
        <v>722</v>
      </c>
      <c r="L697" s="57">
        <v>1100</v>
      </c>
      <c r="M697" s="8">
        <f t="shared" ref="M697" si="604">IF(D697="BUY",(K697-F697)*(L697),(F697-K697)*(L697))</f>
        <v>9900</v>
      </c>
      <c r="N697" s="9">
        <f t="shared" ref="N697" si="605">M697/(L697)/F697%</f>
        <v>1.2622720897615709</v>
      </c>
    </row>
    <row r="698" spans="1:14" ht="15.75">
      <c r="A698" s="56">
        <v>54</v>
      </c>
      <c r="B698" s="5">
        <v>42989</v>
      </c>
      <c r="C698" s="6" t="s">
        <v>20</v>
      </c>
      <c r="D698" s="56" t="s">
        <v>21</v>
      </c>
      <c r="E698" s="56" t="s">
        <v>260</v>
      </c>
      <c r="F698" s="57">
        <v>8077</v>
      </c>
      <c r="G698" s="57">
        <v>8030</v>
      </c>
      <c r="H698" s="57">
        <v>8104</v>
      </c>
      <c r="I698" s="57">
        <v>8130</v>
      </c>
      <c r="J698" s="57">
        <v>8155</v>
      </c>
      <c r="K698" s="57">
        <v>8155</v>
      </c>
      <c r="L698" s="57">
        <v>150</v>
      </c>
      <c r="M698" s="8">
        <f t="shared" ref="M698" si="606">IF(D698="BUY",(K698-F698)*(L698),(F698-K698)*(L698))</f>
        <v>11700</v>
      </c>
      <c r="N698" s="9">
        <f t="shared" ref="N698" si="607">M698/(L698)/F698%</f>
        <v>0.96570508852296655</v>
      </c>
    </row>
    <row r="699" spans="1:14" ht="15.75">
      <c r="A699" s="56">
        <v>55</v>
      </c>
      <c r="B699" s="5">
        <v>42986</v>
      </c>
      <c r="C699" s="6" t="s">
        <v>20</v>
      </c>
      <c r="D699" s="56" t="s">
        <v>47</v>
      </c>
      <c r="E699" s="56" t="s">
        <v>259</v>
      </c>
      <c r="F699" s="57">
        <v>77.849999999999994</v>
      </c>
      <c r="G699" s="57">
        <v>78.8</v>
      </c>
      <c r="H699" s="57">
        <v>77.3</v>
      </c>
      <c r="I699" s="57">
        <v>76.8</v>
      </c>
      <c r="J699" s="57">
        <v>76.3</v>
      </c>
      <c r="K699" s="57">
        <v>76.3</v>
      </c>
      <c r="L699" s="57">
        <v>7000</v>
      </c>
      <c r="M699" s="8">
        <f t="shared" ref="M699" si="608">IF(D699="BUY",(K699-F699)*(L699),(F699-K699)*(L699))</f>
        <v>10849.99999999998</v>
      </c>
      <c r="N699" s="9">
        <f t="shared" ref="N699" si="609">M699/(L699)/F699%</f>
        <v>1.9910083493898487</v>
      </c>
    </row>
    <row r="700" spans="1:14" ht="15.75">
      <c r="A700" s="56">
        <v>56</v>
      </c>
      <c r="B700" s="5">
        <v>42986</v>
      </c>
      <c r="C700" s="6" t="s">
        <v>20</v>
      </c>
      <c r="D700" s="56" t="s">
        <v>21</v>
      </c>
      <c r="E700" s="56" t="s">
        <v>256</v>
      </c>
      <c r="F700" s="57">
        <v>7965</v>
      </c>
      <c r="G700" s="57">
        <v>7925</v>
      </c>
      <c r="H700" s="57">
        <v>7990</v>
      </c>
      <c r="I700" s="57">
        <v>8015</v>
      </c>
      <c r="J700" s="57">
        <v>8040</v>
      </c>
      <c r="K700" s="57">
        <v>7990</v>
      </c>
      <c r="L700" s="57">
        <v>150</v>
      </c>
      <c r="M700" s="8">
        <f t="shared" ref="M700" si="610">IF(D700="BUY",(K700-F700)*(L700),(F700-K700)*(L700))</f>
        <v>3750</v>
      </c>
      <c r="N700" s="9">
        <f t="shared" ref="N700" si="611">M700/(L700)/F700%</f>
        <v>0.31387319522912743</v>
      </c>
    </row>
    <row r="701" spans="1:14" ht="15.75">
      <c r="A701" s="56">
        <v>57</v>
      </c>
      <c r="B701" s="5">
        <v>42986</v>
      </c>
      <c r="C701" s="6" t="s">
        <v>20</v>
      </c>
      <c r="D701" s="56" t="s">
        <v>47</v>
      </c>
      <c r="E701" s="56" t="s">
        <v>258</v>
      </c>
      <c r="F701" s="57">
        <v>333</v>
      </c>
      <c r="G701" s="57">
        <v>335</v>
      </c>
      <c r="H701" s="57">
        <v>332</v>
      </c>
      <c r="I701" s="57">
        <v>331</v>
      </c>
      <c r="J701" s="57">
        <v>330</v>
      </c>
      <c r="K701" s="57">
        <v>330</v>
      </c>
      <c r="L701" s="57">
        <v>3084</v>
      </c>
      <c r="M701" s="8">
        <f t="shared" ref="M701" si="612">IF(D701="BUY",(K701-F701)*(L701),(F701-K701)*(L701))</f>
        <v>9252</v>
      </c>
      <c r="N701" s="9">
        <f t="shared" ref="N701" si="613">M701/(L701)/F701%</f>
        <v>0.90090090090090091</v>
      </c>
    </row>
    <row r="702" spans="1:14" ht="15.75">
      <c r="A702" s="56">
        <v>58</v>
      </c>
      <c r="B702" s="5">
        <v>42985</v>
      </c>
      <c r="C702" s="6" t="s">
        <v>20</v>
      </c>
      <c r="D702" s="56" t="s">
        <v>21</v>
      </c>
      <c r="E702" s="56" t="s">
        <v>67</v>
      </c>
      <c r="F702" s="57">
        <v>248</v>
      </c>
      <c r="G702" s="57">
        <v>246</v>
      </c>
      <c r="H702" s="57">
        <v>249</v>
      </c>
      <c r="I702" s="57">
        <v>250</v>
      </c>
      <c r="J702" s="57">
        <v>251</v>
      </c>
      <c r="K702" s="57">
        <v>251</v>
      </c>
      <c r="L702" s="57">
        <v>3500</v>
      </c>
      <c r="M702" s="8">
        <f t="shared" ref="M702" si="614">IF(D702="BUY",(K702-F702)*(L702),(F702-K702)*(L702))</f>
        <v>10500</v>
      </c>
      <c r="N702" s="9">
        <f t="shared" ref="N702" si="615">M702/(L702)/F702%</f>
        <v>1.2096774193548387</v>
      </c>
    </row>
    <row r="703" spans="1:14" ht="15.75">
      <c r="A703" s="56">
        <v>59</v>
      </c>
      <c r="B703" s="5">
        <v>42985</v>
      </c>
      <c r="C703" s="6" t="s">
        <v>20</v>
      </c>
      <c r="D703" s="56" t="s">
        <v>21</v>
      </c>
      <c r="E703" s="56" t="s">
        <v>83</v>
      </c>
      <c r="F703" s="57">
        <v>140</v>
      </c>
      <c r="G703" s="57">
        <v>138.5</v>
      </c>
      <c r="H703" s="57">
        <v>141</v>
      </c>
      <c r="I703" s="57">
        <v>142</v>
      </c>
      <c r="J703" s="57">
        <v>143</v>
      </c>
      <c r="K703" s="57">
        <v>141</v>
      </c>
      <c r="L703" s="57">
        <v>3500</v>
      </c>
      <c r="M703" s="8">
        <f t="shared" ref="M703" si="616">IF(D703="BUY",(K703-F703)*(L703),(F703-K703)*(L703))</f>
        <v>3500</v>
      </c>
      <c r="N703" s="9">
        <f t="shared" ref="N703" si="617">M703/(L703)/F703%</f>
        <v>0.7142857142857143</v>
      </c>
    </row>
    <row r="704" spans="1:14" ht="15.75">
      <c r="A704" s="56">
        <v>60</v>
      </c>
      <c r="B704" s="5">
        <v>42984</v>
      </c>
      <c r="C704" s="6" t="s">
        <v>20</v>
      </c>
      <c r="D704" s="56" t="s">
        <v>21</v>
      </c>
      <c r="E704" s="56" t="s">
        <v>256</v>
      </c>
      <c r="F704" s="57">
        <v>7890</v>
      </c>
      <c r="G704" s="57">
        <v>7848</v>
      </c>
      <c r="H704" s="57">
        <v>7915</v>
      </c>
      <c r="I704" s="57">
        <v>7940</v>
      </c>
      <c r="J704" s="57">
        <v>7965</v>
      </c>
      <c r="K704" s="57">
        <v>7915</v>
      </c>
      <c r="L704" s="57">
        <v>150</v>
      </c>
      <c r="M704" s="8">
        <f t="shared" ref="M704" si="618">IF(D704="BUY",(K704-F704)*(L704),(F704-K704)*(L704))</f>
        <v>3750</v>
      </c>
      <c r="N704" s="9">
        <f t="shared" ref="N704" si="619">M704/(L704)/F704%</f>
        <v>0.3168567807351077</v>
      </c>
    </row>
    <row r="705" spans="1:15" ht="15.75">
      <c r="A705" s="56">
        <v>61</v>
      </c>
      <c r="B705" s="5">
        <v>42984</v>
      </c>
      <c r="C705" s="6" t="s">
        <v>20</v>
      </c>
      <c r="D705" s="56" t="s">
        <v>21</v>
      </c>
      <c r="E705" s="56" t="s">
        <v>235</v>
      </c>
      <c r="F705" s="57">
        <v>208</v>
      </c>
      <c r="G705" s="57">
        <v>206.5</v>
      </c>
      <c r="H705" s="57">
        <v>209</v>
      </c>
      <c r="I705" s="57">
        <v>210</v>
      </c>
      <c r="J705" s="57">
        <v>211</v>
      </c>
      <c r="K705" s="57">
        <v>209</v>
      </c>
      <c r="L705" s="57">
        <v>4500</v>
      </c>
      <c r="M705" s="8">
        <f t="shared" ref="M705" si="620">IF(D705="BUY",(K705-F705)*(L705),(F705-K705)*(L705))</f>
        <v>4500</v>
      </c>
      <c r="N705" s="9">
        <f t="shared" ref="N705" si="621">M705/(L705)/F705%</f>
        <v>0.48076923076923073</v>
      </c>
    </row>
    <row r="706" spans="1:15" ht="15.75">
      <c r="A706" s="56">
        <v>62</v>
      </c>
      <c r="B706" s="5">
        <v>42984</v>
      </c>
      <c r="C706" s="6" t="s">
        <v>20</v>
      </c>
      <c r="D706" s="56" t="s">
        <v>21</v>
      </c>
      <c r="E706" s="56" t="s">
        <v>84</v>
      </c>
      <c r="F706" s="57">
        <v>437</v>
      </c>
      <c r="G706" s="57">
        <v>433</v>
      </c>
      <c r="H706" s="57">
        <v>439.5</v>
      </c>
      <c r="I706" s="57">
        <v>442</v>
      </c>
      <c r="J706" s="57">
        <v>444.5</v>
      </c>
      <c r="K706" s="57">
        <v>433</v>
      </c>
      <c r="L706" s="57">
        <v>1500</v>
      </c>
      <c r="M706" s="8">
        <f t="shared" ref="M706:M707" si="622">IF(D706="BUY",(K706-F706)*(L706),(F706-K706)*(L706))</f>
        <v>-6000</v>
      </c>
      <c r="N706" s="9">
        <f t="shared" ref="N706:N707" si="623">M706/(L706)/F706%</f>
        <v>-0.91533180778032031</v>
      </c>
    </row>
    <row r="707" spans="1:15" ht="15.75">
      <c r="A707" s="56">
        <v>63</v>
      </c>
      <c r="B707" s="5">
        <v>42984</v>
      </c>
      <c r="C707" s="6" t="s">
        <v>20</v>
      </c>
      <c r="D707" s="56" t="s">
        <v>21</v>
      </c>
      <c r="E707" s="56" t="s">
        <v>254</v>
      </c>
      <c r="F707" s="57">
        <v>1645</v>
      </c>
      <c r="G707" s="57">
        <v>1630</v>
      </c>
      <c r="H707" s="57">
        <v>1652</v>
      </c>
      <c r="I707" s="57">
        <v>1660</v>
      </c>
      <c r="J707" s="57">
        <v>1668</v>
      </c>
      <c r="K707" s="56">
        <v>1652</v>
      </c>
      <c r="L707" s="57">
        <v>500</v>
      </c>
      <c r="M707" s="8">
        <f t="shared" si="622"/>
        <v>3500</v>
      </c>
      <c r="N707" s="9">
        <f t="shared" si="623"/>
        <v>0.42553191489361702</v>
      </c>
    </row>
    <row r="708" spans="1:15" ht="15.75">
      <c r="A708" s="56">
        <v>64</v>
      </c>
      <c r="B708" s="5">
        <v>42983</v>
      </c>
      <c r="C708" s="6" t="s">
        <v>20</v>
      </c>
      <c r="D708" s="56" t="s">
        <v>21</v>
      </c>
      <c r="E708" s="56" t="s">
        <v>96</v>
      </c>
      <c r="F708" s="57">
        <v>535</v>
      </c>
      <c r="G708" s="57">
        <v>530</v>
      </c>
      <c r="H708" s="57">
        <v>537.5</v>
      </c>
      <c r="I708" s="57">
        <v>540</v>
      </c>
      <c r="J708" s="57">
        <v>542.5</v>
      </c>
      <c r="K708" s="57">
        <v>542.5</v>
      </c>
      <c r="L708" s="57">
        <v>1500</v>
      </c>
      <c r="M708" s="8">
        <f t="shared" ref="M708" si="624">IF(D708="BUY",(K708-F708)*(L708),(F708-K708)*(L708))</f>
        <v>11250</v>
      </c>
      <c r="N708" s="9">
        <f t="shared" ref="N708" si="625">M708/(L708)/F708%</f>
        <v>1.4018691588785048</v>
      </c>
    </row>
    <row r="709" spans="1:15" ht="15.75">
      <c r="A709" s="56">
        <v>65</v>
      </c>
      <c r="B709" s="5">
        <v>42983</v>
      </c>
      <c r="C709" s="6" t="s">
        <v>20</v>
      </c>
      <c r="D709" s="56" t="s">
        <v>21</v>
      </c>
      <c r="E709" s="56" t="s">
        <v>96</v>
      </c>
      <c r="F709" s="57">
        <v>531</v>
      </c>
      <c r="G709" s="57">
        <v>533.5</v>
      </c>
      <c r="H709" s="57">
        <v>527</v>
      </c>
      <c r="I709" s="57">
        <v>536</v>
      </c>
      <c r="J709" s="57">
        <v>538.5</v>
      </c>
      <c r="K709" s="57">
        <v>540</v>
      </c>
      <c r="L709" s="57">
        <v>1500</v>
      </c>
      <c r="M709" s="8">
        <f t="shared" ref="M709:M711" si="626">IF(D709="BUY",(K709-F709)*(L709),(F709-K709)*(L709))</f>
        <v>13500</v>
      </c>
      <c r="N709" s="9">
        <f t="shared" ref="N709:N711" si="627">M709/(L709)/F709%</f>
        <v>1.6949152542372883</v>
      </c>
    </row>
    <row r="710" spans="1:15" ht="15.75">
      <c r="A710" s="56">
        <v>66</v>
      </c>
      <c r="B710" s="5">
        <v>42983</v>
      </c>
      <c r="C710" s="6" t="s">
        <v>20</v>
      </c>
      <c r="D710" s="56" t="s">
        <v>21</v>
      </c>
      <c r="E710" s="56" t="s">
        <v>254</v>
      </c>
      <c r="F710" s="57">
        <v>1633</v>
      </c>
      <c r="G710" s="57">
        <v>1620</v>
      </c>
      <c r="H710" s="57">
        <v>1640</v>
      </c>
      <c r="I710" s="57">
        <v>1647</v>
      </c>
      <c r="J710" s="57">
        <v>1655</v>
      </c>
      <c r="K710" s="56">
        <v>1655</v>
      </c>
      <c r="L710" s="57">
        <v>500</v>
      </c>
      <c r="M710" s="8">
        <f t="shared" si="626"/>
        <v>11000</v>
      </c>
      <c r="N710" s="9">
        <f t="shared" si="627"/>
        <v>1.3472137170851195</v>
      </c>
      <c r="O710" s="64"/>
    </row>
    <row r="711" spans="1:15" ht="15.75">
      <c r="A711" s="56">
        <v>67</v>
      </c>
      <c r="B711" s="5">
        <v>42982</v>
      </c>
      <c r="C711" s="6" t="s">
        <v>20</v>
      </c>
      <c r="D711" s="56" t="s">
        <v>21</v>
      </c>
      <c r="E711" s="56" t="s">
        <v>253</v>
      </c>
      <c r="F711" s="57">
        <v>807</v>
      </c>
      <c r="G711" s="57">
        <v>799</v>
      </c>
      <c r="H711" s="57">
        <v>813</v>
      </c>
      <c r="I711" s="57">
        <v>817</v>
      </c>
      <c r="J711" s="57">
        <v>820</v>
      </c>
      <c r="K711" s="57">
        <v>813</v>
      </c>
      <c r="L711" s="57">
        <v>1000</v>
      </c>
      <c r="M711" s="8">
        <f t="shared" si="626"/>
        <v>6000</v>
      </c>
      <c r="N711" s="9">
        <f t="shared" si="627"/>
        <v>0.74349442379182151</v>
      </c>
    </row>
    <row r="712" spans="1:15" ht="15.75">
      <c r="A712" s="56">
        <v>68</v>
      </c>
      <c r="B712" s="5">
        <v>42982</v>
      </c>
      <c r="C712" s="6" t="s">
        <v>20</v>
      </c>
      <c r="D712" s="56" t="s">
        <v>21</v>
      </c>
      <c r="E712" s="56" t="s">
        <v>253</v>
      </c>
      <c r="F712" s="57">
        <v>792</v>
      </c>
      <c r="G712" s="57">
        <v>785</v>
      </c>
      <c r="H712" s="57">
        <v>796</v>
      </c>
      <c r="I712" s="57">
        <v>800</v>
      </c>
      <c r="J712" s="57">
        <v>804</v>
      </c>
      <c r="K712" s="57">
        <v>804</v>
      </c>
      <c r="L712" s="57">
        <v>1000</v>
      </c>
      <c r="M712" s="8">
        <f t="shared" ref="M712" si="628">IF(D712="BUY",(K712-F712)*(L712),(F712-K712)*(L712))</f>
        <v>12000</v>
      </c>
      <c r="N712" s="9">
        <f t="shared" ref="N712" si="629">M712/(L712)/F712%</f>
        <v>1.5151515151515151</v>
      </c>
    </row>
    <row r="713" spans="1:15" ht="15.75">
      <c r="A713" s="56">
        <v>69</v>
      </c>
      <c r="B713" s="5">
        <v>42982</v>
      </c>
      <c r="C713" s="6" t="s">
        <v>20</v>
      </c>
      <c r="D713" s="56" t="s">
        <v>252</v>
      </c>
      <c r="E713" s="56" t="s">
        <v>66</v>
      </c>
      <c r="F713" s="57">
        <v>121</v>
      </c>
      <c r="G713" s="57">
        <v>122</v>
      </c>
      <c r="H713" s="57">
        <v>120.5</v>
      </c>
      <c r="I713" s="57">
        <v>120</v>
      </c>
      <c r="J713" s="57">
        <v>119.5</v>
      </c>
      <c r="K713" s="57">
        <v>122</v>
      </c>
      <c r="L713" s="57">
        <v>6000</v>
      </c>
      <c r="M713" s="8">
        <f t="shared" ref="M713:M714" si="630">IF(D713="BUY",(K713-F713)*(L713),(F713-K713)*(L713))</f>
        <v>-6000</v>
      </c>
      <c r="N713" s="9">
        <f t="shared" ref="N713" si="631">M713/(L713)/F713%</f>
        <v>-0.82644628099173556</v>
      </c>
    </row>
    <row r="714" spans="1:15" ht="15.75">
      <c r="A714" s="56">
        <v>70</v>
      </c>
      <c r="B714" s="5">
        <v>42982</v>
      </c>
      <c r="C714" s="6" t="s">
        <v>20</v>
      </c>
      <c r="D714" s="56" t="s">
        <v>21</v>
      </c>
      <c r="E714" s="56" t="s">
        <v>96</v>
      </c>
      <c r="F714" s="57">
        <v>522</v>
      </c>
      <c r="G714" s="57">
        <v>516</v>
      </c>
      <c r="H714" s="57">
        <v>525</v>
      </c>
      <c r="I714" s="57">
        <v>528</v>
      </c>
      <c r="J714" s="57">
        <v>531</v>
      </c>
      <c r="K714" s="57">
        <v>525</v>
      </c>
      <c r="L714" s="57">
        <v>1500</v>
      </c>
      <c r="M714" s="8">
        <f t="shared" si="630"/>
        <v>4500</v>
      </c>
      <c r="N714" s="9">
        <f t="shared" ref="N714" si="632">M714/(L714)/F714%</f>
        <v>0.57471264367816099</v>
      </c>
    </row>
    <row r="715" spans="1:15" ht="15.75">
      <c r="A715" s="56">
        <v>71</v>
      </c>
      <c r="B715" s="5">
        <v>42982</v>
      </c>
      <c r="C715" s="6" t="s">
        <v>20</v>
      </c>
      <c r="D715" s="56" t="s">
        <v>21</v>
      </c>
      <c r="E715" s="56" t="s">
        <v>251</v>
      </c>
      <c r="F715" s="57">
        <v>1260</v>
      </c>
      <c r="G715" s="57">
        <v>1252</v>
      </c>
      <c r="H715" s="57">
        <v>1265</v>
      </c>
      <c r="I715" s="57">
        <v>1270</v>
      </c>
      <c r="J715" s="57">
        <v>1275</v>
      </c>
      <c r="K715" s="57">
        <v>1252</v>
      </c>
      <c r="L715" s="57">
        <v>800</v>
      </c>
      <c r="M715" s="8">
        <f t="shared" ref="M715" si="633">IF(D715="BUY",(K715-F715)*(L715),(F715-K715)*(L715))</f>
        <v>-6400</v>
      </c>
      <c r="N715" s="9">
        <f t="shared" ref="N715" si="634">M715/(L715)/F715%</f>
        <v>-0.63492063492063489</v>
      </c>
    </row>
    <row r="716" spans="1:15" ht="15.75">
      <c r="A716" s="56">
        <v>72</v>
      </c>
      <c r="B716" s="5">
        <v>42979</v>
      </c>
      <c r="C716" s="6" t="s">
        <v>20</v>
      </c>
      <c r="D716" s="56" t="s">
        <v>21</v>
      </c>
      <c r="E716" s="56" t="s">
        <v>92</v>
      </c>
      <c r="F716" s="57">
        <v>65</v>
      </c>
      <c r="G716" s="57">
        <v>64</v>
      </c>
      <c r="H716" s="57">
        <v>65.5</v>
      </c>
      <c r="I716" s="57">
        <v>66</v>
      </c>
      <c r="J716" s="57">
        <v>66.5</v>
      </c>
      <c r="K716" s="57">
        <v>65.5</v>
      </c>
      <c r="L716" s="57">
        <v>8000</v>
      </c>
      <c r="M716" s="8">
        <f t="shared" ref="M716" si="635">IF(D716="BUY",(K716-F716)*(L716),(F716-K716)*(L716))</f>
        <v>4000</v>
      </c>
      <c r="N716" s="9">
        <f t="shared" ref="N716" si="636">M716/(L716)/F716%</f>
        <v>0.76923076923076916</v>
      </c>
    </row>
    <row r="717" spans="1:15" ht="15.75">
      <c r="A717" s="56">
        <v>73</v>
      </c>
      <c r="B717" s="5">
        <v>42979</v>
      </c>
      <c r="C717" s="6" t="s">
        <v>20</v>
      </c>
      <c r="D717" s="56" t="s">
        <v>21</v>
      </c>
      <c r="E717" s="56" t="s">
        <v>61</v>
      </c>
      <c r="F717" s="57">
        <v>140</v>
      </c>
      <c r="G717" s="57">
        <v>138.5</v>
      </c>
      <c r="H717" s="57">
        <v>141</v>
      </c>
      <c r="I717" s="57">
        <v>142</v>
      </c>
      <c r="J717" s="57">
        <v>143</v>
      </c>
      <c r="K717" s="56">
        <v>143</v>
      </c>
      <c r="L717" s="57">
        <v>4500</v>
      </c>
      <c r="M717" s="8">
        <f t="shared" ref="M717:M718" si="637">IF(D717="BUY",(K717-F717)*(L717),(F717-K717)*(L717))</f>
        <v>13500</v>
      </c>
      <c r="N717" s="9">
        <f>M717/(L717)/F717%</f>
        <v>2.1428571428571428</v>
      </c>
    </row>
    <row r="718" spans="1:15" ht="15.75">
      <c r="A718" s="56">
        <v>74</v>
      </c>
      <c r="B718" s="5">
        <v>42979</v>
      </c>
      <c r="C718" s="6" t="s">
        <v>20</v>
      </c>
      <c r="D718" s="56" t="s">
        <v>21</v>
      </c>
      <c r="E718" s="56" t="s">
        <v>92</v>
      </c>
      <c r="F718" s="57">
        <v>63.65</v>
      </c>
      <c r="G718" s="57">
        <v>62.6</v>
      </c>
      <c r="H718" s="57">
        <v>64.2</v>
      </c>
      <c r="I718" s="57">
        <v>64.599999999999994</v>
      </c>
      <c r="J718" s="57">
        <v>65.2</v>
      </c>
      <c r="K718" s="57">
        <v>65.2</v>
      </c>
      <c r="L718" s="57">
        <v>8000</v>
      </c>
      <c r="M718" s="8">
        <f t="shared" si="637"/>
        <v>12400.000000000035</v>
      </c>
      <c r="N718" s="9">
        <f t="shared" ref="N718" si="638">M718/(L718)/F718%</f>
        <v>2.435192458758844</v>
      </c>
    </row>
    <row r="719" spans="1:15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</row>
    <row r="720" spans="1:15" ht="15.75">
      <c r="A720" s="10" t="s">
        <v>24</v>
      </c>
      <c r="B720" s="11"/>
      <c r="C720" s="12"/>
      <c r="D720" s="13"/>
      <c r="E720" s="14"/>
      <c r="F720" s="14"/>
      <c r="G720" s="15"/>
      <c r="H720" s="14"/>
      <c r="I720" s="14"/>
      <c r="J720" s="14"/>
      <c r="K720" s="16"/>
      <c r="L720" s="17"/>
      <c r="M720" s="1"/>
      <c r="N720" s="18"/>
    </row>
    <row r="721" spans="1:14" ht="15.75">
      <c r="A721" s="10" t="s">
        <v>25</v>
      </c>
      <c r="B721" s="19"/>
      <c r="C721" s="12"/>
      <c r="D721" s="13"/>
      <c r="E721" s="14"/>
      <c r="F721" s="14"/>
      <c r="G721" s="15"/>
      <c r="H721" s="14"/>
      <c r="I721" s="14"/>
      <c r="J721" s="14"/>
      <c r="K721" s="16"/>
      <c r="L721" s="17"/>
      <c r="M721" s="1"/>
      <c r="N721" s="1"/>
    </row>
    <row r="722" spans="1:14" ht="15.75">
      <c r="A722" s="10" t="s">
        <v>25</v>
      </c>
      <c r="B722" s="19"/>
      <c r="C722" s="20"/>
      <c r="D722" s="21"/>
      <c r="E722" s="22"/>
      <c r="F722" s="22"/>
      <c r="G722" s="23"/>
      <c r="H722" s="22"/>
      <c r="I722" s="22"/>
      <c r="J722" s="22"/>
      <c r="K722" s="22"/>
      <c r="L722" s="17"/>
      <c r="M722" s="17"/>
      <c r="N722" s="17"/>
    </row>
    <row r="723" spans="1:14" ht="16.5" thickBot="1">
      <c r="A723" s="20"/>
      <c r="B723" s="19"/>
      <c r="C723" s="22"/>
      <c r="D723" s="22"/>
      <c r="E723" s="22"/>
      <c r="F723" s="24"/>
      <c r="G723" s="25"/>
      <c r="H723" s="26" t="s">
        <v>26</v>
      </c>
      <c r="I723" s="26"/>
      <c r="J723" s="27"/>
      <c r="K723" s="27"/>
      <c r="L723" s="17"/>
      <c r="M723" s="17"/>
      <c r="N723" s="17"/>
    </row>
    <row r="724" spans="1:14" ht="15.75">
      <c r="A724" s="20"/>
      <c r="B724" s="19"/>
      <c r="C724" s="87" t="s">
        <v>27</v>
      </c>
      <c r="D724" s="87"/>
      <c r="E724" s="28">
        <v>74</v>
      </c>
      <c r="F724" s="29">
        <f>F725+F726+F727+F728+F729+F730</f>
        <v>100</v>
      </c>
      <c r="G724" s="22">
        <v>74</v>
      </c>
      <c r="H724" s="30">
        <f>G725/G724%</f>
        <v>86.486486486486484</v>
      </c>
      <c r="I724" s="30"/>
      <c r="J724" s="30"/>
      <c r="K724" s="31"/>
      <c r="L724" s="17"/>
      <c r="M724" s="1"/>
      <c r="N724" s="1"/>
    </row>
    <row r="725" spans="1:14" ht="15.75">
      <c r="A725" s="20"/>
      <c r="B725" s="19"/>
      <c r="C725" s="88" t="s">
        <v>28</v>
      </c>
      <c r="D725" s="88"/>
      <c r="E725" s="32">
        <v>64</v>
      </c>
      <c r="F725" s="33">
        <f>(E725/E724)*100</f>
        <v>86.486486486486484</v>
      </c>
      <c r="G725" s="22">
        <v>64</v>
      </c>
      <c r="H725" s="27"/>
      <c r="I725" s="27"/>
      <c r="J725" s="22"/>
      <c r="K725" s="27"/>
      <c r="L725" s="1"/>
      <c r="M725" s="22" t="s">
        <v>29</v>
      </c>
      <c r="N725" s="22"/>
    </row>
    <row r="726" spans="1:14" ht="15.75">
      <c r="A726" s="34"/>
      <c r="B726" s="19"/>
      <c r="C726" s="88" t="s">
        <v>30</v>
      </c>
      <c r="D726" s="88"/>
      <c r="E726" s="32">
        <v>0</v>
      </c>
      <c r="F726" s="33">
        <f>(E726/E724)*100</f>
        <v>0</v>
      </c>
      <c r="G726" s="35"/>
      <c r="H726" s="22"/>
      <c r="I726" s="22"/>
      <c r="J726" s="22"/>
      <c r="K726" s="27"/>
      <c r="L726" s="17"/>
      <c r="M726" s="20"/>
      <c r="N726" s="20"/>
    </row>
    <row r="727" spans="1:14" ht="15.75">
      <c r="A727" s="34"/>
      <c r="B727" s="19"/>
      <c r="C727" s="88" t="s">
        <v>31</v>
      </c>
      <c r="D727" s="88"/>
      <c r="E727" s="32">
        <v>0</v>
      </c>
      <c r="F727" s="33">
        <f>(E727/E724)*100</f>
        <v>0</v>
      </c>
      <c r="G727" s="35"/>
      <c r="H727" s="22"/>
      <c r="I727" s="22"/>
      <c r="J727" s="22"/>
      <c r="K727" s="27"/>
      <c r="L727" s="17"/>
      <c r="M727" s="17"/>
      <c r="N727" s="17"/>
    </row>
    <row r="728" spans="1:14" ht="15.75">
      <c r="A728" s="34"/>
      <c r="B728" s="19"/>
      <c r="C728" s="88" t="s">
        <v>32</v>
      </c>
      <c r="D728" s="88"/>
      <c r="E728" s="32">
        <v>10</v>
      </c>
      <c r="F728" s="33">
        <f>(E728/E724)*100</f>
        <v>13.513513513513514</v>
      </c>
      <c r="G728" s="35"/>
      <c r="H728" s="22" t="s">
        <v>33</v>
      </c>
      <c r="I728" s="22"/>
      <c r="J728" s="27"/>
      <c r="K728" s="27"/>
      <c r="L728" s="17"/>
      <c r="M728" s="17"/>
      <c r="N728" s="17"/>
    </row>
    <row r="729" spans="1:14" ht="15.75">
      <c r="A729" s="34"/>
      <c r="B729" s="19"/>
      <c r="C729" s="88" t="s">
        <v>34</v>
      </c>
      <c r="D729" s="88"/>
      <c r="E729" s="32">
        <v>0</v>
      </c>
      <c r="F729" s="33">
        <f>(E729/E724)*100</f>
        <v>0</v>
      </c>
      <c r="G729" s="35"/>
      <c r="H729" s="22"/>
      <c r="I729" s="22"/>
      <c r="J729" s="27"/>
      <c r="K729" s="27"/>
      <c r="L729" s="17"/>
      <c r="M729" s="17"/>
      <c r="N729" s="17"/>
    </row>
    <row r="730" spans="1:14" ht="15.75" customHeight="1" thickBot="1">
      <c r="A730" s="34"/>
      <c r="B730" s="19"/>
      <c r="C730" s="89" t="s">
        <v>35</v>
      </c>
      <c r="D730" s="89"/>
      <c r="E730" s="36"/>
      <c r="F730" s="37">
        <f>(E730/E724)*100</f>
        <v>0</v>
      </c>
      <c r="G730" s="35"/>
      <c r="H730" s="22"/>
      <c r="I730" s="22"/>
      <c r="J730" s="31"/>
      <c r="K730" s="31"/>
      <c r="L730" s="1"/>
      <c r="M730" s="17"/>
      <c r="N730" s="17"/>
    </row>
    <row r="731" spans="1:14" ht="15.75">
      <c r="A731" s="39" t="s">
        <v>36</v>
      </c>
      <c r="B731" s="11"/>
      <c r="C731" s="12"/>
      <c r="D731" s="12"/>
      <c r="E731" s="14"/>
      <c r="F731" s="14"/>
      <c r="G731" s="15"/>
      <c r="H731" s="40"/>
      <c r="I731" s="40"/>
      <c r="J731" s="40"/>
      <c r="K731" s="14"/>
      <c r="L731" s="17"/>
      <c r="M731" s="38"/>
      <c r="N731" s="38"/>
    </row>
    <row r="732" spans="1:14" ht="15.75">
      <c r="A732" s="13" t="s">
        <v>37</v>
      </c>
      <c r="B732" s="11"/>
      <c r="C732" s="41"/>
      <c r="D732" s="42"/>
      <c r="E732" s="12"/>
      <c r="F732" s="40"/>
      <c r="G732" s="15"/>
      <c r="H732" s="40"/>
      <c r="I732" s="40"/>
      <c r="J732" s="40"/>
      <c r="K732" s="14"/>
      <c r="L732" s="17"/>
      <c r="M732" s="20"/>
      <c r="N732" s="20"/>
    </row>
    <row r="733" spans="1:14" ht="15.75">
      <c r="A733" s="13" t="s">
        <v>38</v>
      </c>
      <c r="B733" s="11"/>
      <c r="C733" s="12"/>
      <c r="D733" s="42"/>
      <c r="E733" s="12"/>
      <c r="F733" s="40"/>
      <c r="G733" s="15"/>
      <c r="H733" s="43"/>
      <c r="I733" s="43"/>
      <c r="J733" s="43"/>
      <c r="K733" s="14"/>
      <c r="L733" s="17"/>
      <c r="M733" s="17"/>
      <c r="N733" s="17"/>
    </row>
    <row r="734" spans="1:14" ht="15.75">
      <c r="A734" s="13" t="s">
        <v>39</v>
      </c>
      <c r="B734" s="41"/>
      <c r="C734" s="12"/>
      <c r="D734" s="42"/>
      <c r="E734" s="12"/>
      <c r="F734" s="40"/>
      <c r="G734" s="44"/>
      <c r="H734" s="43"/>
      <c r="I734" s="43"/>
      <c r="J734" s="43"/>
      <c r="K734" s="14"/>
      <c r="L734" s="17"/>
      <c r="M734" s="17"/>
      <c r="N734" s="17"/>
    </row>
    <row r="735" spans="1:14" ht="15.75">
      <c r="A735" s="13" t="s">
        <v>40</v>
      </c>
      <c r="B735" s="34"/>
      <c r="C735" s="12"/>
      <c r="D735" s="45"/>
      <c r="E735" s="40"/>
      <c r="F735" s="40"/>
      <c r="G735" s="44"/>
      <c r="H735" s="43"/>
      <c r="I735" s="43"/>
      <c r="J735" s="43"/>
      <c r="K735" s="40"/>
      <c r="L735" s="17"/>
      <c r="M735" s="17"/>
      <c r="N735" s="17"/>
    </row>
    <row r="736" spans="1:14" s="1" customFormat="1" ht="15" customHeight="1"/>
    <row r="737" spans="1:14" ht="15" customHeight="1">
      <c r="A737" s="90" t="s">
        <v>0</v>
      </c>
      <c r="B737" s="90"/>
      <c r="C737" s="90"/>
      <c r="D737" s="90"/>
      <c r="E737" s="90"/>
      <c r="F737" s="90"/>
      <c r="G737" s="90"/>
      <c r="H737" s="90"/>
      <c r="I737" s="90"/>
      <c r="J737" s="90"/>
      <c r="K737" s="90"/>
      <c r="L737" s="90"/>
      <c r="M737" s="90"/>
      <c r="N737" s="90"/>
    </row>
    <row r="738" spans="1:14" ht="15" customHeight="1">
      <c r="A738" s="90"/>
      <c r="B738" s="90"/>
      <c r="C738" s="90"/>
      <c r="D738" s="90"/>
      <c r="E738" s="90"/>
      <c r="F738" s="90"/>
      <c r="G738" s="90"/>
      <c r="H738" s="90"/>
      <c r="I738" s="90"/>
      <c r="J738" s="90"/>
      <c r="K738" s="90"/>
      <c r="L738" s="90"/>
      <c r="M738" s="90"/>
      <c r="N738" s="90"/>
    </row>
    <row r="739" spans="1:14" ht="15" customHeight="1">
      <c r="A739" s="90"/>
      <c r="B739" s="90"/>
      <c r="C739" s="90"/>
      <c r="D739" s="90"/>
      <c r="E739" s="90"/>
      <c r="F739" s="90"/>
      <c r="G739" s="90"/>
      <c r="H739" s="90"/>
      <c r="I739" s="90"/>
      <c r="J739" s="90"/>
      <c r="K739" s="90"/>
      <c r="L739" s="90"/>
      <c r="M739" s="90"/>
      <c r="N739" s="90"/>
    </row>
    <row r="740" spans="1:14" ht="15" customHeight="1">
      <c r="A740" s="91" t="s">
        <v>1</v>
      </c>
      <c r="B740" s="91"/>
      <c r="C740" s="91"/>
      <c r="D740" s="91"/>
      <c r="E740" s="91"/>
      <c r="F740" s="91"/>
      <c r="G740" s="91"/>
      <c r="H740" s="91"/>
      <c r="I740" s="91"/>
      <c r="J740" s="91"/>
      <c r="K740" s="91"/>
      <c r="L740" s="91"/>
      <c r="M740" s="91"/>
      <c r="N740" s="91"/>
    </row>
    <row r="741" spans="1:14" ht="15" customHeight="1">
      <c r="A741" s="91" t="s">
        <v>2</v>
      </c>
      <c r="B741" s="91"/>
      <c r="C741" s="91"/>
      <c r="D741" s="91"/>
      <c r="E741" s="91"/>
      <c r="F741" s="91"/>
      <c r="G741" s="91"/>
      <c r="H741" s="91"/>
      <c r="I741" s="91"/>
      <c r="J741" s="91"/>
      <c r="K741" s="91"/>
      <c r="L741" s="91"/>
      <c r="M741" s="91"/>
      <c r="N741" s="91"/>
    </row>
    <row r="742" spans="1:14" ht="16.5" thickBot="1">
      <c r="A742" s="92" t="s">
        <v>3</v>
      </c>
      <c r="B742" s="92"/>
      <c r="C742" s="92"/>
      <c r="D742" s="92"/>
      <c r="E742" s="92"/>
      <c r="F742" s="92"/>
      <c r="G742" s="92"/>
      <c r="H742" s="92"/>
      <c r="I742" s="92"/>
      <c r="J742" s="92"/>
      <c r="K742" s="92"/>
      <c r="L742" s="92"/>
      <c r="M742" s="92"/>
      <c r="N742" s="92"/>
    </row>
    <row r="743" spans="1:14" ht="15.75">
      <c r="A743" s="81" t="s">
        <v>4</v>
      </c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</row>
    <row r="744" spans="1:14" ht="15.75">
      <c r="A744" s="81" t="s">
        <v>5</v>
      </c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</row>
    <row r="745" spans="1:14" ht="13.9" customHeight="1">
      <c r="A745" s="82" t="s">
        <v>6</v>
      </c>
      <c r="B745" s="83" t="s">
        <v>7</v>
      </c>
      <c r="C745" s="83" t="s">
        <v>8</v>
      </c>
      <c r="D745" s="82" t="s">
        <v>9</v>
      </c>
      <c r="E745" s="82" t="s">
        <v>10</v>
      </c>
      <c r="F745" s="83" t="s">
        <v>11</v>
      </c>
      <c r="G745" s="83" t="s">
        <v>12</v>
      </c>
      <c r="H745" s="84" t="s">
        <v>13</v>
      </c>
      <c r="I745" s="84" t="s">
        <v>14</v>
      </c>
      <c r="J745" s="84" t="s">
        <v>15</v>
      </c>
      <c r="K745" s="85" t="s">
        <v>16</v>
      </c>
      <c r="L745" s="83" t="s">
        <v>17</v>
      </c>
      <c r="M745" s="83" t="s">
        <v>18</v>
      </c>
      <c r="N745" s="83" t="s">
        <v>19</v>
      </c>
    </row>
    <row r="746" spans="1:14">
      <c r="A746" s="82"/>
      <c r="B746" s="83"/>
      <c r="C746" s="83"/>
      <c r="D746" s="82"/>
      <c r="E746" s="82"/>
      <c r="F746" s="83"/>
      <c r="G746" s="83"/>
      <c r="H746" s="84"/>
      <c r="I746" s="84"/>
      <c r="J746" s="84"/>
      <c r="K746" s="85"/>
      <c r="L746" s="83"/>
      <c r="M746" s="83"/>
      <c r="N746" s="83"/>
    </row>
    <row r="747" spans="1:14" ht="15.75">
      <c r="A747" s="4">
        <v>1</v>
      </c>
      <c r="B747" s="5">
        <v>42978</v>
      </c>
      <c r="C747" s="6" t="s">
        <v>20</v>
      </c>
      <c r="D747" s="6" t="s">
        <v>21</v>
      </c>
      <c r="E747" s="6" t="s">
        <v>84</v>
      </c>
      <c r="F747" s="7">
        <v>253</v>
      </c>
      <c r="G747" s="7">
        <v>250</v>
      </c>
      <c r="H747" s="7">
        <v>255</v>
      </c>
      <c r="I747" s="7">
        <v>257</v>
      </c>
      <c r="J747" s="7">
        <v>259</v>
      </c>
      <c r="K747" s="7">
        <v>257</v>
      </c>
      <c r="L747" s="6">
        <v>1500</v>
      </c>
      <c r="M747" s="8">
        <f t="shared" ref="M747" si="639">IF(D747="BUY",(K747-F747)*(L747),(F747-K747)*(L747))</f>
        <v>6000</v>
      </c>
      <c r="N747" s="9">
        <f t="shared" ref="N747" si="640">M747/(L747)/F747%</f>
        <v>1.5810276679841899</v>
      </c>
    </row>
    <row r="748" spans="1:14" ht="15.75">
      <c r="A748" s="4">
        <v>2</v>
      </c>
      <c r="B748" s="5">
        <v>42978</v>
      </c>
      <c r="C748" s="6" t="s">
        <v>20</v>
      </c>
      <c r="D748" s="6" t="s">
        <v>21</v>
      </c>
      <c r="E748" s="6" t="s">
        <v>65</v>
      </c>
      <c r="F748" s="7">
        <v>306</v>
      </c>
      <c r="G748" s="7">
        <v>304</v>
      </c>
      <c r="H748" s="7">
        <v>307</v>
      </c>
      <c r="I748" s="7">
        <v>307</v>
      </c>
      <c r="J748" s="7">
        <v>308</v>
      </c>
      <c r="K748" s="7">
        <v>308</v>
      </c>
      <c r="L748" s="6">
        <v>3500</v>
      </c>
      <c r="M748" s="8">
        <f t="shared" ref="M748" si="641">IF(D748="BUY",(K748-F748)*(L748),(F748-K748)*(L748))</f>
        <v>7000</v>
      </c>
      <c r="N748" s="9">
        <f t="shared" ref="N748" si="642">M748/(L748)/F748%</f>
        <v>0.65359477124183007</v>
      </c>
    </row>
    <row r="749" spans="1:14" ht="15.75">
      <c r="A749" s="4">
        <v>3</v>
      </c>
      <c r="B749" s="5">
        <v>42978</v>
      </c>
      <c r="C749" s="6" t="s">
        <v>20</v>
      </c>
      <c r="D749" s="6" t="s">
        <v>21</v>
      </c>
      <c r="E749" s="6" t="s">
        <v>22</v>
      </c>
      <c r="F749" s="7">
        <v>527</v>
      </c>
      <c r="G749" s="7">
        <v>524.5</v>
      </c>
      <c r="H749" s="7">
        <v>529</v>
      </c>
      <c r="I749" s="7">
        <v>531</v>
      </c>
      <c r="J749" s="7">
        <v>533</v>
      </c>
      <c r="K749" s="7">
        <v>533</v>
      </c>
      <c r="L749" s="6">
        <v>1800</v>
      </c>
      <c r="M749" s="8">
        <f t="shared" ref="M749" si="643">IF(D749="BUY",(K749-F749)*(L749),(F749-K749)*(L749))</f>
        <v>10800</v>
      </c>
      <c r="N749" s="9">
        <f t="shared" ref="N749" si="644">M749/(L749)/F749%</f>
        <v>1.1385199240986719</v>
      </c>
    </row>
    <row r="750" spans="1:14" ht="15.75">
      <c r="A750" s="4">
        <v>4</v>
      </c>
      <c r="B750" s="5">
        <v>42977</v>
      </c>
      <c r="C750" s="6" t="s">
        <v>20</v>
      </c>
      <c r="D750" s="6" t="s">
        <v>21</v>
      </c>
      <c r="E750" s="6" t="s">
        <v>84</v>
      </c>
      <c r="F750" s="7">
        <v>453</v>
      </c>
      <c r="G750" s="7">
        <v>450</v>
      </c>
      <c r="H750" s="7">
        <v>455</v>
      </c>
      <c r="I750" s="7">
        <v>457</v>
      </c>
      <c r="J750" s="7">
        <v>459</v>
      </c>
      <c r="K750" s="7">
        <v>457</v>
      </c>
      <c r="L750" s="6">
        <v>1500</v>
      </c>
      <c r="M750" s="8">
        <f t="shared" ref="M750:M766" si="645">IF(D750="BUY",(K750-F750)*(L750),(F750-K750)*(L750))</f>
        <v>6000</v>
      </c>
      <c r="N750" s="9">
        <f t="shared" ref="N750:N766" si="646">M750/(L750)/F750%</f>
        <v>0.88300220750551872</v>
      </c>
    </row>
    <row r="751" spans="1:14" ht="15.75">
      <c r="A751" s="4">
        <v>5</v>
      </c>
      <c r="B751" s="5">
        <v>42977</v>
      </c>
      <c r="C751" s="6" t="s">
        <v>20</v>
      </c>
      <c r="D751" s="6" t="s">
        <v>21</v>
      </c>
      <c r="E751" s="6" t="s">
        <v>66</v>
      </c>
      <c r="F751" s="7">
        <v>124.5</v>
      </c>
      <c r="G751" s="7">
        <v>123.5</v>
      </c>
      <c r="H751" s="7">
        <v>125</v>
      </c>
      <c r="I751" s="7">
        <v>125.5</v>
      </c>
      <c r="J751" s="7">
        <v>126</v>
      </c>
      <c r="K751" s="7">
        <v>123.5</v>
      </c>
      <c r="L751" s="6">
        <v>6000</v>
      </c>
      <c r="M751" s="8">
        <f t="shared" ref="M751" si="647">IF(D751="BUY",(K751-F751)*(L751),(F751-K751)*(L751))</f>
        <v>-6000</v>
      </c>
      <c r="N751" s="63">
        <f t="shared" si="646"/>
        <v>-0.80321285140562237</v>
      </c>
    </row>
    <row r="752" spans="1:14" ht="15.75">
      <c r="A752" s="4">
        <v>6</v>
      </c>
      <c r="B752" s="5">
        <v>42977</v>
      </c>
      <c r="C752" s="6" t="s">
        <v>20</v>
      </c>
      <c r="D752" s="6" t="s">
        <v>21</v>
      </c>
      <c r="E752" s="6" t="s">
        <v>235</v>
      </c>
      <c r="F752" s="7">
        <v>196.5</v>
      </c>
      <c r="G752" s="7">
        <v>194.5</v>
      </c>
      <c r="H752" s="7">
        <v>197.5</v>
      </c>
      <c r="I752" s="7">
        <v>198.5</v>
      </c>
      <c r="J752" s="7">
        <v>199.5</v>
      </c>
      <c r="K752" s="7">
        <v>199.5</v>
      </c>
      <c r="L752" s="6">
        <v>4500</v>
      </c>
      <c r="M752" s="8">
        <f t="shared" ref="M752" si="648">IF(D752="BUY",(K752-F752)*(L752),(F752-K752)*(L752))</f>
        <v>13500</v>
      </c>
      <c r="N752" s="9">
        <f t="shared" ref="N752" si="649">M752/(L752)/F752%</f>
        <v>1.5267175572519083</v>
      </c>
    </row>
    <row r="753" spans="1:14" ht="15.75">
      <c r="A753" s="4">
        <v>7</v>
      </c>
      <c r="B753" s="5">
        <v>42977</v>
      </c>
      <c r="C753" s="6" t="s">
        <v>20</v>
      </c>
      <c r="D753" s="6" t="s">
        <v>21</v>
      </c>
      <c r="E753" s="6" t="s">
        <v>249</v>
      </c>
      <c r="F753" s="7">
        <v>30.5</v>
      </c>
      <c r="G753" s="7">
        <v>30</v>
      </c>
      <c r="H753" s="7">
        <v>30.8</v>
      </c>
      <c r="I753" s="7">
        <v>31.1</v>
      </c>
      <c r="J753" s="7">
        <v>31.4</v>
      </c>
      <c r="K753" s="7">
        <v>31.4</v>
      </c>
      <c r="L753" s="6">
        <v>20000</v>
      </c>
      <c r="M753" s="8">
        <f t="shared" ref="M753" si="650">IF(D753="BUY",(K753-F753)*(L753),(F753-K753)*(L753))</f>
        <v>17999.999999999971</v>
      </c>
      <c r="N753" s="9">
        <f t="shared" ref="N753" si="651">M753/(L753)/F753%</f>
        <v>2.9508196721311428</v>
      </c>
    </row>
    <row r="754" spans="1:14" ht="15.75">
      <c r="A754" s="4">
        <v>8</v>
      </c>
      <c r="B754" s="5">
        <v>42977</v>
      </c>
      <c r="C754" s="6" t="s">
        <v>20</v>
      </c>
      <c r="D754" s="6" t="s">
        <v>21</v>
      </c>
      <c r="E754" s="6" t="s">
        <v>77</v>
      </c>
      <c r="F754" s="7">
        <v>253</v>
      </c>
      <c r="G754" s="7">
        <v>250</v>
      </c>
      <c r="H754" s="7">
        <v>254.5</v>
      </c>
      <c r="I754" s="7">
        <v>256</v>
      </c>
      <c r="J754" s="7">
        <v>257.5</v>
      </c>
      <c r="K754" s="7">
        <v>257.5</v>
      </c>
      <c r="L754" s="6">
        <v>2750</v>
      </c>
      <c r="M754" s="8">
        <f t="shared" ref="M754" si="652">IF(D754="BUY",(K754-F754)*(L754),(F754-K754)*(L754))</f>
        <v>12375</v>
      </c>
      <c r="N754" s="9">
        <f t="shared" ref="N754" si="653">M754/(L754)/F754%</f>
        <v>1.7786561264822136</v>
      </c>
    </row>
    <row r="755" spans="1:14" ht="15.75">
      <c r="A755" s="4">
        <v>9</v>
      </c>
      <c r="B755" s="5">
        <v>42976</v>
      </c>
      <c r="C755" s="6" t="s">
        <v>20</v>
      </c>
      <c r="D755" s="6" t="s">
        <v>21</v>
      </c>
      <c r="E755" s="6" t="s">
        <v>120</v>
      </c>
      <c r="F755" s="7">
        <v>301.5</v>
      </c>
      <c r="G755" s="7">
        <v>299</v>
      </c>
      <c r="H755" s="7">
        <v>303</v>
      </c>
      <c r="I755" s="7">
        <v>304.5</v>
      </c>
      <c r="J755" s="7">
        <v>306</v>
      </c>
      <c r="K755" s="7">
        <v>299</v>
      </c>
      <c r="L755" s="6">
        <v>2750</v>
      </c>
      <c r="M755" s="8">
        <f t="shared" ref="M755" si="654">IF(D755="BUY",(K755-F755)*(L755),(F755-K755)*(L755))</f>
        <v>-6875</v>
      </c>
      <c r="N755" s="63">
        <f t="shared" si="646"/>
        <v>-0.82918739635157546</v>
      </c>
    </row>
    <row r="756" spans="1:14" ht="15.75">
      <c r="A756" s="4">
        <v>10</v>
      </c>
      <c r="B756" s="5">
        <v>42976</v>
      </c>
      <c r="C756" s="6" t="s">
        <v>20</v>
      </c>
      <c r="D756" s="6" t="s">
        <v>47</v>
      </c>
      <c r="E756" s="6" t="s">
        <v>92</v>
      </c>
      <c r="F756" s="7">
        <v>60.5</v>
      </c>
      <c r="G756" s="7">
        <v>61.5</v>
      </c>
      <c r="H756" s="7">
        <v>60</v>
      </c>
      <c r="I756" s="7">
        <v>59.5</v>
      </c>
      <c r="J756" s="7">
        <v>59</v>
      </c>
      <c r="K756" s="7">
        <v>60.1</v>
      </c>
      <c r="L756" s="6">
        <v>8000</v>
      </c>
      <c r="M756" s="8">
        <f t="shared" si="645"/>
        <v>3199.9999999999886</v>
      </c>
      <c r="N756" s="9">
        <f t="shared" si="646"/>
        <v>0.66115702479338612</v>
      </c>
    </row>
    <row r="757" spans="1:14" ht="15.75">
      <c r="A757" s="4">
        <v>11</v>
      </c>
      <c r="B757" s="5">
        <v>42976</v>
      </c>
      <c r="C757" s="6" t="s">
        <v>20</v>
      </c>
      <c r="D757" s="6" t="s">
        <v>21</v>
      </c>
      <c r="E757" s="6" t="s">
        <v>235</v>
      </c>
      <c r="F757" s="7">
        <v>190.4</v>
      </c>
      <c r="G757" s="7">
        <v>188.5</v>
      </c>
      <c r="H757" s="7">
        <v>191.3</v>
      </c>
      <c r="I757" s="7">
        <v>192</v>
      </c>
      <c r="J757" s="7">
        <v>192.8</v>
      </c>
      <c r="K757" s="7">
        <v>192.8</v>
      </c>
      <c r="L757" s="6">
        <v>4500</v>
      </c>
      <c r="M757" s="8">
        <f t="shared" si="645"/>
        <v>10800.000000000025</v>
      </c>
      <c r="N757" s="9">
        <f t="shared" si="646"/>
        <v>1.2605042016806751</v>
      </c>
    </row>
    <row r="758" spans="1:14" ht="15.75">
      <c r="A758" s="4">
        <v>12</v>
      </c>
      <c r="B758" s="5">
        <v>42975</v>
      </c>
      <c r="C758" s="6" t="s">
        <v>20</v>
      </c>
      <c r="D758" s="6" t="s">
        <v>21</v>
      </c>
      <c r="E758" s="6" t="s">
        <v>53</v>
      </c>
      <c r="F758" s="7">
        <v>145.5</v>
      </c>
      <c r="G758" s="7">
        <v>144</v>
      </c>
      <c r="H758" s="7">
        <v>146.5</v>
      </c>
      <c r="I758" s="7">
        <v>147.5</v>
      </c>
      <c r="J758" s="7">
        <v>148.5</v>
      </c>
      <c r="K758" s="7">
        <v>144</v>
      </c>
      <c r="L758" s="6">
        <v>3500</v>
      </c>
      <c r="M758" s="8">
        <f t="shared" si="645"/>
        <v>-5250</v>
      </c>
      <c r="N758" s="63">
        <f t="shared" si="646"/>
        <v>-1.0309278350515463</v>
      </c>
    </row>
    <row r="759" spans="1:14" ht="15.75">
      <c r="A759" s="4">
        <v>13</v>
      </c>
      <c r="B759" s="5">
        <v>42975</v>
      </c>
      <c r="C759" s="6" t="s">
        <v>20</v>
      </c>
      <c r="D759" s="6" t="s">
        <v>21</v>
      </c>
      <c r="E759" s="6" t="s">
        <v>96</v>
      </c>
      <c r="F759" s="7">
        <v>486</v>
      </c>
      <c r="G759" s="7">
        <v>482</v>
      </c>
      <c r="H759" s="7">
        <v>489</v>
      </c>
      <c r="I759" s="7">
        <v>492</v>
      </c>
      <c r="J759" s="7">
        <v>495</v>
      </c>
      <c r="K759" s="7">
        <v>492</v>
      </c>
      <c r="L759" s="6">
        <v>1500</v>
      </c>
      <c r="M759" s="8">
        <f t="shared" si="645"/>
        <v>9000</v>
      </c>
      <c r="N759" s="9">
        <f t="shared" si="646"/>
        <v>1.2345679012345678</v>
      </c>
    </row>
    <row r="760" spans="1:14" ht="15.75">
      <c r="A760" s="4">
        <v>14</v>
      </c>
      <c r="B760" s="5">
        <v>42975</v>
      </c>
      <c r="C760" s="6" t="s">
        <v>20</v>
      </c>
      <c r="D760" s="6" t="s">
        <v>21</v>
      </c>
      <c r="E760" s="6" t="s">
        <v>235</v>
      </c>
      <c r="F760" s="7">
        <v>184.5</v>
      </c>
      <c r="G760" s="7">
        <v>182.5</v>
      </c>
      <c r="H760" s="7">
        <v>185.3</v>
      </c>
      <c r="I760" s="7">
        <v>186</v>
      </c>
      <c r="J760" s="7">
        <v>186.8</v>
      </c>
      <c r="K760" s="7">
        <v>186.8</v>
      </c>
      <c r="L760" s="6">
        <v>4500</v>
      </c>
      <c r="M760" s="8">
        <f t="shared" si="645"/>
        <v>10350.000000000051</v>
      </c>
      <c r="N760" s="9">
        <f t="shared" si="646"/>
        <v>1.2466124661246674</v>
      </c>
    </row>
    <row r="761" spans="1:14" ht="15.75">
      <c r="A761" s="4">
        <v>15</v>
      </c>
      <c r="B761" s="5">
        <v>42975</v>
      </c>
      <c r="C761" s="6" t="s">
        <v>20</v>
      </c>
      <c r="D761" s="6" t="s">
        <v>21</v>
      </c>
      <c r="E761" s="6" t="s">
        <v>235</v>
      </c>
      <c r="F761" s="7">
        <v>178.5</v>
      </c>
      <c r="G761" s="7">
        <v>177</v>
      </c>
      <c r="H761" s="7">
        <v>179.5</v>
      </c>
      <c r="I761" s="7">
        <v>180.5</v>
      </c>
      <c r="J761" s="7">
        <v>181.5</v>
      </c>
      <c r="K761" s="7">
        <v>181.5</v>
      </c>
      <c r="L761" s="6">
        <v>4500</v>
      </c>
      <c r="M761" s="8">
        <f t="shared" si="645"/>
        <v>13500</v>
      </c>
      <c r="N761" s="9">
        <f t="shared" si="646"/>
        <v>1.680672268907563</v>
      </c>
    </row>
    <row r="762" spans="1:14" ht="15.75">
      <c r="A762" s="4">
        <v>16</v>
      </c>
      <c r="B762" s="5">
        <v>42971</v>
      </c>
      <c r="C762" s="6" t="s">
        <v>20</v>
      </c>
      <c r="D762" s="6" t="s">
        <v>21</v>
      </c>
      <c r="E762" s="6" t="s">
        <v>83</v>
      </c>
      <c r="F762" s="7">
        <v>144</v>
      </c>
      <c r="G762" s="7">
        <v>142</v>
      </c>
      <c r="H762" s="7">
        <v>145</v>
      </c>
      <c r="I762" s="7">
        <v>146</v>
      </c>
      <c r="J762" s="7">
        <v>147</v>
      </c>
      <c r="K762" s="7">
        <v>146</v>
      </c>
      <c r="L762" s="6">
        <v>3500</v>
      </c>
      <c r="M762" s="8">
        <f t="shared" si="645"/>
        <v>7000</v>
      </c>
      <c r="N762" s="9">
        <f t="shared" si="646"/>
        <v>1.3888888888888888</v>
      </c>
    </row>
    <row r="763" spans="1:14" ht="15.75">
      <c r="A763" s="4">
        <v>17</v>
      </c>
      <c r="B763" s="5">
        <v>42971</v>
      </c>
      <c r="C763" s="6" t="s">
        <v>20</v>
      </c>
      <c r="D763" s="6" t="s">
        <v>21</v>
      </c>
      <c r="E763" s="6" t="s">
        <v>248</v>
      </c>
      <c r="F763" s="7">
        <v>337.5</v>
      </c>
      <c r="G763" s="7">
        <v>332.5</v>
      </c>
      <c r="H763" s="7">
        <v>340</v>
      </c>
      <c r="I763" s="7">
        <v>342.5</v>
      </c>
      <c r="J763" s="7">
        <v>345</v>
      </c>
      <c r="K763" s="7">
        <v>345</v>
      </c>
      <c r="L763" s="6">
        <v>1800</v>
      </c>
      <c r="M763" s="8">
        <f t="shared" si="645"/>
        <v>13500</v>
      </c>
      <c r="N763" s="9">
        <f t="shared" si="646"/>
        <v>2.2222222222222223</v>
      </c>
    </row>
    <row r="764" spans="1:14" ht="15.75">
      <c r="A764" s="4">
        <v>18</v>
      </c>
      <c r="B764" s="5">
        <v>42970</v>
      </c>
      <c r="C764" s="6" t="s">
        <v>20</v>
      </c>
      <c r="D764" s="6" t="s">
        <v>47</v>
      </c>
      <c r="E764" s="6" t="s">
        <v>52</v>
      </c>
      <c r="F764" s="7">
        <v>276</v>
      </c>
      <c r="G764" s="7">
        <v>278.5</v>
      </c>
      <c r="H764" s="7">
        <v>274.5</v>
      </c>
      <c r="I764" s="7">
        <v>273</v>
      </c>
      <c r="J764" s="7">
        <v>271.5</v>
      </c>
      <c r="K764" s="7">
        <v>278.5</v>
      </c>
      <c r="L764" s="6">
        <v>3000</v>
      </c>
      <c r="M764" s="8">
        <f t="shared" si="645"/>
        <v>-7500</v>
      </c>
      <c r="N764" s="63">
        <f t="shared" si="646"/>
        <v>-0.90579710144927539</v>
      </c>
    </row>
    <row r="765" spans="1:14" ht="15.75">
      <c r="A765" s="4">
        <v>19</v>
      </c>
      <c r="B765" s="5">
        <v>42970</v>
      </c>
      <c r="C765" s="6" t="s">
        <v>20</v>
      </c>
      <c r="D765" s="6" t="s">
        <v>47</v>
      </c>
      <c r="E765" s="6" t="s">
        <v>123</v>
      </c>
      <c r="F765" s="7">
        <v>105.8</v>
      </c>
      <c r="G765" s="7">
        <v>106.5</v>
      </c>
      <c r="H765" s="7">
        <v>105.4</v>
      </c>
      <c r="I765" s="7">
        <v>105</v>
      </c>
      <c r="J765" s="7">
        <v>104.6</v>
      </c>
      <c r="K765" s="7">
        <v>105.4</v>
      </c>
      <c r="L765" s="6">
        <v>11000</v>
      </c>
      <c r="M765" s="8">
        <f t="shared" si="645"/>
        <v>4399.9999999999063</v>
      </c>
      <c r="N765" s="9">
        <f t="shared" si="646"/>
        <v>0.37807183364838509</v>
      </c>
    </row>
    <row r="766" spans="1:14" ht="15.75">
      <c r="A766" s="4">
        <v>20</v>
      </c>
      <c r="B766" s="5">
        <v>42969</v>
      </c>
      <c r="C766" s="6" t="s">
        <v>20</v>
      </c>
      <c r="D766" s="6" t="s">
        <v>47</v>
      </c>
      <c r="E766" s="6" t="s">
        <v>247</v>
      </c>
      <c r="F766" s="7">
        <v>137.65</v>
      </c>
      <c r="G766" s="7">
        <v>139</v>
      </c>
      <c r="H766" s="7">
        <v>137</v>
      </c>
      <c r="I766" s="7">
        <v>136.30000000000001</v>
      </c>
      <c r="J766" s="7">
        <v>135.6</v>
      </c>
      <c r="K766" s="7">
        <v>139</v>
      </c>
      <c r="L766" s="6">
        <v>6000</v>
      </c>
      <c r="M766" s="8">
        <f t="shared" si="645"/>
        <v>-8099.9999999999654</v>
      </c>
      <c r="N766" s="63">
        <f t="shared" si="646"/>
        <v>-0.98074827460951275</v>
      </c>
    </row>
    <row r="767" spans="1:14" ht="15.75">
      <c r="A767" s="4">
        <v>21</v>
      </c>
      <c r="B767" s="5">
        <v>42969</v>
      </c>
      <c r="C767" s="6" t="s">
        <v>20</v>
      </c>
      <c r="D767" s="6" t="s">
        <v>47</v>
      </c>
      <c r="E767" s="6" t="s">
        <v>243</v>
      </c>
      <c r="F767" s="7">
        <v>376</v>
      </c>
      <c r="G767" s="7">
        <v>380</v>
      </c>
      <c r="H767" s="7">
        <v>374</v>
      </c>
      <c r="I767" s="7">
        <v>372</v>
      </c>
      <c r="J767" s="7">
        <v>370</v>
      </c>
      <c r="K767" s="7">
        <v>374</v>
      </c>
      <c r="L767" s="6">
        <v>1500</v>
      </c>
      <c r="M767" s="8">
        <f t="shared" ref="M767" si="655">IF(D767="BUY",(K767-F767)*(L767),(F767-K767)*(L767))</f>
        <v>3000</v>
      </c>
      <c r="N767" s="9">
        <f t="shared" ref="N767" si="656">M767/(L767)/F767%</f>
        <v>0.53191489361702127</v>
      </c>
    </row>
    <row r="768" spans="1:14" ht="15.75">
      <c r="A768" s="4">
        <v>22</v>
      </c>
      <c r="B768" s="5">
        <v>42969</v>
      </c>
      <c r="C768" s="6" t="s">
        <v>20</v>
      </c>
      <c r="D768" s="6" t="s">
        <v>47</v>
      </c>
      <c r="E768" s="6" t="s">
        <v>126</v>
      </c>
      <c r="F768" s="7">
        <v>623.5</v>
      </c>
      <c r="G768" s="7">
        <v>626.5</v>
      </c>
      <c r="H768" s="7">
        <v>622</v>
      </c>
      <c r="I768" s="7">
        <v>620.5</v>
      </c>
      <c r="J768" s="7">
        <v>619</v>
      </c>
      <c r="K768" s="7">
        <v>619</v>
      </c>
      <c r="L768" s="6">
        <v>2000</v>
      </c>
      <c r="M768" s="8">
        <f t="shared" ref="M768" si="657">IF(D768="BUY",(K768-F768)*(L768),(F768-K768)*(L768))</f>
        <v>9000</v>
      </c>
      <c r="N768" s="9">
        <f t="shared" ref="N768" si="658">M768/(L768)/F768%</f>
        <v>0.72173215717722528</v>
      </c>
    </row>
    <row r="769" spans="1:14" ht="15.75">
      <c r="A769" s="4">
        <v>23</v>
      </c>
      <c r="B769" s="5">
        <v>42968</v>
      </c>
      <c r="C769" s="6" t="s">
        <v>20</v>
      </c>
      <c r="D769" s="6" t="s">
        <v>47</v>
      </c>
      <c r="E769" s="6" t="s">
        <v>44</v>
      </c>
      <c r="F769" s="7">
        <v>140</v>
      </c>
      <c r="G769" s="7">
        <v>141.5</v>
      </c>
      <c r="H769" s="7">
        <v>139</v>
      </c>
      <c r="I769" s="7">
        <v>138</v>
      </c>
      <c r="J769" s="7">
        <v>137</v>
      </c>
      <c r="K769" s="7">
        <v>139</v>
      </c>
      <c r="L769" s="6">
        <v>6000</v>
      </c>
      <c r="M769" s="8">
        <f t="shared" ref="M769" si="659">IF(D769="BUY",(K769-F769)*(L769),(F769-K769)*(L769))</f>
        <v>6000</v>
      </c>
      <c r="N769" s="9">
        <f t="shared" ref="N769" si="660">M769/(L769)/F769%</f>
        <v>0.7142857142857143</v>
      </c>
    </row>
    <row r="770" spans="1:14" ht="15.75">
      <c r="A770" s="4">
        <v>24</v>
      </c>
      <c r="B770" s="5">
        <v>42968</v>
      </c>
      <c r="C770" s="6" t="s">
        <v>20</v>
      </c>
      <c r="D770" s="6" t="s">
        <v>21</v>
      </c>
      <c r="E770" s="6" t="s">
        <v>22</v>
      </c>
      <c r="F770" s="7">
        <v>512</v>
      </c>
      <c r="G770" s="7">
        <v>509</v>
      </c>
      <c r="H770" s="7">
        <v>514</v>
      </c>
      <c r="I770" s="7">
        <v>516</v>
      </c>
      <c r="J770" s="7">
        <v>518</v>
      </c>
      <c r="K770" s="7">
        <v>516</v>
      </c>
      <c r="L770" s="6">
        <v>1800</v>
      </c>
      <c r="M770" s="8">
        <f t="shared" ref="M770" si="661">IF(D770="BUY",(K770-F770)*(L770),(F770-K770)*(L770))</f>
        <v>7200</v>
      </c>
      <c r="N770" s="9">
        <f t="shared" ref="N770" si="662">M770/(L770)/F770%</f>
        <v>0.78125</v>
      </c>
    </row>
    <row r="771" spans="1:14" ht="15.75">
      <c r="A771" s="4">
        <v>25</v>
      </c>
      <c r="B771" s="5">
        <v>42968</v>
      </c>
      <c r="C771" s="6" t="s">
        <v>20</v>
      </c>
      <c r="D771" s="6" t="s">
        <v>21</v>
      </c>
      <c r="E771" s="6" t="s">
        <v>246</v>
      </c>
      <c r="F771" s="7">
        <v>217</v>
      </c>
      <c r="G771" s="7">
        <v>215</v>
      </c>
      <c r="H771" s="7">
        <v>218</v>
      </c>
      <c r="I771" s="7">
        <v>219</v>
      </c>
      <c r="J771" s="7">
        <v>220</v>
      </c>
      <c r="K771" s="7">
        <v>219</v>
      </c>
      <c r="L771" s="6">
        <v>3000</v>
      </c>
      <c r="M771" s="8">
        <f t="shared" ref="M771" si="663">IF(D771="BUY",(K771-F771)*(L771),(F771-K771)*(L771))</f>
        <v>6000</v>
      </c>
      <c r="N771" s="9">
        <f t="shared" ref="N771" si="664">M771/(L771)/F771%</f>
        <v>0.92165898617511521</v>
      </c>
    </row>
    <row r="772" spans="1:14" ht="15.75">
      <c r="A772" s="4">
        <v>26</v>
      </c>
      <c r="B772" s="5">
        <v>42965</v>
      </c>
      <c r="C772" s="6" t="s">
        <v>20</v>
      </c>
      <c r="D772" s="6" t="s">
        <v>21</v>
      </c>
      <c r="E772" s="6" t="s">
        <v>64</v>
      </c>
      <c r="F772" s="7">
        <v>129</v>
      </c>
      <c r="G772" s="7">
        <v>127.5</v>
      </c>
      <c r="H772" s="7">
        <v>129.80000000000001</v>
      </c>
      <c r="I772" s="7">
        <v>130.6</v>
      </c>
      <c r="J772" s="7">
        <v>131.4</v>
      </c>
      <c r="K772" s="7">
        <v>129.80000000000001</v>
      </c>
      <c r="L772" s="6">
        <v>5000</v>
      </c>
      <c r="M772" s="8">
        <f t="shared" ref="M772" si="665">IF(D772="BUY",(K772-F772)*(L772),(F772-K772)*(L772))</f>
        <v>4000.0000000000568</v>
      </c>
      <c r="N772" s="9">
        <f t="shared" ref="N772" si="666">M772/(L772)/F772%</f>
        <v>0.62015503875969868</v>
      </c>
    </row>
    <row r="773" spans="1:14" ht="15.75">
      <c r="A773" s="4">
        <v>27</v>
      </c>
      <c r="B773" s="5">
        <v>42965</v>
      </c>
      <c r="C773" s="6" t="s">
        <v>20</v>
      </c>
      <c r="D773" s="6" t="s">
        <v>21</v>
      </c>
      <c r="E773" s="6" t="s">
        <v>66</v>
      </c>
      <c r="F773" s="7">
        <v>126.2</v>
      </c>
      <c r="G773" s="7">
        <v>125.2</v>
      </c>
      <c r="H773" s="7">
        <v>126.7</v>
      </c>
      <c r="I773" s="7">
        <v>127.2</v>
      </c>
      <c r="J773" s="7">
        <v>127.7</v>
      </c>
      <c r="K773" s="7">
        <v>126.7</v>
      </c>
      <c r="L773" s="6">
        <v>6000</v>
      </c>
      <c r="M773" s="8">
        <f t="shared" ref="M773" si="667">IF(D773="BUY",(K773-F773)*(L773),(F773-K773)*(L773))</f>
        <v>3000</v>
      </c>
      <c r="N773" s="9">
        <f t="shared" ref="N773" si="668">M773/(L773)/F773%</f>
        <v>0.39619651347068147</v>
      </c>
    </row>
    <row r="774" spans="1:14" ht="15.75">
      <c r="A774" s="4">
        <v>28</v>
      </c>
      <c r="B774" s="5">
        <v>42965</v>
      </c>
      <c r="C774" s="6" t="s">
        <v>20</v>
      </c>
      <c r="D774" s="6" t="s">
        <v>21</v>
      </c>
      <c r="E774" s="6" t="s">
        <v>22</v>
      </c>
      <c r="F774" s="7">
        <v>510</v>
      </c>
      <c r="G774" s="7">
        <v>507</v>
      </c>
      <c r="H774" s="7">
        <v>512</v>
      </c>
      <c r="I774" s="7">
        <v>514</v>
      </c>
      <c r="J774" s="7">
        <v>516</v>
      </c>
      <c r="K774" s="7">
        <v>512</v>
      </c>
      <c r="L774" s="6">
        <v>1800</v>
      </c>
      <c r="M774" s="8">
        <f t="shared" ref="M774" si="669">IF(D774="BUY",(K774-F774)*(L774),(F774-K774)*(L774))</f>
        <v>3600</v>
      </c>
      <c r="N774" s="9">
        <f t="shared" ref="N774" si="670">M774/(L774)/F774%</f>
        <v>0.39215686274509809</v>
      </c>
    </row>
    <row r="775" spans="1:14" ht="15.75">
      <c r="A775" s="4">
        <v>29</v>
      </c>
      <c r="B775" s="5">
        <v>42965</v>
      </c>
      <c r="C775" s="6" t="s">
        <v>20</v>
      </c>
      <c r="D775" s="6" t="s">
        <v>47</v>
      </c>
      <c r="E775" s="6" t="s">
        <v>96</v>
      </c>
      <c r="F775" s="7">
        <v>443</v>
      </c>
      <c r="G775" s="7">
        <v>447</v>
      </c>
      <c r="H775" s="7">
        <v>441</v>
      </c>
      <c r="I775" s="7">
        <v>439</v>
      </c>
      <c r="J775" s="7">
        <v>437</v>
      </c>
      <c r="K775" s="7">
        <v>439</v>
      </c>
      <c r="L775" s="6">
        <v>1500</v>
      </c>
      <c r="M775" s="8">
        <f t="shared" ref="M775" si="671">IF(D775="BUY",(K775-F775)*(L775),(F775-K775)*(L775))</f>
        <v>6000</v>
      </c>
      <c r="N775" s="9">
        <f t="shared" ref="N775" si="672">M775/(L775)/F775%</f>
        <v>0.90293453724604977</v>
      </c>
    </row>
    <row r="776" spans="1:14" ht="15.75">
      <c r="A776" s="4">
        <v>30</v>
      </c>
      <c r="B776" s="5">
        <v>42964</v>
      </c>
      <c r="C776" s="6" t="s">
        <v>20</v>
      </c>
      <c r="D776" s="6" t="s">
        <v>21</v>
      </c>
      <c r="E776" s="6" t="s">
        <v>66</v>
      </c>
      <c r="F776" s="7">
        <v>125.3</v>
      </c>
      <c r="G776" s="7">
        <v>124.3</v>
      </c>
      <c r="H776" s="7">
        <v>125.8</v>
      </c>
      <c r="I776" s="7">
        <v>126.3</v>
      </c>
      <c r="J776" s="7">
        <v>126.8</v>
      </c>
      <c r="K776" s="7">
        <v>126.8</v>
      </c>
      <c r="L776" s="6">
        <v>6000</v>
      </c>
      <c r="M776" s="8">
        <f t="shared" ref="M776" si="673">IF(D776="BUY",(K776-F776)*(L776),(F776-K776)*(L776))</f>
        <v>9000</v>
      </c>
      <c r="N776" s="9">
        <f t="shared" ref="N776" si="674">M776/(L776)/F776%</f>
        <v>1.197126895450918</v>
      </c>
    </row>
    <row r="777" spans="1:14" ht="15.75">
      <c r="A777" s="4">
        <v>31</v>
      </c>
      <c r="B777" s="5">
        <v>42964</v>
      </c>
      <c r="C777" s="6" t="s">
        <v>20</v>
      </c>
      <c r="D777" s="6" t="s">
        <v>21</v>
      </c>
      <c r="E777" s="6" t="s">
        <v>66</v>
      </c>
      <c r="F777" s="7">
        <v>121</v>
      </c>
      <c r="G777" s="7">
        <v>120.5</v>
      </c>
      <c r="H777" s="7">
        <v>121.5</v>
      </c>
      <c r="I777" s="7">
        <v>122</v>
      </c>
      <c r="J777" s="7">
        <v>122.5</v>
      </c>
      <c r="K777" s="7">
        <v>122.5</v>
      </c>
      <c r="L777" s="6">
        <v>6000</v>
      </c>
      <c r="M777" s="8">
        <f t="shared" ref="M777" si="675">IF(D777="BUY",(K777-F777)*(L777),(F777-K777)*(L777))</f>
        <v>9000</v>
      </c>
      <c r="N777" s="9">
        <f t="shared" ref="N777" si="676">M777/(L777)/F777%</f>
        <v>1.2396694214876034</v>
      </c>
    </row>
    <row r="778" spans="1:14" ht="15.75">
      <c r="A778" s="4">
        <v>32</v>
      </c>
      <c r="B778" s="5">
        <v>42963</v>
      </c>
      <c r="C778" s="6" t="s">
        <v>20</v>
      </c>
      <c r="D778" s="6" t="s">
        <v>47</v>
      </c>
      <c r="E778" s="6" t="s">
        <v>52</v>
      </c>
      <c r="F778" s="7">
        <v>276.5</v>
      </c>
      <c r="G778" s="7">
        <v>278.5</v>
      </c>
      <c r="H778" s="7">
        <v>275.5</v>
      </c>
      <c r="I778" s="7">
        <v>274.5</v>
      </c>
      <c r="J778" s="7">
        <v>273.5</v>
      </c>
      <c r="K778" s="7">
        <v>275.5</v>
      </c>
      <c r="L778" s="6">
        <v>3000</v>
      </c>
      <c r="M778" s="8">
        <f t="shared" ref="M778" si="677">IF(D778="BUY",(K778-F778)*(L778),(F778-K778)*(L778))</f>
        <v>3000</v>
      </c>
      <c r="N778" s="9">
        <f t="shared" ref="N778" si="678">M778/(L778)/F778%</f>
        <v>0.36166365280289331</v>
      </c>
    </row>
    <row r="779" spans="1:14" ht="15.75">
      <c r="A779" s="4">
        <v>33</v>
      </c>
      <c r="B779" s="5">
        <v>42963</v>
      </c>
      <c r="C779" s="6" t="s">
        <v>20</v>
      </c>
      <c r="D779" s="6" t="s">
        <v>47</v>
      </c>
      <c r="E779" s="6" t="s">
        <v>66</v>
      </c>
      <c r="F779" s="7">
        <v>117.5</v>
      </c>
      <c r="G779" s="7">
        <v>118.5</v>
      </c>
      <c r="H779" s="7">
        <v>117</v>
      </c>
      <c r="I779" s="7">
        <v>116.5</v>
      </c>
      <c r="J779" s="7">
        <v>116</v>
      </c>
      <c r="K779" s="7">
        <v>116.5</v>
      </c>
      <c r="L779" s="6">
        <v>6000</v>
      </c>
      <c r="M779" s="8">
        <f t="shared" ref="M779" si="679">IF(D779="BUY",(K779-F779)*(L779),(F779-K779)*(L779))</f>
        <v>6000</v>
      </c>
      <c r="N779" s="9">
        <f t="shared" ref="N779" si="680">M779/(L779)/F779%</f>
        <v>0.85106382978723405</v>
      </c>
    </row>
    <row r="780" spans="1:14" ht="15.75">
      <c r="A780" s="4">
        <v>34</v>
      </c>
      <c r="B780" s="5">
        <v>42963</v>
      </c>
      <c r="C780" s="6" t="s">
        <v>20</v>
      </c>
      <c r="D780" s="6" t="s">
        <v>21</v>
      </c>
      <c r="E780" s="6" t="s">
        <v>245</v>
      </c>
      <c r="F780" s="7">
        <v>224</v>
      </c>
      <c r="G780" s="7">
        <v>222</v>
      </c>
      <c r="H780" s="7">
        <v>225</v>
      </c>
      <c r="I780" s="7">
        <v>226</v>
      </c>
      <c r="J780" s="7">
        <v>227</v>
      </c>
      <c r="K780" s="7">
        <v>227</v>
      </c>
      <c r="L780" s="6">
        <v>3000</v>
      </c>
      <c r="M780" s="8">
        <f t="shared" ref="M780" si="681">IF(D780="BUY",(K780-F780)*(L780),(F780-K780)*(L780))</f>
        <v>9000</v>
      </c>
      <c r="N780" s="9">
        <f t="shared" ref="N780" si="682">M780/(L780)/F780%</f>
        <v>1.3392857142857142</v>
      </c>
    </row>
    <row r="781" spans="1:14" ht="15.75">
      <c r="A781" s="4">
        <v>35</v>
      </c>
      <c r="B781" s="5">
        <v>42961</v>
      </c>
      <c r="C781" s="6" t="s">
        <v>20</v>
      </c>
      <c r="D781" s="6" t="s">
        <v>21</v>
      </c>
      <c r="E781" s="6" t="s">
        <v>128</v>
      </c>
      <c r="F781" s="7">
        <v>30.55</v>
      </c>
      <c r="G781" s="7">
        <v>29.7</v>
      </c>
      <c r="H781" s="7">
        <v>31</v>
      </c>
      <c r="I781" s="7">
        <v>31.5</v>
      </c>
      <c r="J781" s="7">
        <v>32</v>
      </c>
      <c r="K781" s="7">
        <v>32</v>
      </c>
      <c r="L781" s="6">
        <v>7125</v>
      </c>
      <c r="M781" s="8">
        <f t="shared" ref="M781" si="683">IF(D781="BUY",(K781-F781)*(L781),(F781-K781)*(L781))</f>
        <v>10331.249999999995</v>
      </c>
      <c r="N781" s="9">
        <f t="shared" ref="N781" si="684">M781/(L781)/F781%</f>
        <v>4.746317512274957</v>
      </c>
    </row>
    <row r="782" spans="1:14" ht="15.75">
      <c r="A782" s="4">
        <v>36</v>
      </c>
      <c r="B782" s="5">
        <v>42961</v>
      </c>
      <c r="C782" s="6" t="s">
        <v>20</v>
      </c>
      <c r="D782" s="6" t="s">
        <v>21</v>
      </c>
      <c r="E782" s="6" t="s">
        <v>23</v>
      </c>
      <c r="F782" s="7">
        <v>530</v>
      </c>
      <c r="G782" s="7">
        <v>527</v>
      </c>
      <c r="H782" s="7">
        <v>531.5</v>
      </c>
      <c r="I782" s="7">
        <v>533</v>
      </c>
      <c r="J782" s="7">
        <v>534.5</v>
      </c>
      <c r="K782" s="7">
        <v>534.5</v>
      </c>
      <c r="L782" s="6">
        <v>2000</v>
      </c>
      <c r="M782" s="8">
        <f t="shared" ref="M782" si="685">IF(D782="BUY",(K782-F782)*(L782),(F782-K782)*(L782))</f>
        <v>9000</v>
      </c>
      <c r="N782" s="9">
        <f t="shared" ref="N782" si="686">M782/(L782)/F782%</f>
        <v>0.84905660377358494</v>
      </c>
    </row>
    <row r="783" spans="1:14" ht="15.75">
      <c r="A783" s="4">
        <v>37</v>
      </c>
      <c r="B783" s="5">
        <v>42958</v>
      </c>
      <c r="C783" s="6" t="s">
        <v>20</v>
      </c>
      <c r="D783" s="6" t="s">
        <v>47</v>
      </c>
      <c r="E783" s="6" t="s">
        <v>83</v>
      </c>
      <c r="F783" s="7">
        <v>148.5</v>
      </c>
      <c r="G783" s="7">
        <v>150.5</v>
      </c>
      <c r="H783" s="7">
        <v>147.5</v>
      </c>
      <c r="I783" s="7">
        <v>146.5</v>
      </c>
      <c r="J783" s="7">
        <v>145.5</v>
      </c>
      <c r="K783" s="7">
        <v>145.5</v>
      </c>
      <c r="L783" s="6">
        <v>3500</v>
      </c>
      <c r="M783" s="8">
        <f t="shared" ref="M783" si="687">IF(D783="BUY",(K783-F783)*(L783),(F783-K783)*(L783))</f>
        <v>10500</v>
      </c>
      <c r="N783" s="9">
        <f t="shared" ref="N783" si="688">M783/(L783)/F783%</f>
        <v>2.0202020202020199</v>
      </c>
    </row>
    <row r="784" spans="1:14" ht="15.75">
      <c r="A784" s="4">
        <v>38</v>
      </c>
      <c r="B784" s="5">
        <v>42958</v>
      </c>
      <c r="C784" s="6" t="s">
        <v>20</v>
      </c>
      <c r="D784" s="6" t="s">
        <v>47</v>
      </c>
      <c r="E784" s="6" t="s">
        <v>55</v>
      </c>
      <c r="F784" s="7">
        <v>1566</v>
      </c>
      <c r="G784" s="7">
        <v>1578</v>
      </c>
      <c r="H784" s="7">
        <v>1560</v>
      </c>
      <c r="I784" s="7">
        <v>1554</v>
      </c>
      <c r="J784" s="7">
        <v>1548</v>
      </c>
      <c r="K784" s="7">
        <v>1548</v>
      </c>
      <c r="L784" s="6">
        <v>500</v>
      </c>
      <c r="M784" s="8">
        <f t="shared" ref="M784" si="689">IF(D784="BUY",(K784-F784)*(L784),(F784-K784)*(L784))</f>
        <v>9000</v>
      </c>
      <c r="N784" s="9">
        <f t="shared" ref="N784" si="690">M784/(L784)/F784%</f>
        <v>1.1494252873563218</v>
      </c>
    </row>
    <row r="785" spans="1:14" ht="15.75">
      <c r="A785" s="4">
        <v>39</v>
      </c>
      <c r="B785" s="5">
        <v>42958</v>
      </c>
      <c r="C785" s="6" t="s">
        <v>20</v>
      </c>
      <c r="D785" s="6" t="s">
        <v>47</v>
      </c>
      <c r="E785" s="6" t="s">
        <v>65</v>
      </c>
      <c r="F785" s="7">
        <v>287</v>
      </c>
      <c r="G785" s="7">
        <v>289</v>
      </c>
      <c r="H785" s="7">
        <v>286</v>
      </c>
      <c r="I785" s="7">
        <v>285</v>
      </c>
      <c r="J785" s="7">
        <v>284</v>
      </c>
      <c r="K785" s="7">
        <v>284</v>
      </c>
      <c r="L785" s="6">
        <v>3500</v>
      </c>
      <c r="M785" s="8">
        <f t="shared" ref="M785" si="691">IF(D785="BUY",(K785-F785)*(L785),(F785-K785)*(L785))</f>
        <v>10500</v>
      </c>
      <c r="N785" s="9">
        <f t="shared" ref="N785" si="692">M785/(L785)/F785%</f>
        <v>1.0452961672473868</v>
      </c>
    </row>
    <row r="786" spans="1:14" ht="15.75">
      <c r="A786" s="4">
        <v>40</v>
      </c>
      <c r="B786" s="5">
        <v>42957</v>
      </c>
      <c r="C786" s="6" t="s">
        <v>20</v>
      </c>
      <c r="D786" s="6" t="s">
        <v>21</v>
      </c>
      <c r="E786" s="6" t="s">
        <v>67</v>
      </c>
      <c r="F786" s="7">
        <v>242.5</v>
      </c>
      <c r="G786" s="7">
        <v>240.5</v>
      </c>
      <c r="H786" s="7">
        <v>243.5</v>
      </c>
      <c r="I786" s="7">
        <v>244.5</v>
      </c>
      <c r="J786" s="7">
        <v>245.5</v>
      </c>
      <c r="K786" s="7">
        <v>244.5</v>
      </c>
      <c r="L786" s="6">
        <v>3500</v>
      </c>
      <c r="M786" s="8">
        <f t="shared" ref="M786" si="693">IF(D786="BUY",(K786-F786)*(L786),(F786-K786)*(L786))</f>
        <v>7000</v>
      </c>
      <c r="N786" s="9">
        <f t="shared" ref="N786" si="694">M786/(L786)/F786%</f>
        <v>0.82474226804123718</v>
      </c>
    </row>
    <row r="787" spans="1:14" ht="15.75">
      <c r="A787" s="4">
        <v>41</v>
      </c>
      <c r="B787" s="5">
        <v>42957</v>
      </c>
      <c r="C787" s="6" t="s">
        <v>20</v>
      </c>
      <c r="D787" s="6" t="s">
        <v>47</v>
      </c>
      <c r="E787" s="6" t="s">
        <v>66</v>
      </c>
      <c r="F787" s="7">
        <v>127</v>
      </c>
      <c r="G787" s="7">
        <v>128</v>
      </c>
      <c r="H787" s="7">
        <v>126.5</v>
      </c>
      <c r="I787" s="7">
        <v>126</v>
      </c>
      <c r="J787" s="7">
        <v>125.5</v>
      </c>
      <c r="K787" s="7">
        <v>125.5</v>
      </c>
      <c r="L787" s="6">
        <v>6000</v>
      </c>
      <c r="M787" s="8">
        <f t="shared" ref="M787" si="695">IF(D787="BUY",(K787-F787)*(L787),(F787-K787)*(L787))</f>
        <v>9000</v>
      </c>
      <c r="N787" s="9">
        <f t="shared" ref="N787" si="696">M787/(L787)/F787%</f>
        <v>1.1811023622047243</v>
      </c>
    </row>
    <row r="788" spans="1:14" ht="15.75">
      <c r="A788" s="4">
        <v>42</v>
      </c>
      <c r="B788" s="5">
        <v>42957</v>
      </c>
      <c r="C788" s="6" t="s">
        <v>20</v>
      </c>
      <c r="D788" s="6" t="s">
        <v>47</v>
      </c>
      <c r="E788" s="6" t="s">
        <v>243</v>
      </c>
      <c r="F788" s="7">
        <v>392.8</v>
      </c>
      <c r="G788" s="7">
        <v>398.5</v>
      </c>
      <c r="H788" s="7">
        <v>390</v>
      </c>
      <c r="I788" s="7">
        <v>387</v>
      </c>
      <c r="J788" s="7">
        <v>384</v>
      </c>
      <c r="K788" s="7">
        <v>384</v>
      </c>
      <c r="L788" s="6">
        <v>1500</v>
      </c>
      <c r="M788" s="8">
        <f t="shared" ref="M788" si="697">IF(D788="BUY",(K788-F788)*(L788),(F788-K788)*(L788))</f>
        <v>13200.000000000016</v>
      </c>
      <c r="N788" s="9">
        <f t="shared" ref="N788:N789" si="698">M788/(L788)/F788%</f>
        <v>2.2403258655804512</v>
      </c>
    </row>
    <row r="789" spans="1:14" ht="15.75">
      <c r="A789" s="4">
        <v>43</v>
      </c>
      <c r="B789" s="5">
        <v>42956</v>
      </c>
      <c r="C789" s="6" t="s">
        <v>20</v>
      </c>
      <c r="D789" s="6" t="s">
        <v>21</v>
      </c>
      <c r="E789" s="6" t="s">
        <v>242</v>
      </c>
      <c r="F789" s="7">
        <v>72.5</v>
      </c>
      <c r="G789" s="7">
        <v>71.5</v>
      </c>
      <c r="H789" s="7">
        <v>73</v>
      </c>
      <c r="I789" s="7">
        <v>73.5</v>
      </c>
      <c r="J789" s="7">
        <v>74</v>
      </c>
      <c r="K789" s="7">
        <v>71.5</v>
      </c>
      <c r="L789" s="6">
        <v>8500</v>
      </c>
      <c r="M789" s="8">
        <f t="shared" ref="M789" si="699">IF(D789="BUY",(K789-F789)*(L789),(F789-K789)*(L789))</f>
        <v>-8500</v>
      </c>
      <c r="N789" s="63">
        <f t="shared" si="698"/>
        <v>-1.3793103448275863</v>
      </c>
    </row>
    <row r="790" spans="1:14" ht="15.75">
      <c r="A790" s="4">
        <v>44</v>
      </c>
      <c r="B790" s="5">
        <v>42956</v>
      </c>
      <c r="C790" s="6" t="s">
        <v>20</v>
      </c>
      <c r="D790" s="6" t="s">
        <v>21</v>
      </c>
      <c r="E790" s="6" t="s">
        <v>76</v>
      </c>
      <c r="F790" s="7">
        <v>129.5</v>
      </c>
      <c r="G790" s="7">
        <v>128.5</v>
      </c>
      <c r="H790" s="7">
        <v>130</v>
      </c>
      <c r="I790" s="7">
        <v>130.5</v>
      </c>
      <c r="J790" s="7">
        <v>131</v>
      </c>
      <c r="K790" s="7">
        <v>131</v>
      </c>
      <c r="L790" s="6">
        <v>6000</v>
      </c>
      <c r="M790" s="8">
        <f t="shared" ref="M790" si="700">IF(D790="BUY",(K790-F790)*(L790),(F790-K790)*(L790))</f>
        <v>9000</v>
      </c>
      <c r="N790" s="9">
        <f t="shared" ref="N790" si="701">M790/(L790)/F790%</f>
        <v>1.1583011583011584</v>
      </c>
    </row>
    <row r="791" spans="1:14" ht="15.75">
      <c r="A791" s="4">
        <v>45</v>
      </c>
      <c r="B791" s="5">
        <v>42955</v>
      </c>
      <c r="C791" s="6" t="s">
        <v>20</v>
      </c>
      <c r="D791" s="6" t="s">
        <v>21</v>
      </c>
      <c r="E791" s="6" t="s">
        <v>241</v>
      </c>
      <c r="F791" s="7">
        <v>113.5</v>
      </c>
      <c r="G791" s="7">
        <v>112.5</v>
      </c>
      <c r="H791" s="7">
        <v>114</v>
      </c>
      <c r="I791" s="7">
        <v>114.5</v>
      </c>
      <c r="J791" s="7">
        <v>115</v>
      </c>
      <c r="K791" s="7">
        <v>114.5</v>
      </c>
      <c r="L791" s="6">
        <v>7000</v>
      </c>
      <c r="M791" s="8">
        <f t="shared" ref="M791" si="702">IF(D791="BUY",(K791-F791)*(L791),(F791-K791)*(L791))</f>
        <v>7000</v>
      </c>
      <c r="N791" s="9">
        <f t="shared" ref="N791" si="703">M791/(L791)/F791%</f>
        <v>0.88105726872246692</v>
      </c>
    </row>
    <row r="792" spans="1:14" ht="15.75">
      <c r="A792" s="4">
        <v>46</v>
      </c>
      <c r="B792" s="5">
        <v>42955</v>
      </c>
      <c r="C792" s="6" t="s">
        <v>20</v>
      </c>
      <c r="D792" s="6" t="s">
        <v>21</v>
      </c>
      <c r="E792" s="6" t="s">
        <v>65</v>
      </c>
      <c r="F792" s="7">
        <v>301</v>
      </c>
      <c r="G792" s="7">
        <v>299</v>
      </c>
      <c r="H792" s="7">
        <v>302</v>
      </c>
      <c r="I792" s="7">
        <v>303</v>
      </c>
      <c r="J792" s="7">
        <v>304</v>
      </c>
      <c r="K792" s="7">
        <v>302</v>
      </c>
      <c r="L792" s="6">
        <v>3500</v>
      </c>
      <c r="M792" s="8">
        <f t="shared" ref="M792:M793" si="704">IF(D792="BUY",(K792-F792)*(L792),(F792-K792)*(L792))</f>
        <v>3500</v>
      </c>
      <c r="N792" s="9">
        <f t="shared" ref="N792:N793" si="705">M792/(L792)/F792%</f>
        <v>0.33222591362126247</v>
      </c>
    </row>
    <row r="793" spans="1:14" ht="15.75">
      <c r="A793" s="4">
        <v>47</v>
      </c>
      <c r="B793" s="5">
        <v>42954</v>
      </c>
      <c r="C793" s="6" t="s">
        <v>20</v>
      </c>
      <c r="D793" s="6" t="s">
        <v>21</v>
      </c>
      <c r="E793" s="6" t="s">
        <v>65</v>
      </c>
      <c r="F793" s="7">
        <v>292</v>
      </c>
      <c r="G793" s="7">
        <v>290</v>
      </c>
      <c r="H793" s="7">
        <v>293</v>
      </c>
      <c r="I793" s="7">
        <v>294</v>
      </c>
      <c r="J793" s="7">
        <v>295</v>
      </c>
      <c r="K793" s="7">
        <v>293</v>
      </c>
      <c r="L793" s="6">
        <v>3500</v>
      </c>
      <c r="M793" s="8">
        <f t="shared" si="704"/>
        <v>3500</v>
      </c>
      <c r="N793" s="9">
        <f t="shared" si="705"/>
        <v>0.34246575342465752</v>
      </c>
    </row>
    <row r="794" spans="1:14" ht="15.75">
      <c r="A794" s="4">
        <v>48</v>
      </c>
      <c r="B794" s="5">
        <v>42954</v>
      </c>
      <c r="C794" s="6" t="s">
        <v>20</v>
      </c>
      <c r="D794" s="6" t="s">
        <v>21</v>
      </c>
      <c r="E794" s="6" t="s">
        <v>240</v>
      </c>
      <c r="F794" s="7">
        <v>123</v>
      </c>
      <c r="G794" s="7">
        <v>122</v>
      </c>
      <c r="H794" s="7">
        <v>123.5</v>
      </c>
      <c r="I794" s="7">
        <v>124</v>
      </c>
      <c r="J794" s="7">
        <v>124.5</v>
      </c>
      <c r="K794" s="7">
        <v>123.5</v>
      </c>
      <c r="L794" s="6">
        <v>8000</v>
      </c>
      <c r="M794" s="8">
        <f t="shared" ref="M794" si="706">IF(D794="BUY",(K794-F794)*(L794),(F794-K794)*(L794))</f>
        <v>4000</v>
      </c>
      <c r="N794" s="9">
        <f t="shared" ref="N794" si="707">M794/(L794)/F794%</f>
        <v>0.4065040650406504</v>
      </c>
    </row>
    <row r="795" spans="1:14" ht="15.75">
      <c r="A795" s="4">
        <v>49</v>
      </c>
      <c r="B795" s="5">
        <v>42954</v>
      </c>
      <c r="C795" s="6" t="s">
        <v>20</v>
      </c>
      <c r="D795" s="6" t="s">
        <v>21</v>
      </c>
      <c r="E795" s="6" t="s">
        <v>66</v>
      </c>
      <c r="F795" s="7">
        <v>130.5</v>
      </c>
      <c r="G795" s="7">
        <v>129.5</v>
      </c>
      <c r="H795" s="7">
        <v>131</v>
      </c>
      <c r="I795" s="7">
        <v>131.5</v>
      </c>
      <c r="J795" s="7">
        <v>132</v>
      </c>
      <c r="K795" s="7">
        <v>131.5</v>
      </c>
      <c r="L795" s="6">
        <v>6000</v>
      </c>
      <c r="M795" s="8">
        <f t="shared" ref="M795" si="708">IF(D795="BUY",(K795-F795)*(L795),(F795-K795)*(L795))</f>
        <v>6000</v>
      </c>
      <c r="N795" s="9">
        <f t="shared" ref="N795" si="709">M795/(L795)/F795%</f>
        <v>0.76628352490421459</v>
      </c>
    </row>
    <row r="796" spans="1:14" ht="15.75">
      <c r="A796" s="4">
        <v>50</v>
      </c>
      <c r="B796" s="5">
        <v>42954</v>
      </c>
      <c r="C796" s="6" t="s">
        <v>20</v>
      </c>
      <c r="D796" s="6" t="s">
        <v>21</v>
      </c>
      <c r="E796" s="6" t="s">
        <v>65</v>
      </c>
      <c r="F796" s="7">
        <v>292</v>
      </c>
      <c r="G796" s="7">
        <v>290</v>
      </c>
      <c r="H796" s="7">
        <v>293</v>
      </c>
      <c r="I796" s="7">
        <v>294</v>
      </c>
      <c r="J796" s="7">
        <v>295</v>
      </c>
      <c r="K796" s="7">
        <v>293</v>
      </c>
      <c r="L796" s="6">
        <v>3500</v>
      </c>
      <c r="M796" s="8">
        <f t="shared" ref="M796" si="710">IF(D796="BUY",(K796-F796)*(L796),(F796-K796)*(L796))</f>
        <v>3500</v>
      </c>
      <c r="N796" s="9">
        <f t="shared" ref="N796" si="711">M796/(L796)/F796%</f>
        <v>0.34246575342465752</v>
      </c>
    </row>
    <row r="797" spans="1:14" ht="15.75">
      <c r="A797" s="4">
        <v>51</v>
      </c>
      <c r="B797" s="5">
        <v>42951</v>
      </c>
      <c r="C797" s="6" t="s">
        <v>20</v>
      </c>
      <c r="D797" s="6" t="s">
        <v>21</v>
      </c>
      <c r="E797" s="6" t="s">
        <v>22</v>
      </c>
      <c r="F797" s="7">
        <v>501</v>
      </c>
      <c r="G797" s="7">
        <v>497</v>
      </c>
      <c r="H797" s="7">
        <v>503</v>
      </c>
      <c r="I797" s="7">
        <v>505</v>
      </c>
      <c r="J797" s="7">
        <v>507</v>
      </c>
      <c r="K797" s="7">
        <v>507</v>
      </c>
      <c r="L797" s="6">
        <v>1800</v>
      </c>
      <c r="M797" s="8">
        <f t="shared" ref="M797" si="712">IF(D797="BUY",(K797-F797)*(L797),(F797-K797)*(L797))</f>
        <v>10800</v>
      </c>
      <c r="N797" s="9">
        <f t="shared" ref="N797" si="713">M797/(L797)/F797%</f>
        <v>1.1976047904191618</v>
      </c>
    </row>
    <row r="798" spans="1:14" ht="15.75">
      <c r="A798" s="4">
        <v>52</v>
      </c>
      <c r="B798" s="5">
        <v>42951</v>
      </c>
      <c r="C798" s="6" t="s">
        <v>20</v>
      </c>
      <c r="D798" s="6" t="s">
        <v>21</v>
      </c>
      <c r="E798" s="6" t="s">
        <v>239</v>
      </c>
      <c r="F798" s="7">
        <v>286</v>
      </c>
      <c r="G798" s="7">
        <v>284</v>
      </c>
      <c r="H798" s="7">
        <v>287</v>
      </c>
      <c r="I798" s="7">
        <v>288</v>
      </c>
      <c r="J798" s="7">
        <v>289</v>
      </c>
      <c r="K798" s="7">
        <v>288</v>
      </c>
      <c r="L798" s="6">
        <v>3200</v>
      </c>
      <c r="M798" s="8">
        <f t="shared" ref="M798" si="714">IF(D798="BUY",(K798-F798)*(L798),(F798-K798)*(L798))</f>
        <v>6400</v>
      </c>
      <c r="N798" s="9">
        <f t="shared" ref="N798" si="715">M798/(L798)/F798%</f>
        <v>0.69930069930069938</v>
      </c>
    </row>
    <row r="799" spans="1:14" ht="15.75">
      <c r="A799" s="4">
        <v>53</v>
      </c>
      <c r="B799" s="5">
        <v>42951</v>
      </c>
      <c r="C799" s="6" t="s">
        <v>20</v>
      </c>
      <c r="D799" s="6" t="s">
        <v>21</v>
      </c>
      <c r="E799" s="6" t="s">
        <v>238</v>
      </c>
      <c r="F799" s="7">
        <v>3900</v>
      </c>
      <c r="G799" s="7">
        <v>3870</v>
      </c>
      <c r="H799" s="7">
        <v>3920</v>
      </c>
      <c r="I799" s="7">
        <v>3940</v>
      </c>
      <c r="J799" s="7">
        <v>3960</v>
      </c>
      <c r="K799" s="7">
        <v>3960</v>
      </c>
      <c r="L799" s="6">
        <v>200</v>
      </c>
      <c r="M799" s="8">
        <f t="shared" ref="M799" si="716">IF(D799="BUY",(K799-F799)*(L799),(F799-K799)*(L799))</f>
        <v>12000</v>
      </c>
      <c r="N799" s="9">
        <f t="shared" ref="N799" si="717">M799/(L799)/F799%</f>
        <v>1.5384615384615385</v>
      </c>
    </row>
    <row r="800" spans="1:14" ht="15.75">
      <c r="A800" s="4">
        <v>54</v>
      </c>
      <c r="B800" s="5">
        <v>42951</v>
      </c>
      <c r="C800" s="6" t="s">
        <v>20</v>
      </c>
      <c r="D800" s="6" t="s">
        <v>21</v>
      </c>
      <c r="E800" s="6" t="s">
        <v>65</v>
      </c>
      <c r="F800" s="7">
        <v>284</v>
      </c>
      <c r="G800" s="7">
        <v>282</v>
      </c>
      <c r="H800" s="7">
        <v>285</v>
      </c>
      <c r="I800" s="7">
        <v>286</v>
      </c>
      <c r="J800" s="7">
        <v>287</v>
      </c>
      <c r="K800" s="7">
        <v>287</v>
      </c>
      <c r="L800" s="6">
        <v>3500</v>
      </c>
      <c r="M800" s="8">
        <f t="shared" ref="M800" si="718">IF(D800="BUY",(K800-F800)*(L800),(F800-K800)*(L800))</f>
        <v>10500</v>
      </c>
      <c r="N800" s="9">
        <f t="shared" ref="N800" si="719">M800/(L800)/F800%</f>
        <v>1.0563380281690142</v>
      </c>
    </row>
    <row r="801" spans="1:14" ht="15.75">
      <c r="A801" s="4">
        <v>55</v>
      </c>
      <c r="B801" s="5">
        <v>42950</v>
      </c>
      <c r="C801" s="6" t="s">
        <v>20</v>
      </c>
      <c r="D801" s="6" t="s">
        <v>21</v>
      </c>
      <c r="E801" s="6" t="s">
        <v>55</v>
      </c>
      <c r="F801" s="7">
        <v>1658</v>
      </c>
      <c r="G801" s="7">
        <v>1644</v>
      </c>
      <c r="H801" s="7">
        <v>1666</v>
      </c>
      <c r="I801" s="7">
        <v>1674</v>
      </c>
      <c r="J801" s="7">
        <v>1682</v>
      </c>
      <c r="K801" s="7">
        <v>1666</v>
      </c>
      <c r="L801" s="6">
        <v>500</v>
      </c>
      <c r="M801" s="8">
        <f t="shared" ref="M801:M806" si="720">IF(D801="BUY",(K801-F801)*(L801),(F801-K801)*(L801))</f>
        <v>4000</v>
      </c>
      <c r="N801" s="9">
        <f t="shared" ref="N801:N808" si="721">M801/(L801)/F801%</f>
        <v>0.48250904704463216</v>
      </c>
    </row>
    <row r="802" spans="1:14" ht="15.75">
      <c r="A802" s="4">
        <v>56</v>
      </c>
      <c r="B802" s="5">
        <v>42950</v>
      </c>
      <c r="C802" s="6" t="s">
        <v>20</v>
      </c>
      <c r="D802" s="6" t="s">
        <v>21</v>
      </c>
      <c r="E802" s="6" t="s">
        <v>237</v>
      </c>
      <c r="F802" s="7">
        <v>268.5</v>
      </c>
      <c r="G802" s="7">
        <v>265.5</v>
      </c>
      <c r="H802" s="7">
        <v>270</v>
      </c>
      <c r="I802" s="7">
        <v>271.5</v>
      </c>
      <c r="J802" s="7">
        <v>273</v>
      </c>
      <c r="K802" s="7">
        <v>273</v>
      </c>
      <c r="L802" s="6">
        <v>2500</v>
      </c>
      <c r="M802" s="8">
        <f t="shared" si="720"/>
        <v>11250</v>
      </c>
      <c r="N802" s="9">
        <f t="shared" si="721"/>
        <v>1.6759776536312849</v>
      </c>
    </row>
    <row r="803" spans="1:14" ht="15.75">
      <c r="A803" s="4">
        <v>57</v>
      </c>
      <c r="B803" s="5">
        <v>42950</v>
      </c>
      <c r="C803" s="6" t="s">
        <v>20</v>
      </c>
      <c r="D803" s="6" t="s">
        <v>21</v>
      </c>
      <c r="E803" s="6" t="s">
        <v>68</v>
      </c>
      <c r="F803" s="7">
        <v>400</v>
      </c>
      <c r="G803" s="7">
        <v>396</v>
      </c>
      <c r="H803" s="7">
        <v>402</v>
      </c>
      <c r="I803" s="7">
        <v>404</v>
      </c>
      <c r="J803" s="7">
        <v>406</v>
      </c>
      <c r="K803" s="7">
        <v>406</v>
      </c>
      <c r="L803" s="6">
        <v>1575</v>
      </c>
      <c r="M803" s="8">
        <f t="shared" si="720"/>
        <v>9450</v>
      </c>
      <c r="N803" s="9">
        <f t="shared" si="721"/>
        <v>1.5</v>
      </c>
    </row>
    <row r="804" spans="1:14" ht="15.75">
      <c r="A804" s="4">
        <v>58</v>
      </c>
      <c r="B804" s="5">
        <v>42949</v>
      </c>
      <c r="C804" s="6" t="s">
        <v>20</v>
      </c>
      <c r="D804" s="6" t="s">
        <v>21</v>
      </c>
      <c r="E804" s="6" t="s">
        <v>236</v>
      </c>
      <c r="F804" s="7">
        <v>1762</v>
      </c>
      <c r="G804" s="7">
        <v>1746</v>
      </c>
      <c r="H804" s="7">
        <v>1770</v>
      </c>
      <c r="I804" s="7">
        <v>1778</v>
      </c>
      <c r="J804" s="7">
        <v>1786</v>
      </c>
      <c r="K804" s="7">
        <v>1778</v>
      </c>
      <c r="L804" s="6">
        <v>400</v>
      </c>
      <c r="M804" s="8">
        <f t="shared" si="720"/>
        <v>6400</v>
      </c>
      <c r="N804" s="9">
        <f t="shared" si="721"/>
        <v>0.90805902383654935</v>
      </c>
    </row>
    <row r="805" spans="1:14" ht="15.75">
      <c r="A805" s="4">
        <v>59</v>
      </c>
      <c r="B805" s="5">
        <v>42949</v>
      </c>
      <c r="C805" s="6" t="s">
        <v>20</v>
      </c>
      <c r="D805" s="6" t="s">
        <v>21</v>
      </c>
      <c r="E805" s="6" t="s">
        <v>61</v>
      </c>
      <c r="F805" s="7">
        <v>157</v>
      </c>
      <c r="G805" s="7">
        <v>155</v>
      </c>
      <c r="H805" s="7">
        <v>158</v>
      </c>
      <c r="I805" s="7">
        <v>159</v>
      </c>
      <c r="J805" s="7">
        <v>160</v>
      </c>
      <c r="K805" s="7">
        <v>160</v>
      </c>
      <c r="L805" s="6">
        <v>4500</v>
      </c>
      <c r="M805" s="8">
        <f t="shared" si="720"/>
        <v>13500</v>
      </c>
      <c r="N805" s="9">
        <f t="shared" si="721"/>
        <v>1.910828025477707</v>
      </c>
    </row>
    <row r="806" spans="1:14" ht="15.75">
      <c r="A806" s="4">
        <v>60</v>
      </c>
      <c r="B806" s="5">
        <v>42949</v>
      </c>
      <c r="C806" s="6" t="s">
        <v>20</v>
      </c>
      <c r="D806" s="6" t="s">
        <v>21</v>
      </c>
      <c r="E806" s="6" t="s">
        <v>235</v>
      </c>
      <c r="F806" s="7">
        <v>175.5</v>
      </c>
      <c r="G806" s="7">
        <v>173.5</v>
      </c>
      <c r="H806" s="7">
        <v>176.5</v>
      </c>
      <c r="I806" s="7">
        <v>177.5</v>
      </c>
      <c r="J806" s="7">
        <v>178.5</v>
      </c>
      <c r="K806" s="7">
        <v>176.5</v>
      </c>
      <c r="L806" s="6">
        <v>4500</v>
      </c>
      <c r="M806" s="8">
        <f t="shared" si="720"/>
        <v>4500</v>
      </c>
      <c r="N806" s="9">
        <f t="shared" si="721"/>
        <v>0.56980056980056981</v>
      </c>
    </row>
    <row r="807" spans="1:14" ht="15.75">
      <c r="A807" s="4">
        <v>61</v>
      </c>
      <c r="B807" s="5">
        <v>42948</v>
      </c>
      <c r="C807" s="6" t="s">
        <v>20</v>
      </c>
      <c r="D807" s="6" t="s">
        <v>21</v>
      </c>
      <c r="E807" s="6" t="s">
        <v>22</v>
      </c>
      <c r="F807" s="7">
        <v>482.5</v>
      </c>
      <c r="G807" s="7">
        <v>478.5</v>
      </c>
      <c r="H807" s="7">
        <v>484.5</v>
      </c>
      <c r="I807" s="7">
        <v>486.5</v>
      </c>
      <c r="J807" s="7">
        <v>488.5</v>
      </c>
      <c r="K807" s="7">
        <v>486.5</v>
      </c>
      <c r="L807" s="6">
        <v>1800</v>
      </c>
      <c r="M807" s="8">
        <f t="shared" ref="M807:M808" si="722">IF(D807="BUY",(K807-F807)*(L807),(F807-K807)*(L807))</f>
        <v>7200</v>
      </c>
      <c r="N807" s="9">
        <f t="shared" si="721"/>
        <v>0.82901554404145072</v>
      </c>
    </row>
    <row r="808" spans="1:14" ht="15.75">
      <c r="A808" s="4">
        <v>62</v>
      </c>
      <c r="B808" s="5">
        <v>42948</v>
      </c>
      <c r="C808" s="6" t="s">
        <v>20</v>
      </c>
      <c r="D808" s="6" t="s">
        <v>21</v>
      </c>
      <c r="E808" s="6" t="s">
        <v>23</v>
      </c>
      <c r="F808" s="7">
        <v>515</v>
      </c>
      <c r="G808" s="7">
        <v>511</v>
      </c>
      <c r="H808" s="7">
        <v>517</v>
      </c>
      <c r="I808" s="7">
        <v>519</v>
      </c>
      <c r="J808" s="7">
        <v>521</v>
      </c>
      <c r="K808" s="7">
        <v>521</v>
      </c>
      <c r="L808" s="6">
        <v>2000</v>
      </c>
      <c r="M808" s="8">
        <f t="shared" si="722"/>
        <v>12000</v>
      </c>
      <c r="N808" s="9">
        <f t="shared" si="721"/>
        <v>1.1650485436893203</v>
      </c>
    </row>
    <row r="809" spans="1:14" ht="15.75">
      <c r="A809" s="56"/>
      <c r="B809" s="5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8"/>
      <c r="N809" s="9"/>
    </row>
    <row r="810" spans="1:14" ht="15.75">
      <c r="A810" s="10" t="s">
        <v>24</v>
      </c>
      <c r="B810" s="11"/>
      <c r="C810" s="12"/>
      <c r="D810" s="13"/>
      <c r="E810" s="14"/>
      <c r="F810" s="14"/>
      <c r="G810" s="15"/>
      <c r="H810" s="14"/>
      <c r="I810" s="14"/>
      <c r="J810" s="14"/>
      <c r="K810" s="16"/>
      <c r="L810" s="17"/>
      <c r="M810" s="1"/>
      <c r="N810" s="18"/>
    </row>
    <row r="811" spans="1:14" ht="15.75">
      <c r="A811" s="10" t="s">
        <v>25</v>
      </c>
      <c r="B811" s="19"/>
      <c r="C811" s="12"/>
      <c r="D811" s="13"/>
      <c r="E811" s="14"/>
      <c r="F811" s="14"/>
      <c r="G811" s="15"/>
      <c r="H811" s="14"/>
      <c r="I811" s="14"/>
      <c r="J811" s="14"/>
      <c r="K811" s="16"/>
      <c r="L811" s="17"/>
      <c r="M811" s="1"/>
      <c r="N811" s="1"/>
    </row>
    <row r="812" spans="1:14" s="1" customFormat="1" ht="15.75">
      <c r="A812" s="10" t="s">
        <v>25</v>
      </c>
      <c r="B812" s="19"/>
      <c r="C812" s="20"/>
      <c r="D812" s="21"/>
      <c r="E812" s="22"/>
      <c r="F812" s="22"/>
      <c r="G812" s="23"/>
      <c r="H812" s="22"/>
      <c r="I812" s="22"/>
      <c r="J812" s="22"/>
      <c r="K812" s="22"/>
      <c r="L812" s="17"/>
      <c r="M812" s="17"/>
      <c r="N812" s="17"/>
    </row>
    <row r="813" spans="1:14" ht="16.5" thickBot="1">
      <c r="A813" s="20"/>
      <c r="B813" s="19"/>
      <c r="C813" s="22"/>
      <c r="D813" s="22"/>
      <c r="E813" s="22"/>
      <c r="F813" s="24"/>
      <c r="G813" s="25"/>
      <c r="H813" s="26" t="s">
        <v>26</v>
      </c>
      <c r="I813" s="26"/>
      <c r="J813" s="27"/>
      <c r="K813" s="27"/>
      <c r="L813" s="17"/>
      <c r="M813" s="17"/>
      <c r="N813" s="17"/>
    </row>
    <row r="814" spans="1:14" ht="15.75">
      <c r="A814" s="20"/>
      <c r="B814" s="19"/>
      <c r="C814" s="87" t="s">
        <v>27</v>
      </c>
      <c r="D814" s="87"/>
      <c r="E814" s="28">
        <v>62</v>
      </c>
      <c r="F814" s="29">
        <f>F815+F816+F817+F818+F819+F820</f>
        <v>99.999999999999986</v>
      </c>
      <c r="G814" s="22">
        <v>62</v>
      </c>
      <c r="H814" s="30">
        <f>G815/G814%</f>
        <v>90.322580645161295</v>
      </c>
      <c r="I814" s="30"/>
      <c r="J814" s="30"/>
      <c r="K814" s="31"/>
      <c r="L814" s="17"/>
    </row>
    <row r="815" spans="1:14" ht="15.75">
      <c r="A815" s="20"/>
      <c r="B815" s="19"/>
      <c r="C815" s="88" t="s">
        <v>28</v>
      </c>
      <c r="D815" s="88"/>
      <c r="E815" s="32">
        <v>56</v>
      </c>
      <c r="F815" s="33">
        <f>(E815/E814)*100</f>
        <v>90.322580645161281</v>
      </c>
      <c r="G815" s="22">
        <v>56</v>
      </c>
      <c r="H815" s="27"/>
      <c r="I815" s="27"/>
      <c r="J815" s="22"/>
      <c r="K815" s="27"/>
      <c r="M815" s="22" t="s">
        <v>29</v>
      </c>
      <c r="N815" s="22"/>
    </row>
    <row r="816" spans="1:14" ht="15.75">
      <c r="A816" s="34"/>
      <c r="B816" s="19"/>
      <c r="C816" s="88" t="s">
        <v>30</v>
      </c>
      <c r="D816" s="88"/>
      <c r="E816" s="32">
        <v>0</v>
      </c>
      <c r="F816" s="33">
        <f>(E816/E814)*100</f>
        <v>0</v>
      </c>
      <c r="G816" s="35"/>
      <c r="H816" s="22"/>
      <c r="I816" s="22"/>
      <c r="J816" s="22"/>
      <c r="K816" s="27"/>
      <c r="L816" s="17"/>
      <c r="M816" s="20"/>
      <c r="N816" s="20"/>
    </row>
    <row r="817" spans="1:251" ht="15.75">
      <c r="A817" s="34"/>
      <c r="B817" s="19"/>
      <c r="C817" s="88" t="s">
        <v>31</v>
      </c>
      <c r="D817" s="88"/>
      <c r="E817" s="32">
        <v>0</v>
      </c>
      <c r="F817" s="33">
        <f>(E817/E814)*100</f>
        <v>0</v>
      </c>
      <c r="G817" s="35"/>
      <c r="H817" s="22"/>
      <c r="I817" s="22"/>
      <c r="J817" s="22"/>
      <c r="K817" s="27"/>
      <c r="L817" s="17"/>
      <c r="M817" s="17"/>
      <c r="N817" s="17"/>
    </row>
    <row r="818" spans="1:251" ht="15.75">
      <c r="A818" s="34"/>
      <c r="B818" s="19"/>
      <c r="C818" s="88" t="s">
        <v>32</v>
      </c>
      <c r="D818" s="88"/>
      <c r="E818" s="32">
        <v>6</v>
      </c>
      <c r="F818" s="33">
        <f>(E818/E814)*100</f>
        <v>9.67741935483871</v>
      </c>
      <c r="G818" s="35"/>
      <c r="H818" s="22" t="s">
        <v>33</v>
      </c>
      <c r="I818" s="22"/>
      <c r="J818" s="27"/>
      <c r="K818" s="27"/>
      <c r="L818" s="17"/>
      <c r="M818" s="17"/>
      <c r="N818" s="17"/>
    </row>
    <row r="819" spans="1:251" ht="15.75">
      <c r="A819" s="34"/>
      <c r="B819" s="19"/>
      <c r="C819" s="88" t="s">
        <v>34</v>
      </c>
      <c r="D819" s="88"/>
      <c r="E819" s="32">
        <v>0</v>
      </c>
      <c r="F819" s="33">
        <f>(E819/E814)*100</f>
        <v>0</v>
      </c>
      <c r="G819" s="35"/>
      <c r="H819" s="22"/>
      <c r="I819" s="22"/>
      <c r="J819" s="27"/>
      <c r="K819" s="27"/>
      <c r="L819" s="17"/>
      <c r="M819" s="17"/>
      <c r="N819" s="17"/>
    </row>
    <row r="820" spans="1:251" ht="16.5" thickBot="1">
      <c r="A820" s="34"/>
      <c r="B820" s="19"/>
      <c r="C820" s="89" t="s">
        <v>35</v>
      </c>
      <c r="D820" s="89"/>
      <c r="E820" s="36"/>
      <c r="F820" s="37">
        <f>(E820/E814)*100</f>
        <v>0</v>
      </c>
      <c r="G820" s="35"/>
      <c r="H820" s="22"/>
      <c r="I820" s="22"/>
      <c r="J820" s="31"/>
      <c r="K820" s="31"/>
      <c r="M820" s="17"/>
      <c r="N820" s="17"/>
    </row>
    <row r="821" spans="1:251" ht="15.75">
      <c r="A821" s="39" t="s">
        <v>36</v>
      </c>
      <c r="B821" s="11"/>
      <c r="C821" s="12"/>
      <c r="D821" s="12"/>
      <c r="E821" s="14"/>
      <c r="F821" s="14"/>
      <c r="G821" s="15"/>
      <c r="H821" s="40"/>
      <c r="I821" s="40"/>
      <c r="J821" s="40"/>
      <c r="K821" s="14"/>
      <c r="L821" s="17"/>
      <c r="M821" s="38"/>
      <c r="N821" s="38"/>
    </row>
    <row r="822" spans="1:251" ht="15.75">
      <c r="A822" s="13" t="s">
        <v>37</v>
      </c>
      <c r="B822" s="11"/>
      <c r="C822" s="41"/>
      <c r="D822" s="42"/>
      <c r="E822" s="12"/>
      <c r="F822" s="40"/>
      <c r="G822" s="15"/>
      <c r="H822" s="40"/>
      <c r="I822" s="40"/>
      <c r="J822" s="40"/>
      <c r="K822" s="14"/>
      <c r="L822" s="17"/>
      <c r="M822" s="20"/>
      <c r="N822" s="20"/>
    </row>
    <row r="823" spans="1:251" ht="15.75">
      <c r="A823" s="13" t="s">
        <v>38</v>
      </c>
      <c r="B823" s="11"/>
      <c r="C823" s="12"/>
      <c r="D823" s="42"/>
      <c r="E823" s="12"/>
      <c r="F823" s="40"/>
      <c r="G823" s="15"/>
      <c r="H823" s="43"/>
      <c r="I823" s="43"/>
      <c r="J823" s="43"/>
      <c r="K823" s="14"/>
      <c r="L823" s="17"/>
      <c r="M823" s="17"/>
      <c r="N823" s="17"/>
    </row>
    <row r="824" spans="1:251" ht="15.75">
      <c r="A824" s="13" t="s">
        <v>39</v>
      </c>
      <c r="B824" s="41"/>
      <c r="C824" s="12"/>
      <c r="D824" s="42"/>
      <c r="E824" s="12"/>
      <c r="F824" s="40"/>
      <c r="G824" s="44"/>
      <c r="H824" s="43"/>
      <c r="I824" s="43"/>
      <c r="J824" s="43"/>
      <c r="K824" s="14"/>
      <c r="L824" s="17"/>
      <c r="M824" s="17"/>
      <c r="N824" s="17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</row>
    <row r="825" spans="1:251" ht="15.75">
      <c r="A825" s="13" t="s">
        <v>40</v>
      </c>
      <c r="B825" s="34"/>
      <c r="C825" s="12"/>
      <c r="D825" s="45"/>
      <c r="E825" s="40"/>
      <c r="F825" s="40"/>
      <c r="G825" s="44"/>
      <c r="H825" s="43"/>
      <c r="I825" s="43"/>
      <c r="J825" s="43"/>
      <c r="K825" s="40"/>
      <c r="L825" s="17"/>
      <c r="M825" s="17"/>
      <c r="N825" s="17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</row>
    <row r="827" spans="1:251">
      <c r="A827" s="90" t="s">
        <v>0</v>
      </c>
      <c r="B827" s="90"/>
      <c r="C827" s="90"/>
      <c r="D827" s="90"/>
      <c r="E827" s="90"/>
      <c r="F827" s="90"/>
      <c r="G827" s="90"/>
      <c r="H827" s="90"/>
      <c r="I827" s="90"/>
      <c r="J827" s="90"/>
      <c r="K827" s="90"/>
      <c r="L827" s="90"/>
      <c r="M827" s="90"/>
      <c r="N827" s="90"/>
    </row>
    <row r="828" spans="1:251">
      <c r="A828" s="90"/>
      <c r="B828" s="90"/>
      <c r="C828" s="90"/>
      <c r="D828" s="90"/>
      <c r="E828" s="90"/>
      <c r="F828" s="90"/>
      <c r="G828" s="90"/>
      <c r="H828" s="90"/>
      <c r="I828" s="90"/>
      <c r="J828" s="90"/>
      <c r="K828" s="90"/>
      <c r="L828" s="90"/>
      <c r="M828" s="90"/>
      <c r="N828" s="90"/>
    </row>
    <row r="829" spans="1:251">
      <c r="A829" s="90"/>
      <c r="B829" s="90"/>
      <c r="C829" s="90"/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</row>
    <row r="830" spans="1:251" ht="15.75">
      <c r="A830" s="91" t="s">
        <v>1</v>
      </c>
      <c r="B830" s="91"/>
      <c r="C830" s="91"/>
      <c r="D830" s="91"/>
      <c r="E830" s="91"/>
      <c r="F830" s="91"/>
      <c r="G830" s="91"/>
      <c r="H830" s="91"/>
      <c r="I830" s="91"/>
      <c r="J830" s="91"/>
      <c r="K830" s="91"/>
      <c r="L830" s="91"/>
      <c r="M830" s="91"/>
      <c r="N830" s="91"/>
    </row>
    <row r="831" spans="1:251" ht="15.75">
      <c r="A831" s="91" t="s">
        <v>2</v>
      </c>
      <c r="B831" s="91"/>
      <c r="C831" s="91"/>
      <c r="D831" s="91"/>
      <c r="E831" s="91"/>
      <c r="F831" s="91"/>
      <c r="G831" s="91"/>
      <c r="H831" s="91"/>
      <c r="I831" s="91"/>
      <c r="J831" s="91"/>
      <c r="K831" s="91"/>
      <c r="L831" s="91"/>
      <c r="M831" s="91"/>
      <c r="N831" s="91"/>
    </row>
    <row r="832" spans="1:251" ht="15" customHeight="1" thickBot="1">
      <c r="A832" s="92" t="s">
        <v>3</v>
      </c>
      <c r="B832" s="92"/>
      <c r="C832" s="92"/>
      <c r="D832" s="92"/>
      <c r="E832" s="92"/>
      <c r="F832" s="92"/>
      <c r="G832" s="92"/>
      <c r="H832" s="92"/>
      <c r="I832" s="92"/>
      <c r="J832" s="92"/>
      <c r="K832" s="92"/>
      <c r="L832" s="92"/>
      <c r="M832" s="92"/>
      <c r="N832" s="92"/>
    </row>
    <row r="833" spans="1:14" ht="15" customHeight="1">
      <c r="A833" s="46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8"/>
    </row>
    <row r="834" spans="1:14" s="6" customFormat="1" ht="15.75">
      <c r="A834" s="81" t="s">
        <v>41</v>
      </c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</row>
    <row r="835" spans="1:14" ht="15.75">
      <c r="A835" s="81" t="s">
        <v>5</v>
      </c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</row>
    <row r="836" spans="1:14" ht="13.9" customHeight="1">
      <c r="A836" s="82" t="s">
        <v>6</v>
      </c>
      <c r="B836" s="83" t="s">
        <v>7</v>
      </c>
      <c r="C836" s="83" t="s">
        <v>8</v>
      </c>
      <c r="D836" s="82" t="s">
        <v>9</v>
      </c>
      <c r="E836" s="82" t="s">
        <v>10</v>
      </c>
      <c r="F836" s="83" t="s">
        <v>11</v>
      </c>
      <c r="G836" s="83" t="s">
        <v>12</v>
      </c>
      <c r="H836" s="84" t="s">
        <v>13</v>
      </c>
      <c r="I836" s="84" t="s">
        <v>14</v>
      </c>
      <c r="J836" s="84" t="s">
        <v>15</v>
      </c>
      <c r="K836" s="85" t="s">
        <v>16</v>
      </c>
      <c r="L836" s="83" t="s">
        <v>17</v>
      </c>
      <c r="M836" s="83" t="s">
        <v>18</v>
      </c>
      <c r="N836" s="83" t="s">
        <v>19</v>
      </c>
    </row>
    <row r="837" spans="1:14">
      <c r="A837" s="82"/>
      <c r="B837" s="83"/>
      <c r="C837" s="83"/>
      <c r="D837" s="82"/>
      <c r="E837" s="82"/>
      <c r="F837" s="83"/>
      <c r="G837" s="83"/>
      <c r="H837" s="84"/>
      <c r="I837" s="84"/>
      <c r="J837" s="84"/>
      <c r="K837" s="85"/>
      <c r="L837" s="83"/>
      <c r="M837" s="83"/>
      <c r="N837" s="83"/>
    </row>
    <row r="838" spans="1:14" ht="15.75">
      <c r="A838" s="4">
        <v>1</v>
      </c>
      <c r="B838" s="5">
        <v>42947</v>
      </c>
      <c r="C838" s="6" t="s">
        <v>20</v>
      </c>
      <c r="D838" s="6" t="s">
        <v>21</v>
      </c>
      <c r="E838" s="6" t="s">
        <v>42</v>
      </c>
      <c r="F838" s="7">
        <v>74</v>
      </c>
      <c r="G838" s="7">
        <v>73</v>
      </c>
      <c r="H838" s="7">
        <v>74.5</v>
      </c>
      <c r="I838" s="7">
        <v>75</v>
      </c>
      <c r="J838" s="7">
        <v>75.5</v>
      </c>
      <c r="K838" s="7">
        <v>74.5</v>
      </c>
      <c r="L838" s="6">
        <v>8500</v>
      </c>
      <c r="M838" s="8">
        <f t="shared" ref="M838:M869" si="723">IF(D838="BUY",(K838-F838)*(L838),(F838-K838)*(L838))</f>
        <v>4250</v>
      </c>
      <c r="N838" s="9">
        <f t="shared" ref="N838:N898" si="724">M838/(L838)/F838%</f>
        <v>0.67567567567567566</v>
      </c>
    </row>
    <row r="839" spans="1:14" ht="15.75">
      <c r="A839" s="4">
        <v>2</v>
      </c>
      <c r="B839" s="5">
        <v>42947</v>
      </c>
      <c r="C839" s="6" t="s">
        <v>20</v>
      </c>
      <c r="D839" s="6" t="s">
        <v>21</v>
      </c>
      <c r="E839" s="6" t="s">
        <v>43</v>
      </c>
      <c r="F839" s="7">
        <v>1007</v>
      </c>
      <c r="G839" s="7">
        <v>995</v>
      </c>
      <c r="H839" s="7">
        <v>1014</v>
      </c>
      <c r="I839" s="7">
        <v>1021</v>
      </c>
      <c r="J839" s="7">
        <v>1027</v>
      </c>
      <c r="K839" s="7">
        <v>1021</v>
      </c>
      <c r="L839" s="6">
        <v>500</v>
      </c>
      <c r="M839" s="8">
        <f t="shared" si="723"/>
        <v>7000</v>
      </c>
      <c r="N839" s="9">
        <f t="shared" si="724"/>
        <v>1.3902681231380338</v>
      </c>
    </row>
    <row r="840" spans="1:14" ht="15.75">
      <c r="A840" s="4">
        <v>3</v>
      </c>
      <c r="B840" s="5">
        <v>42947</v>
      </c>
      <c r="C840" s="6" t="s">
        <v>20</v>
      </c>
      <c r="D840" s="6" t="s">
        <v>21</v>
      </c>
      <c r="E840" s="6" t="s">
        <v>44</v>
      </c>
      <c r="F840" s="7">
        <v>166.5</v>
      </c>
      <c r="G840" s="7">
        <v>165.5</v>
      </c>
      <c r="H840" s="7">
        <v>167</v>
      </c>
      <c r="I840" s="7">
        <v>167.5</v>
      </c>
      <c r="J840" s="7">
        <v>168</v>
      </c>
      <c r="K840" s="7">
        <v>168</v>
      </c>
      <c r="L840" s="6">
        <v>6000</v>
      </c>
      <c r="M840" s="8">
        <f t="shared" si="723"/>
        <v>9000</v>
      </c>
      <c r="N840" s="9">
        <f t="shared" si="724"/>
        <v>0.90090090090090091</v>
      </c>
    </row>
    <row r="841" spans="1:14" ht="15.75">
      <c r="A841" s="4">
        <v>4</v>
      </c>
      <c r="B841" s="5">
        <v>42944</v>
      </c>
      <c r="C841" s="6" t="s">
        <v>20</v>
      </c>
      <c r="D841" s="6" t="s">
        <v>21</v>
      </c>
      <c r="E841" s="6" t="s">
        <v>45</v>
      </c>
      <c r="F841" s="7">
        <v>260</v>
      </c>
      <c r="G841" s="7">
        <v>257</v>
      </c>
      <c r="H841" s="7">
        <v>261.5</v>
      </c>
      <c r="I841" s="7">
        <v>263</v>
      </c>
      <c r="J841" s="7">
        <v>264.5</v>
      </c>
      <c r="K841" s="7">
        <v>263</v>
      </c>
      <c r="L841" s="6">
        <v>3000</v>
      </c>
      <c r="M841" s="8">
        <f t="shared" si="723"/>
        <v>9000</v>
      </c>
      <c r="N841" s="9">
        <f t="shared" si="724"/>
        <v>1.1538461538461537</v>
      </c>
    </row>
    <row r="842" spans="1:14" ht="15.75">
      <c r="A842" s="4">
        <v>5</v>
      </c>
      <c r="B842" s="5">
        <v>42944</v>
      </c>
      <c r="C842" s="6" t="s">
        <v>20</v>
      </c>
      <c r="D842" s="6" t="s">
        <v>21</v>
      </c>
      <c r="E842" s="6" t="s">
        <v>42</v>
      </c>
      <c r="F842" s="7">
        <v>71</v>
      </c>
      <c r="G842" s="7">
        <v>70</v>
      </c>
      <c r="H842" s="7">
        <v>71.5</v>
      </c>
      <c r="I842" s="7">
        <v>72</v>
      </c>
      <c r="J842" s="7">
        <v>72.5</v>
      </c>
      <c r="K842" s="7">
        <v>72.5</v>
      </c>
      <c r="L842" s="6">
        <v>8500</v>
      </c>
      <c r="M842" s="8">
        <f t="shared" si="723"/>
        <v>12750</v>
      </c>
      <c r="N842" s="9">
        <f t="shared" si="724"/>
        <v>2.1126760563380285</v>
      </c>
    </row>
    <row r="843" spans="1:14" ht="15.75">
      <c r="A843" s="4">
        <v>6</v>
      </c>
      <c r="B843" s="5">
        <v>42944</v>
      </c>
      <c r="C843" s="6" t="s">
        <v>20</v>
      </c>
      <c r="D843" s="6" t="s">
        <v>21</v>
      </c>
      <c r="E843" s="6" t="s">
        <v>46</v>
      </c>
      <c r="F843" s="7">
        <v>467</v>
      </c>
      <c r="G843" s="7">
        <v>464</v>
      </c>
      <c r="H843" s="7">
        <v>469</v>
      </c>
      <c r="I843" s="7">
        <v>471</v>
      </c>
      <c r="J843" s="7">
        <v>473</v>
      </c>
      <c r="K843" s="7">
        <v>473</v>
      </c>
      <c r="L843" s="6">
        <v>2000</v>
      </c>
      <c r="M843" s="8">
        <f t="shared" si="723"/>
        <v>12000</v>
      </c>
      <c r="N843" s="9">
        <f t="shared" si="724"/>
        <v>1.2847965738758029</v>
      </c>
    </row>
    <row r="844" spans="1:14" ht="15.75">
      <c r="A844" s="4">
        <v>7</v>
      </c>
      <c r="B844" s="5">
        <v>42943</v>
      </c>
      <c r="C844" s="6" t="s">
        <v>20</v>
      </c>
      <c r="D844" s="6" t="s">
        <v>47</v>
      </c>
      <c r="E844" s="6" t="s">
        <v>48</v>
      </c>
      <c r="F844" s="7">
        <v>175</v>
      </c>
      <c r="G844" s="7">
        <v>176</v>
      </c>
      <c r="H844" s="7">
        <v>174.5</v>
      </c>
      <c r="I844" s="7">
        <v>174</v>
      </c>
      <c r="J844" s="7">
        <v>173.5</v>
      </c>
      <c r="K844" s="7">
        <v>174.5</v>
      </c>
      <c r="L844" s="6">
        <v>6000</v>
      </c>
      <c r="M844" s="8">
        <f t="shared" si="723"/>
        <v>3000</v>
      </c>
      <c r="N844" s="9">
        <f t="shared" si="724"/>
        <v>0.2857142857142857</v>
      </c>
    </row>
    <row r="845" spans="1:14" ht="15.75">
      <c r="A845" s="4">
        <v>8</v>
      </c>
      <c r="B845" s="5">
        <v>42943</v>
      </c>
      <c r="C845" s="6" t="s">
        <v>20</v>
      </c>
      <c r="D845" s="6" t="s">
        <v>21</v>
      </c>
      <c r="E845" s="6" t="s">
        <v>49</v>
      </c>
      <c r="F845" s="7">
        <v>1766</v>
      </c>
      <c r="G845" s="7">
        <v>1752</v>
      </c>
      <c r="H845" s="7">
        <v>1773</v>
      </c>
      <c r="I845" s="7">
        <v>1780</v>
      </c>
      <c r="J845" s="7">
        <v>1787</v>
      </c>
      <c r="K845" s="7">
        <v>1787</v>
      </c>
      <c r="L845" s="6">
        <v>500</v>
      </c>
      <c r="M845" s="8">
        <f t="shared" si="723"/>
        <v>10500</v>
      </c>
      <c r="N845" s="9">
        <f t="shared" si="724"/>
        <v>1.189127972819932</v>
      </c>
    </row>
    <row r="846" spans="1:14" ht="15.75">
      <c r="A846" s="4">
        <v>9</v>
      </c>
      <c r="B846" s="5">
        <v>42943</v>
      </c>
      <c r="C846" s="6" t="s">
        <v>20</v>
      </c>
      <c r="D846" s="6" t="s">
        <v>21</v>
      </c>
      <c r="E846" s="6" t="s">
        <v>50</v>
      </c>
      <c r="F846" s="7">
        <v>215.5</v>
      </c>
      <c r="G846" s="7">
        <v>213.5</v>
      </c>
      <c r="H846" s="7">
        <v>216.5</v>
      </c>
      <c r="I846" s="7">
        <v>217.5</v>
      </c>
      <c r="J846" s="7">
        <v>218.5</v>
      </c>
      <c r="K846" s="7">
        <v>217.5</v>
      </c>
      <c r="L846" s="6">
        <v>3500</v>
      </c>
      <c r="M846" s="8">
        <f t="shared" si="723"/>
        <v>7000</v>
      </c>
      <c r="N846" s="9">
        <f t="shared" si="724"/>
        <v>0.92807424593967525</v>
      </c>
    </row>
    <row r="847" spans="1:14" ht="15.75">
      <c r="A847" s="4">
        <v>10</v>
      </c>
      <c r="B847" s="5">
        <v>42942</v>
      </c>
      <c r="C847" s="6" t="s">
        <v>20</v>
      </c>
      <c r="D847" s="6" t="s">
        <v>21</v>
      </c>
      <c r="E847" s="6" t="s">
        <v>51</v>
      </c>
      <c r="F847" s="7">
        <v>166.5</v>
      </c>
      <c r="G847" s="7">
        <v>164.5</v>
      </c>
      <c r="H847" s="7">
        <v>167.5</v>
      </c>
      <c r="I847" s="7">
        <v>168.5</v>
      </c>
      <c r="J847" s="7">
        <v>169.5</v>
      </c>
      <c r="K847" s="7">
        <v>164.5</v>
      </c>
      <c r="L847" s="6">
        <v>3500</v>
      </c>
      <c r="M847" s="8">
        <f t="shared" si="723"/>
        <v>-7000</v>
      </c>
      <c r="N847" s="63">
        <f t="shared" si="724"/>
        <v>-1.2012012012012012</v>
      </c>
    </row>
    <row r="848" spans="1:14" ht="15.75">
      <c r="A848" s="4">
        <v>11</v>
      </c>
      <c r="B848" s="5">
        <v>42942</v>
      </c>
      <c r="C848" s="6" t="s">
        <v>20</v>
      </c>
      <c r="D848" s="6" t="s">
        <v>21</v>
      </c>
      <c r="E848" s="6" t="s">
        <v>52</v>
      </c>
      <c r="F848" s="7">
        <v>298</v>
      </c>
      <c r="G848" s="7">
        <v>296</v>
      </c>
      <c r="H848" s="7">
        <v>299</v>
      </c>
      <c r="I848" s="7">
        <v>300</v>
      </c>
      <c r="J848" s="7">
        <v>301</v>
      </c>
      <c r="K848" s="7">
        <v>299</v>
      </c>
      <c r="L848" s="6">
        <v>3000</v>
      </c>
      <c r="M848" s="8">
        <f t="shared" si="723"/>
        <v>3000</v>
      </c>
      <c r="N848" s="9">
        <f t="shared" si="724"/>
        <v>0.33557046979865773</v>
      </c>
    </row>
    <row r="849" spans="1:14" ht="15.75">
      <c r="A849" s="4">
        <v>12</v>
      </c>
      <c r="B849" s="5">
        <v>42941</v>
      </c>
      <c r="C849" s="6" t="s">
        <v>20</v>
      </c>
      <c r="D849" s="6" t="s">
        <v>21</v>
      </c>
      <c r="E849" s="6" t="s">
        <v>53</v>
      </c>
      <c r="F849" s="7">
        <v>163</v>
      </c>
      <c r="G849" s="7">
        <v>161</v>
      </c>
      <c r="H849" s="7">
        <v>164</v>
      </c>
      <c r="I849" s="7">
        <v>165</v>
      </c>
      <c r="J849" s="7">
        <v>166</v>
      </c>
      <c r="K849" s="7">
        <v>164</v>
      </c>
      <c r="L849" s="6">
        <v>3500</v>
      </c>
      <c r="M849" s="8">
        <f t="shared" si="723"/>
        <v>3500</v>
      </c>
      <c r="N849" s="9">
        <f t="shared" si="724"/>
        <v>0.61349693251533743</v>
      </c>
    </row>
    <row r="850" spans="1:14" ht="15.75">
      <c r="A850" s="4">
        <v>13</v>
      </c>
      <c r="B850" s="5">
        <v>42941</v>
      </c>
      <c r="C850" s="6" t="s">
        <v>20</v>
      </c>
      <c r="D850" s="6" t="s">
        <v>21</v>
      </c>
      <c r="E850" s="6" t="s">
        <v>54</v>
      </c>
      <c r="F850" s="7">
        <v>1880</v>
      </c>
      <c r="G850" s="7">
        <v>1870</v>
      </c>
      <c r="H850" s="7">
        <v>1885</v>
      </c>
      <c r="I850" s="7">
        <v>1890</v>
      </c>
      <c r="J850" s="7">
        <v>1895</v>
      </c>
      <c r="K850" s="7">
        <v>1890</v>
      </c>
      <c r="L850" s="6">
        <v>700</v>
      </c>
      <c r="M850" s="8">
        <f t="shared" si="723"/>
        <v>7000</v>
      </c>
      <c r="N850" s="9">
        <f t="shared" si="724"/>
        <v>0.53191489361702127</v>
      </c>
    </row>
    <row r="851" spans="1:14" ht="15.75">
      <c r="A851" s="4">
        <v>14</v>
      </c>
      <c r="B851" s="5">
        <v>42940</v>
      </c>
      <c r="C851" s="6" t="s">
        <v>20</v>
      </c>
      <c r="D851" s="6" t="s">
        <v>21</v>
      </c>
      <c r="E851" s="6" t="s">
        <v>55</v>
      </c>
      <c r="F851" s="7">
        <v>1618</v>
      </c>
      <c r="G851" s="7">
        <v>1605</v>
      </c>
      <c r="H851" s="7">
        <v>1625</v>
      </c>
      <c r="I851" s="7">
        <v>1632</v>
      </c>
      <c r="J851" s="7">
        <v>1639</v>
      </c>
      <c r="K851" s="7">
        <v>1605</v>
      </c>
      <c r="L851" s="6">
        <v>500</v>
      </c>
      <c r="M851" s="8">
        <f t="shared" si="723"/>
        <v>-6500</v>
      </c>
      <c r="N851" s="63">
        <f t="shared" si="724"/>
        <v>-0.80346106304079112</v>
      </c>
    </row>
    <row r="852" spans="1:14" ht="15.75">
      <c r="A852" s="4">
        <v>15</v>
      </c>
      <c r="B852" s="5">
        <v>42940</v>
      </c>
      <c r="C852" s="6" t="s">
        <v>20</v>
      </c>
      <c r="D852" s="6" t="s">
        <v>21</v>
      </c>
      <c r="E852" s="6" t="s">
        <v>43</v>
      </c>
      <c r="F852" s="7">
        <v>991</v>
      </c>
      <c r="G852" s="7">
        <v>979</v>
      </c>
      <c r="H852" s="7">
        <v>997</v>
      </c>
      <c r="I852" s="7">
        <v>1003</v>
      </c>
      <c r="J852" s="7">
        <v>1009</v>
      </c>
      <c r="K852" s="7">
        <v>992</v>
      </c>
      <c r="L852" s="6">
        <v>500</v>
      </c>
      <c r="M852" s="8">
        <f t="shared" si="723"/>
        <v>500</v>
      </c>
      <c r="N852" s="9">
        <f t="shared" si="724"/>
        <v>0.10090817356205853</v>
      </c>
    </row>
    <row r="853" spans="1:14" ht="15.75">
      <c r="A853" s="4">
        <v>16</v>
      </c>
      <c r="B853" s="5">
        <v>42940</v>
      </c>
      <c r="C853" s="6" t="s">
        <v>20</v>
      </c>
      <c r="D853" s="6" t="s">
        <v>21</v>
      </c>
      <c r="E853" s="6" t="s">
        <v>56</v>
      </c>
      <c r="F853" s="7">
        <v>9950</v>
      </c>
      <c r="G853" s="7">
        <v>9910</v>
      </c>
      <c r="H853" s="7">
        <v>9975</v>
      </c>
      <c r="I853" s="7">
        <v>10000</v>
      </c>
      <c r="J853" s="7">
        <v>10025</v>
      </c>
      <c r="K853" s="7">
        <v>9975</v>
      </c>
      <c r="L853" s="6">
        <v>75</v>
      </c>
      <c r="M853" s="8">
        <f t="shared" si="723"/>
        <v>1875</v>
      </c>
      <c r="N853" s="9">
        <f t="shared" si="724"/>
        <v>0.25125628140703515</v>
      </c>
    </row>
    <row r="854" spans="1:14" ht="15.75">
      <c r="A854" s="4">
        <v>17</v>
      </c>
      <c r="B854" s="5">
        <v>42940</v>
      </c>
      <c r="C854" s="6" t="s">
        <v>20</v>
      </c>
      <c r="D854" s="6" t="s">
        <v>21</v>
      </c>
      <c r="E854" s="6" t="s">
        <v>57</v>
      </c>
      <c r="F854" s="7">
        <v>543</v>
      </c>
      <c r="G854" s="7">
        <v>538</v>
      </c>
      <c r="H854" s="7">
        <v>546</v>
      </c>
      <c r="I854" s="7">
        <v>549</v>
      </c>
      <c r="J854" s="7">
        <v>552</v>
      </c>
      <c r="K854" s="7">
        <v>546</v>
      </c>
      <c r="L854" s="6">
        <v>1200</v>
      </c>
      <c r="M854" s="8">
        <f t="shared" si="723"/>
        <v>3600</v>
      </c>
      <c r="N854" s="9">
        <f t="shared" si="724"/>
        <v>0.5524861878453039</v>
      </c>
    </row>
    <row r="855" spans="1:14" ht="15.75">
      <c r="A855" s="4">
        <v>18</v>
      </c>
      <c r="B855" s="5">
        <v>42937</v>
      </c>
      <c r="C855" s="6" t="s">
        <v>20</v>
      </c>
      <c r="D855" s="6" t="s">
        <v>21</v>
      </c>
      <c r="E855" s="6" t="s">
        <v>58</v>
      </c>
      <c r="F855" s="7">
        <v>1170</v>
      </c>
      <c r="G855" s="7">
        <v>1160</v>
      </c>
      <c r="H855" s="7">
        <v>1175</v>
      </c>
      <c r="I855" s="7">
        <v>1180</v>
      </c>
      <c r="J855" s="7">
        <v>1185</v>
      </c>
      <c r="K855" s="7">
        <v>1160</v>
      </c>
      <c r="L855" s="6">
        <v>600</v>
      </c>
      <c r="M855" s="8">
        <f t="shared" si="723"/>
        <v>-6000</v>
      </c>
      <c r="N855" s="63">
        <f t="shared" si="724"/>
        <v>-0.85470085470085477</v>
      </c>
    </row>
    <row r="856" spans="1:14" ht="15.75">
      <c r="A856" s="4">
        <v>19</v>
      </c>
      <c r="B856" s="5">
        <v>42936</v>
      </c>
      <c r="C856" s="6" t="s">
        <v>20</v>
      </c>
      <c r="D856" s="6" t="s">
        <v>21</v>
      </c>
      <c r="E856" s="6" t="s">
        <v>59</v>
      </c>
      <c r="F856" s="7">
        <v>572</v>
      </c>
      <c r="G856" s="7">
        <v>568</v>
      </c>
      <c r="H856" s="7">
        <v>574</v>
      </c>
      <c r="I856" s="7">
        <v>576</v>
      </c>
      <c r="J856" s="7">
        <v>578</v>
      </c>
      <c r="K856" s="7">
        <v>576</v>
      </c>
      <c r="L856" s="6">
        <v>1000</v>
      </c>
      <c r="M856" s="8">
        <f t="shared" si="723"/>
        <v>4000</v>
      </c>
      <c r="N856" s="9">
        <f t="shared" si="724"/>
        <v>0.69930069930069938</v>
      </c>
    </row>
    <row r="857" spans="1:14" ht="15.75">
      <c r="A857" s="4">
        <v>20</v>
      </c>
      <c r="B857" s="5">
        <v>42936</v>
      </c>
      <c r="C857" s="6" t="s">
        <v>20</v>
      </c>
      <c r="D857" s="6" t="s">
        <v>47</v>
      </c>
      <c r="E857" s="6" t="s">
        <v>60</v>
      </c>
      <c r="F857" s="7">
        <v>173.7</v>
      </c>
      <c r="G857" s="7">
        <v>175.5</v>
      </c>
      <c r="H857" s="7">
        <v>172.7</v>
      </c>
      <c r="I857" s="7">
        <v>172</v>
      </c>
      <c r="J857" s="7">
        <v>171.2</v>
      </c>
      <c r="K857" s="7">
        <v>171.2</v>
      </c>
      <c r="L857" s="6">
        <v>4500</v>
      </c>
      <c r="M857" s="8">
        <f t="shared" si="723"/>
        <v>11250</v>
      </c>
      <c r="N857" s="9">
        <f t="shared" si="724"/>
        <v>1.4392630972941856</v>
      </c>
    </row>
    <row r="858" spans="1:14" ht="15.75">
      <c r="A858" s="4">
        <v>21</v>
      </c>
      <c r="B858" s="5">
        <v>42935</v>
      </c>
      <c r="C858" s="6" t="s">
        <v>20</v>
      </c>
      <c r="D858" s="6" t="s">
        <v>21</v>
      </c>
      <c r="E858" s="6" t="s">
        <v>56</v>
      </c>
      <c r="F858" s="7">
        <v>9900</v>
      </c>
      <c r="G858" s="7">
        <v>8860</v>
      </c>
      <c r="H858" s="7">
        <v>9920</v>
      </c>
      <c r="I858" s="7">
        <v>9940</v>
      </c>
      <c r="J858" s="7">
        <v>9960</v>
      </c>
      <c r="K858" s="7">
        <v>9920</v>
      </c>
      <c r="L858" s="6">
        <v>75</v>
      </c>
      <c r="M858" s="8">
        <f t="shared" si="723"/>
        <v>1500</v>
      </c>
      <c r="N858" s="9">
        <f t="shared" si="724"/>
        <v>0.20202020202020202</v>
      </c>
    </row>
    <row r="859" spans="1:14" ht="15.75">
      <c r="A859" s="4">
        <v>22</v>
      </c>
      <c r="B859" s="5">
        <v>42935</v>
      </c>
      <c r="C859" s="6" t="s">
        <v>20</v>
      </c>
      <c r="D859" s="6" t="s">
        <v>21</v>
      </c>
      <c r="E859" s="6" t="s">
        <v>61</v>
      </c>
      <c r="F859" s="7">
        <v>143</v>
      </c>
      <c r="G859" s="7">
        <v>141.4</v>
      </c>
      <c r="H859" s="7">
        <v>143.80000000000001</v>
      </c>
      <c r="I859" s="7">
        <v>144.6</v>
      </c>
      <c r="J859" s="7">
        <v>145.4</v>
      </c>
      <c r="K859" s="7">
        <v>143.80000000000001</v>
      </c>
      <c r="L859" s="6">
        <v>4500</v>
      </c>
      <c r="M859" s="8">
        <f t="shared" si="723"/>
        <v>3600.0000000000509</v>
      </c>
      <c r="N859" s="9">
        <f t="shared" si="724"/>
        <v>0.55944055944056736</v>
      </c>
    </row>
    <row r="860" spans="1:14" ht="15.75">
      <c r="A860" s="4">
        <v>23</v>
      </c>
      <c r="B860" s="5">
        <v>42935</v>
      </c>
      <c r="C860" s="6" t="s">
        <v>20</v>
      </c>
      <c r="D860" s="6" t="s">
        <v>21</v>
      </c>
      <c r="E860" s="6" t="s">
        <v>62</v>
      </c>
      <c r="F860" s="7">
        <v>750</v>
      </c>
      <c r="G860" s="7">
        <v>743</v>
      </c>
      <c r="H860" s="7">
        <v>754</v>
      </c>
      <c r="I860" s="7">
        <v>758</v>
      </c>
      <c r="J860" s="7">
        <v>762</v>
      </c>
      <c r="K860" s="7">
        <v>758</v>
      </c>
      <c r="L860" s="6">
        <v>800</v>
      </c>
      <c r="M860" s="8">
        <f t="shared" si="723"/>
        <v>6400</v>
      </c>
      <c r="N860" s="9">
        <f t="shared" si="724"/>
        <v>1.0666666666666667</v>
      </c>
    </row>
    <row r="861" spans="1:14" ht="15.75">
      <c r="A861" s="4">
        <v>24</v>
      </c>
      <c r="B861" s="5">
        <v>42935</v>
      </c>
      <c r="C861" s="6" t="s">
        <v>20</v>
      </c>
      <c r="D861" s="6" t="s">
        <v>21</v>
      </c>
      <c r="E861" s="6" t="s">
        <v>63</v>
      </c>
      <c r="F861" s="7">
        <v>558.6</v>
      </c>
      <c r="G861" s="7">
        <v>555.6</v>
      </c>
      <c r="H861" s="7">
        <v>560</v>
      </c>
      <c r="I861" s="7">
        <v>561.6</v>
      </c>
      <c r="J861" s="7">
        <v>563</v>
      </c>
      <c r="K861" s="7">
        <v>563</v>
      </c>
      <c r="L861" s="6">
        <v>2000</v>
      </c>
      <c r="M861" s="8">
        <f t="shared" si="723"/>
        <v>8799.9999999999545</v>
      </c>
      <c r="N861" s="9">
        <f t="shared" si="724"/>
        <v>0.78768349445040764</v>
      </c>
    </row>
    <row r="862" spans="1:14" ht="15.75">
      <c r="A862" s="4">
        <v>25</v>
      </c>
      <c r="B862" s="5">
        <v>42934</v>
      </c>
      <c r="C862" s="6" t="s">
        <v>20</v>
      </c>
      <c r="D862" s="6" t="s">
        <v>21</v>
      </c>
      <c r="E862" s="6" t="s">
        <v>63</v>
      </c>
      <c r="F862" s="7">
        <v>556</v>
      </c>
      <c r="G862" s="7">
        <v>553</v>
      </c>
      <c r="H862" s="7">
        <v>557.5</v>
      </c>
      <c r="I862" s="7">
        <v>559</v>
      </c>
      <c r="J862" s="7">
        <v>560.5</v>
      </c>
      <c r="K862" s="7">
        <v>559</v>
      </c>
      <c r="L862" s="6">
        <v>2000</v>
      </c>
      <c r="M862" s="8">
        <f t="shared" si="723"/>
        <v>6000</v>
      </c>
      <c r="N862" s="9">
        <f t="shared" si="724"/>
        <v>0.53956834532374109</v>
      </c>
    </row>
    <row r="863" spans="1:14" ht="15.75">
      <c r="A863" s="4">
        <v>26</v>
      </c>
      <c r="B863" s="5">
        <v>42934</v>
      </c>
      <c r="C863" s="6" t="s">
        <v>20</v>
      </c>
      <c r="D863" s="6" t="s">
        <v>21</v>
      </c>
      <c r="E863" s="6" t="s">
        <v>52</v>
      </c>
      <c r="F863" s="7">
        <v>296.5</v>
      </c>
      <c r="G863" s="7">
        <v>294</v>
      </c>
      <c r="H863" s="7">
        <v>298.5</v>
      </c>
      <c r="I863" s="7">
        <v>300</v>
      </c>
      <c r="J863" s="7">
        <v>301.5</v>
      </c>
      <c r="K863" s="7">
        <v>294</v>
      </c>
      <c r="L863" s="6">
        <v>3000</v>
      </c>
      <c r="M863" s="8">
        <f t="shared" si="723"/>
        <v>-7500</v>
      </c>
      <c r="N863" s="63">
        <f t="shared" si="724"/>
        <v>-0.84317032040472184</v>
      </c>
    </row>
    <row r="864" spans="1:14" ht="15.75">
      <c r="A864" s="4">
        <v>27</v>
      </c>
      <c r="B864" s="5">
        <v>42934</v>
      </c>
      <c r="C864" s="6" t="s">
        <v>20</v>
      </c>
      <c r="D864" s="6" t="s">
        <v>21</v>
      </c>
      <c r="E864" s="6" t="s">
        <v>64</v>
      </c>
      <c r="F864" s="7">
        <v>144.5</v>
      </c>
      <c r="G864" s="7">
        <v>143.5</v>
      </c>
      <c r="H864" s="7">
        <v>145</v>
      </c>
      <c r="I864" s="7">
        <v>145.5</v>
      </c>
      <c r="J864" s="7">
        <v>146</v>
      </c>
      <c r="K864" s="7">
        <v>143.5</v>
      </c>
      <c r="L864" s="6">
        <v>5000</v>
      </c>
      <c r="M864" s="8">
        <f t="shared" si="723"/>
        <v>-5000</v>
      </c>
      <c r="N864" s="63">
        <f t="shared" si="724"/>
        <v>-0.69204152249134943</v>
      </c>
    </row>
    <row r="865" spans="1:14" ht="15.75">
      <c r="A865" s="4">
        <v>28</v>
      </c>
      <c r="B865" s="5">
        <v>42933</v>
      </c>
      <c r="C865" s="6" t="s">
        <v>20</v>
      </c>
      <c r="D865" s="6" t="s">
        <v>21</v>
      </c>
      <c r="E865" s="6" t="s">
        <v>65</v>
      </c>
      <c r="F865" s="7">
        <v>270</v>
      </c>
      <c r="G865" s="7">
        <v>268</v>
      </c>
      <c r="H865" s="7">
        <v>271</v>
      </c>
      <c r="I865" s="7">
        <v>272</v>
      </c>
      <c r="J865" s="7">
        <v>273</v>
      </c>
      <c r="K865" s="7">
        <v>273</v>
      </c>
      <c r="L865" s="6">
        <v>3500</v>
      </c>
      <c r="M865" s="8">
        <f t="shared" si="723"/>
        <v>10500</v>
      </c>
      <c r="N865" s="9">
        <f t="shared" si="724"/>
        <v>1.1111111111111109</v>
      </c>
    </row>
    <row r="866" spans="1:14" ht="15.75">
      <c r="A866" s="4">
        <v>29</v>
      </c>
      <c r="B866" s="5">
        <v>42933</v>
      </c>
      <c r="C866" s="6" t="s">
        <v>20</v>
      </c>
      <c r="D866" s="6" t="s">
        <v>21</v>
      </c>
      <c r="E866" s="6" t="s">
        <v>66</v>
      </c>
      <c r="F866" s="7">
        <v>125</v>
      </c>
      <c r="G866" s="7">
        <v>124</v>
      </c>
      <c r="H866" s="7">
        <v>125.5</v>
      </c>
      <c r="I866" s="7">
        <v>126</v>
      </c>
      <c r="J866" s="7">
        <v>126.5</v>
      </c>
      <c r="K866" s="7">
        <v>124</v>
      </c>
      <c r="L866" s="6">
        <v>6000</v>
      </c>
      <c r="M866" s="8">
        <f t="shared" si="723"/>
        <v>-6000</v>
      </c>
      <c r="N866" s="63">
        <f t="shared" si="724"/>
        <v>-0.8</v>
      </c>
    </row>
    <row r="867" spans="1:14" ht="15.75">
      <c r="A867" s="4">
        <v>30</v>
      </c>
      <c r="B867" s="5">
        <v>42933</v>
      </c>
      <c r="C867" s="6" t="s">
        <v>20</v>
      </c>
      <c r="D867" s="6" t="s">
        <v>21</v>
      </c>
      <c r="E867" s="6" t="s">
        <v>67</v>
      </c>
      <c r="F867" s="7">
        <v>208</v>
      </c>
      <c r="G867" s="7">
        <v>206</v>
      </c>
      <c r="H867" s="7">
        <v>209</v>
      </c>
      <c r="I867" s="7">
        <v>210</v>
      </c>
      <c r="J867" s="7">
        <v>211</v>
      </c>
      <c r="K867" s="7">
        <v>209</v>
      </c>
      <c r="L867" s="6">
        <v>3500</v>
      </c>
      <c r="M867" s="8">
        <f t="shared" si="723"/>
        <v>3500</v>
      </c>
      <c r="N867" s="9">
        <f t="shared" si="724"/>
        <v>0.48076923076923073</v>
      </c>
    </row>
    <row r="868" spans="1:14" ht="15.75">
      <c r="A868" s="4">
        <v>31</v>
      </c>
      <c r="B868" s="5">
        <v>42933</v>
      </c>
      <c r="C868" s="6" t="s">
        <v>20</v>
      </c>
      <c r="D868" s="6" t="s">
        <v>21</v>
      </c>
      <c r="E868" s="6" t="s">
        <v>55</v>
      </c>
      <c r="F868" s="7">
        <v>1551</v>
      </c>
      <c r="G868" s="7">
        <v>1540</v>
      </c>
      <c r="H868" s="7">
        <v>1557</v>
      </c>
      <c r="I868" s="7">
        <v>1563</v>
      </c>
      <c r="J868" s="7">
        <v>1569</v>
      </c>
      <c r="K868" s="7">
        <v>1557</v>
      </c>
      <c r="L868" s="6">
        <v>500</v>
      </c>
      <c r="M868" s="8">
        <f t="shared" si="723"/>
        <v>3000</v>
      </c>
      <c r="N868" s="9">
        <f t="shared" si="724"/>
        <v>0.38684719535783368</v>
      </c>
    </row>
    <row r="869" spans="1:14" ht="15.75">
      <c r="A869" s="4">
        <v>32</v>
      </c>
      <c r="B869" s="5">
        <v>42930</v>
      </c>
      <c r="C869" s="6" t="s">
        <v>20</v>
      </c>
      <c r="D869" s="6" t="s">
        <v>21</v>
      </c>
      <c r="E869" s="6" t="s">
        <v>68</v>
      </c>
      <c r="F869" s="7">
        <v>386</v>
      </c>
      <c r="G869" s="7">
        <v>381.5</v>
      </c>
      <c r="H869" s="7">
        <v>388.5</v>
      </c>
      <c r="I869" s="7">
        <v>391</v>
      </c>
      <c r="J869" s="7">
        <v>393.5</v>
      </c>
      <c r="K869" s="7">
        <v>391</v>
      </c>
      <c r="L869" s="6">
        <v>1575</v>
      </c>
      <c r="M869" s="8">
        <f t="shared" si="723"/>
        <v>7875</v>
      </c>
      <c r="N869" s="9">
        <f t="shared" si="724"/>
        <v>1.2953367875647668</v>
      </c>
    </row>
    <row r="870" spans="1:14" ht="15.75">
      <c r="A870" s="4">
        <v>33</v>
      </c>
      <c r="B870" s="5">
        <v>42930</v>
      </c>
      <c r="C870" s="6" t="s">
        <v>20</v>
      </c>
      <c r="D870" s="6" t="s">
        <v>21</v>
      </c>
      <c r="E870" s="6" t="s">
        <v>69</v>
      </c>
      <c r="F870" s="7">
        <v>738</v>
      </c>
      <c r="G870" s="7">
        <v>730</v>
      </c>
      <c r="H870" s="7">
        <v>742</v>
      </c>
      <c r="I870" s="7">
        <v>746</v>
      </c>
      <c r="J870" s="7">
        <v>750</v>
      </c>
      <c r="K870" s="7">
        <v>746</v>
      </c>
      <c r="L870" s="6">
        <v>800</v>
      </c>
      <c r="M870" s="8">
        <f t="shared" ref="M870:M898" si="725">IF(D870="BUY",(K870-F870)*(L870),(F870-K870)*(L870))</f>
        <v>6400</v>
      </c>
      <c r="N870" s="9">
        <f t="shared" si="724"/>
        <v>1.0840108401084012</v>
      </c>
    </row>
    <row r="871" spans="1:14" ht="15.75">
      <c r="A871" s="4">
        <v>34</v>
      </c>
      <c r="B871" s="5">
        <v>42930</v>
      </c>
      <c r="C871" s="6" t="s">
        <v>20</v>
      </c>
      <c r="D871" s="6" t="s">
        <v>21</v>
      </c>
      <c r="E871" s="6" t="s">
        <v>70</v>
      </c>
      <c r="F871" s="7">
        <v>676</v>
      </c>
      <c r="G871" s="7">
        <v>672</v>
      </c>
      <c r="H871" s="7">
        <v>678</v>
      </c>
      <c r="I871" s="7">
        <v>680</v>
      </c>
      <c r="J871" s="7">
        <v>682</v>
      </c>
      <c r="K871" s="7">
        <v>682</v>
      </c>
      <c r="L871" s="6">
        <v>1500</v>
      </c>
      <c r="M871" s="8">
        <f t="shared" si="725"/>
        <v>9000</v>
      </c>
      <c r="N871" s="9">
        <f t="shared" si="724"/>
        <v>0.8875739644970414</v>
      </c>
    </row>
    <row r="872" spans="1:14" ht="15.75">
      <c r="A872" s="4">
        <v>35</v>
      </c>
      <c r="B872" s="5">
        <v>42929</v>
      </c>
      <c r="C872" s="6" t="s">
        <v>20</v>
      </c>
      <c r="D872" s="6" t="s">
        <v>21</v>
      </c>
      <c r="E872" s="6" t="s">
        <v>71</v>
      </c>
      <c r="F872" s="7">
        <v>1485</v>
      </c>
      <c r="G872" s="7">
        <v>1470</v>
      </c>
      <c r="H872" s="7">
        <v>1493</v>
      </c>
      <c r="I872" s="7">
        <v>1500</v>
      </c>
      <c r="J872" s="7">
        <v>1507</v>
      </c>
      <c r="K872" s="7">
        <v>1507</v>
      </c>
      <c r="L872" s="6">
        <v>500</v>
      </c>
      <c r="M872" s="8">
        <f t="shared" si="725"/>
        <v>11000</v>
      </c>
      <c r="N872" s="9">
        <f t="shared" si="724"/>
        <v>1.4814814814814816</v>
      </c>
    </row>
    <row r="873" spans="1:14" ht="15.75">
      <c r="A873" s="4">
        <v>36</v>
      </c>
      <c r="B873" s="5">
        <v>42929</v>
      </c>
      <c r="C873" s="6" t="s">
        <v>20</v>
      </c>
      <c r="D873" s="6" t="s">
        <v>21</v>
      </c>
      <c r="E873" s="6" t="s">
        <v>72</v>
      </c>
      <c r="F873" s="7">
        <v>518</v>
      </c>
      <c r="G873" s="7">
        <v>512</v>
      </c>
      <c r="H873" s="7">
        <v>521</v>
      </c>
      <c r="I873" s="7">
        <v>524</v>
      </c>
      <c r="J873" s="7">
        <v>527</v>
      </c>
      <c r="K873" s="7">
        <v>512</v>
      </c>
      <c r="L873" s="6">
        <v>1300</v>
      </c>
      <c r="M873" s="8">
        <f t="shared" si="725"/>
        <v>-7800</v>
      </c>
      <c r="N873" s="63">
        <f t="shared" si="724"/>
        <v>-1.1583011583011584</v>
      </c>
    </row>
    <row r="874" spans="1:14" ht="15.75">
      <c r="A874" s="4">
        <v>37</v>
      </c>
      <c r="B874" s="5">
        <v>42929</v>
      </c>
      <c r="C874" s="6" t="s">
        <v>20</v>
      </c>
      <c r="D874" s="6" t="s">
        <v>21</v>
      </c>
      <c r="E874" s="6" t="s">
        <v>73</v>
      </c>
      <c r="F874" s="7">
        <v>276</v>
      </c>
      <c r="G874" s="7">
        <v>274</v>
      </c>
      <c r="H874" s="7">
        <v>277</v>
      </c>
      <c r="I874" s="7">
        <v>278</v>
      </c>
      <c r="J874" s="7">
        <v>279</v>
      </c>
      <c r="K874" s="7">
        <v>277</v>
      </c>
      <c r="L874" s="6">
        <v>3200</v>
      </c>
      <c r="M874" s="8">
        <f t="shared" si="725"/>
        <v>3200</v>
      </c>
      <c r="N874" s="9">
        <f t="shared" si="724"/>
        <v>0.3623188405797102</v>
      </c>
    </row>
    <row r="875" spans="1:14" ht="15.75">
      <c r="A875" s="4">
        <v>38</v>
      </c>
      <c r="B875" s="5">
        <v>42928</v>
      </c>
      <c r="C875" s="6" t="s">
        <v>20</v>
      </c>
      <c r="D875" s="6" t="s">
        <v>21</v>
      </c>
      <c r="E875" s="6" t="s">
        <v>60</v>
      </c>
      <c r="F875" s="7">
        <v>174</v>
      </c>
      <c r="G875" s="7">
        <v>172.5</v>
      </c>
      <c r="H875" s="7">
        <v>174.8</v>
      </c>
      <c r="I875" s="7">
        <v>175.6</v>
      </c>
      <c r="J875" s="7">
        <v>176.4</v>
      </c>
      <c r="K875" s="7">
        <v>174.8</v>
      </c>
      <c r="L875" s="6">
        <v>4500</v>
      </c>
      <c r="M875" s="8">
        <f t="shared" si="725"/>
        <v>3600.0000000000509</v>
      </c>
      <c r="N875" s="9">
        <f t="shared" si="724"/>
        <v>0.45977011494253528</v>
      </c>
    </row>
    <row r="876" spans="1:14" ht="15.75">
      <c r="A876" s="4">
        <v>39</v>
      </c>
      <c r="B876" s="5">
        <v>42928</v>
      </c>
      <c r="C876" s="6" t="s">
        <v>20</v>
      </c>
      <c r="D876" s="6" t="s">
        <v>47</v>
      </c>
      <c r="E876" s="6" t="s">
        <v>74</v>
      </c>
      <c r="F876" s="7">
        <v>1120</v>
      </c>
      <c r="G876" s="7">
        <v>1132</v>
      </c>
      <c r="H876" s="7">
        <v>1114</v>
      </c>
      <c r="I876" s="7">
        <v>1108</v>
      </c>
      <c r="J876" s="7">
        <v>1102</v>
      </c>
      <c r="K876" s="7">
        <v>1108</v>
      </c>
      <c r="L876" s="6">
        <v>550</v>
      </c>
      <c r="M876" s="8">
        <f t="shared" si="725"/>
        <v>6600</v>
      </c>
      <c r="N876" s="9">
        <f t="shared" si="724"/>
        <v>1.0714285714285714</v>
      </c>
    </row>
    <row r="877" spans="1:14" s="1" customFormat="1" ht="15.75">
      <c r="A877" s="4">
        <v>40</v>
      </c>
      <c r="B877" s="5">
        <v>42928</v>
      </c>
      <c r="C877" s="6" t="s">
        <v>20</v>
      </c>
      <c r="D877" s="6" t="s">
        <v>21</v>
      </c>
      <c r="E877" s="6" t="s">
        <v>61</v>
      </c>
      <c r="F877" s="7">
        <v>138.5</v>
      </c>
      <c r="G877" s="7">
        <v>137.19999999999999</v>
      </c>
      <c r="H877" s="7">
        <v>139.19999999999999</v>
      </c>
      <c r="I877" s="7">
        <v>139.9</v>
      </c>
      <c r="J877" s="7">
        <v>140.5</v>
      </c>
      <c r="K877" s="7">
        <v>140.5</v>
      </c>
      <c r="L877" s="6">
        <v>4500</v>
      </c>
      <c r="M877" s="8">
        <f t="shared" si="725"/>
        <v>9000</v>
      </c>
      <c r="N877" s="9">
        <f t="shared" si="724"/>
        <v>1.4440433212996391</v>
      </c>
    </row>
    <row r="878" spans="1:14" s="1" customFormat="1" ht="15.75">
      <c r="A878" s="4">
        <v>41</v>
      </c>
      <c r="B878" s="5">
        <v>42927</v>
      </c>
      <c r="C878" s="6" t="s">
        <v>20</v>
      </c>
      <c r="D878" s="6" t="s">
        <v>21</v>
      </c>
      <c r="E878" s="6" t="s">
        <v>60</v>
      </c>
      <c r="F878" s="7">
        <v>172</v>
      </c>
      <c r="G878" s="7">
        <v>170.5</v>
      </c>
      <c r="H878" s="7">
        <v>172.8</v>
      </c>
      <c r="I878" s="7">
        <v>173.6</v>
      </c>
      <c r="J878" s="7">
        <v>174.4</v>
      </c>
      <c r="K878" s="7">
        <v>172.8</v>
      </c>
      <c r="L878" s="6">
        <v>4500</v>
      </c>
      <c r="M878" s="8">
        <f t="shared" si="725"/>
        <v>3600.0000000000509</v>
      </c>
      <c r="N878" s="9">
        <f t="shared" si="724"/>
        <v>0.46511627906977404</v>
      </c>
    </row>
    <row r="879" spans="1:14" s="1" customFormat="1" ht="15.75">
      <c r="A879" s="4">
        <v>42</v>
      </c>
      <c r="B879" s="5">
        <v>42927</v>
      </c>
      <c r="C879" s="6" t="s">
        <v>20</v>
      </c>
      <c r="D879" s="6" t="s">
        <v>47</v>
      </c>
      <c r="E879" s="6" t="s">
        <v>66</v>
      </c>
      <c r="F879" s="7">
        <v>124</v>
      </c>
      <c r="G879" s="7">
        <v>125</v>
      </c>
      <c r="H879" s="7">
        <v>123.5</v>
      </c>
      <c r="I879" s="7">
        <v>123</v>
      </c>
      <c r="J879" s="7">
        <v>122.5</v>
      </c>
      <c r="K879" s="7">
        <v>123.5</v>
      </c>
      <c r="L879" s="6">
        <v>6000</v>
      </c>
      <c r="M879" s="8">
        <f t="shared" si="725"/>
        <v>3000</v>
      </c>
      <c r="N879" s="9">
        <f t="shared" si="724"/>
        <v>0.40322580645161293</v>
      </c>
    </row>
    <row r="880" spans="1:14" s="1" customFormat="1" ht="15.75">
      <c r="A880" s="4">
        <v>43</v>
      </c>
      <c r="B880" s="5">
        <v>42927</v>
      </c>
      <c r="C880" s="6" t="s">
        <v>20</v>
      </c>
      <c r="D880" s="6" t="s">
        <v>21</v>
      </c>
      <c r="E880" s="6" t="s">
        <v>74</v>
      </c>
      <c r="F880" s="7">
        <v>1150</v>
      </c>
      <c r="G880" s="7">
        <v>1138</v>
      </c>
      <c r="H880" s="7">
        <v>1156</v>
      </c>
      <c r="I880" s="7">
        <v>1161</v>
      </c>
      <c r="J880" s="7">
        <v>1167</v>
      </c>
      <c r="K880" s="7">
        <v>1138</v>
      </c>
      <c r="L880" s="6">
        <v>550</v>
      </c>
      <c r="M880" s="8">
        <f t="shared" si="725"/>
        <v>-6600</v>
      </c>
      <c r="N880" s="63">
        <f t="shared" si="724"/>
        <v>-1.0434782608695652</v>
      </c>
    </row>
    <row r="881" spans="1:251" s="1" customFormat="1" ht="15.75">
      <c r="A881" s="4">
        <v>44</v>
      </c>
      <c r="B881" s="5">
        <v>42927</v>
      </c>
      <c r="C881" s="6" t="s">
        <v>20</v>
      </c>
      <c r="D881" s="6" t="s">
        <v>21</v>
      </c>
      <c r="E881" s="6" t="s">
        <v>48</v>
      </c>
      <c r="F881" s="7">
        <v>188</v>
      </c>
      <c r="G881" s="7">
        <v>187</v>
      </c>
      <c r="H881" s="7">
        <v>188.5</v>
      </c>
      <c r="I881" s="7">
        <v>189</v>
      </c>
      <c r="J881" s="7">
        <v>189.5</v>
      </c>
      <c r="K881" s="7">
        <v>189</v>
      </c>
      <c r="L881" s="6">
        <v>6000</v>
      </c>
      <c r="M881" s="8">
        <f t="shared" si="725"/>
        <v>6000</v>
      </c>
      <c r="N881" s="9">
        <f t="shared" si="724"/>
        <v>0.53191489361702127</v>
      </c>
    </row>
    <row r="882" spans="1:251" s="1" customFormat="1" ht="15.75">
      <c r="A882" s="4">
        <v>45</v>
      </c>
      <c r="B882" s="5">
        <v>42926</v>
      </c>
      <c r="C882" s="6" t="s">
        <v>20</v>
      </c>
      <c r="D882" s="6" t="s">
        <v>21</v>
      </c>
      <c r="E882" s="6" t="s">
        <v>63</v>
      </c>
      <c r="F882" s="7">
        <v>559</v>
      </c>
      <c r="G882" s="7">
        <v>556</v>
      </c>
      <c r="H882" s="7">
        <v>560.5</v>
      </c>
      <c r="I882" s="7">
        <v>562</v>
      </c>
      <c r="J882" s="7">
        <v>563.5</v>
      </c>
      <c r="K882" s="7">
        <v>560.5</v>
      </c>
      <c r="L882" s="6">
        <v>2000</v>
      </c>
      <c r="M882" s="8">
        <f t="shared" si="725"/>
        <v>3000</v>
      </c>
      <c r="N882" s="9">
        <f t="shared" si="724"/>
        <v>0.26833631484794274</v>
      </c>
    </row>
    <row r="883" spans="1:251" s="1" customFormat="1" ht="15.75">
      <c r="A883" s="4">
        <v>46</v>
      </c>
      <c r="B883" s="5">
        <v>42926</v>
      </c>
      <c r="C883" s="6" t="s">
        <v>20</v>
      </c>
      <c r="D883" s="6" t="s">
        <v>21</v>
      </c>
      <c r="E883" s="6" t="s">
        <v>66</v>
      </c>
      <c r="F883" s="7">
        <v>128</v>
      </c>
      <c r="G883" s="7">
        <v>127</v>
      </c>
      <c r="H883" s="7">
        <v>128.5</v>
      </c>
      <c r="I883" s="7">
        <v>129</v>
      </c>
      <c r="J883" s="7">
        <v>129.5</v>
      </c>
      <c r="K883" s="7">
        <v>128.5</v>
      </c>
      <c r="L883" s="6">
        <v>6000</v>
      </c>
      <c r="M883" s="8">
        <f t="shared" si="725"/>
        <v>3000</v>
      </c>
      <c r="N883" s="9">
        <f t="shared" si="724"/>
        <v>0.390625</v>
      </c>
    </row>
    <row r="884" spans="1:251" s="1" customFormat="1" ht="15.75">
      <c r="A884" s="4">
        <v>47</v>
      </c>
      <c r="B884" s="5">
        <v>42926</v>
      </c>
      <c r="C884" s="6" t="s">
        <v>20</v>
      </c>
      <c r="D884" s="6" t="s">
        <v>21</v>
      </c>
      <c r="E884" s="6" t="s">
        <v>75</v>
      </c>
      <c r="F884" s="7">
        <v>1727</v>
      </c>
      <c r="G884" s="7">
        <v>1713</v>
      </c>
      <c r="H884" s="7">
        <v>1734</v>
      </c>
      <c r="I884" s="7">
        <v>1741</v>
      </c>
      <c r="J884" s="7">
        <v>1748</v>
      </c>
      <c r="K884" s="7">
        <v>1734</v>
      </c>
      <c r="L884" s="6">
        <v>500</v>
      </c>
      <c r="M884" s="8">
        <f t="shared" si="725"/>
        <v>3500</v>
      </c>
      <c r="N884" s="9">
        <f t="shared" si="724"/>
        <v>0.4053271569195136</v>
      </c>
    </row>
    <row r="885" spans="1:251" s="1" customFormat="1" ht="15.75">
      <c r="A885" s="4">
        <v>48</v>
      </c>
      <c r="B885" s="5">
        <v>42923</v>
      </c>
      <c r="C885" s="6" t="s">
        <v>20</v>
      </c>
      <c r="D885" s="6" t="s">
        <v>21</v>
      </c>
      <c r="E885" s="6" t="s">
        <v>76</v>
      </c>
      <c r="F885" s="7">
        <v>115.2</v>
      </c>
      <c r="G885" s="7">
        <v>113.7</v>
      </c>
      <c r="H885" s="7">
        <v>116</v>
      </c>
      <c r="I885" s="7">
        <v>116.7</v>
      </c>
      <c r="J885" s="7">
        <v>118.4</v>
      </c>
      <c r="K885" s="7">
        <v>116.7</v>
      </c>
      <c r="L885" s="6">
        <v>6000</v>
      </c>
      <c r="M885" s="8">
        <f t="shared" si="725"/>
        <v>9000</v>
      </c>
      <c r="N885" s="9">
        <f t="shared" si="724"/>
        <v>1.3020833333333333</v>
      </c>
    </row>
    <row r="886" spans="1:251" s="1" customFormat="1" ht="15.75">
      <c r="A886" s="4">
        <v>49</v>
      </c>
      <c r="B886" s="5">
        <v>42923</v>
      </c>
      <c r="C886" s="6" t="s">
        <v>20</v>
      </c>
      <c r="D886" s="6" t="s">
        <v>21</v>
      </c>
      <c r="E886" s="6" t="s">
        <v>77</v>
      </c>
      <c r="F886" s="7">
        <v>214</v>
      </c>
      <c r="G886" s="7">
        <v>212</v>
      </c>
      <c r="H886" s="7">
        <v>215</v>
      </c>
      <c r="I886" s="7">
        <v>216</v>
      </c>
      <c r="J886" s="7">
        <v>217</v>
      </c>
      <c r="K886" s="7">
        <v>217</v>
      </c>
      <c r="L886" s="6">
        <v>3000</v>
      </c>
      <c r="M886" s="8">
        <f t="shared" si="725"/>
        <v>9000</v>
      </c>
      <c r="N886" s="9">
        <f t="shared" si="724"/>
        <v>1.4018691588785046</v>
      </c>
    </row>
    <row r="887" spans="1:251" s="1" customFormat="1" ht="15.75">
      <c r="A887" s="4">
        <v>50</v>
      </c>
      <c r="B887" s="5">
        <v>42922</v>
      </c>
      <c r="C887" s="6" t="s">
        <v>20</v>
      </c>
      <c r="D887" s="6" t="s">
        <v>21</v>
      </c>
      <c r="E887" s="6" t="s">
        <v>63</v>
      </c>
      <c r="F887" s="7">
        <v>545</v>
      </c>
      <c r="G887" s="7">
        <v>541</v>
      </c>
      <c r="H887" s="7">
        <v>547</v>
      </c>
      <c r="I887" s="7">
        <v>549</v>
      </c>
      <c r="J887" s="7">
        <v>551</v>
      </c>
      <c r="K887" s="7">
        <v>547</v>
      </c>
      <c r="L887" s="6">
        <v>2000</v>
      </c>
      <c r="M887" s="8">
        <f t="shared" si="725"/>
        <v>4000</v>
      </c>
      <c r="N887" s="9">
        <f t="shared" si="724"/>
        <v>0.36697247706422015</v>
      </c>
    </row>
    <row r="888" spans="1:251" s="1" customFormat="1" ht="15.75">
      <c r="A888" s="4">
        <v>51</v>
      </c>
      <c r="B888" s="5">
        <v>42922</v>
      </c>
      <c r="C888" s="6" t="s">
        <v>20</v>
      </c>
      <c r="D888" s="6" t="s">
        <v>21</v>
      </c>
      <c r="E888" s="6" t="s">
        <v>54</v>
      </c>
      <c r="F888" s="7">
        <v>1875</v>
      </c>
      <c r="G888" s="7">
        <v>1863</v>
      </c>
      <c r="H888" s="7">
        <v>1881</v>
      </c>
      <c r="I888" s="7">
        <v>1887</v>
      </c>
      <c r="J888" s="7">
        <v>1893</v>
      </c>
      <c r="K888" s="7">
        <v>1893</v>
      </c>
      <c r="L888" s="6">
        <v>700</v>
      </c>
      <c r="M888" s="8">
        <f t="shared" si="725"/>
        <v>12600</v>
      </c>
      <c r="N888" s="9">
        <f t="shared" si="724"/>
        <v>0.96</v>
      </c>
    </row>
    <row r="889" spans="1:251" s="1" customFormat="1" ht="15.75">
      <c r="A889" s="4">
        <v>52</v>
      </c>
      <c r="B889" s="5">
        <v>42922</v>
      </c>
      <c r="C889" s="6" t="s">
        <v>20</v>
      </c>
      <c r="D889" s="6" t="s">
        <v>21</v>
      </c>
      <c r="E889" s="6" t="s">
        <v>48</v>
      </c>
      <c r="F889" s="7">
        <v>176</v>
      </c>
      <c r="G889" s="7">
        <v>174.5</v>
      </c>
      <c r="H889" s="7">
        <v>176.8</v>
      </c>
      <c r="I889" s="7">
        <v>177.6</v>
      </c>
      <c r="J889" s="7">
        <v>178.4</v>
      </c>
      <c r="K889" s="7">
        <v>178.4</v>
      </c>
      <c r="L889" s="6">
        <v>6000</v>
      </c>
      <c r="M889" s="8">
        <f t="shared" si="725"/>
        <v>14400.000000000035</v>
      </c>
      <c r="N889" s="9">
        <f t="shared" si="724"/>
        <v>1.3636363636363669</v>
      </c>
    </row>
    <row r="890" spans="1:251" s="1" customFormat="1" ht="15.75">
      <c r="A890" s="4">
        <v>53</v>
      </c>
      <c r="B890" s="5">
        <v>42921</v>
      </c>
      <c r="C890" s="6" t="s">
        <v>78</v>
      </c>
      <c r="D890" s="6" t="s">
        <v>21</v>
      </c>
      <c r="E890" s="7" t="s">
        <v>79</v>
      </c>
      <c r="F890" s="6">
        <v>100.5</v>
      </c>
      <c r="G890" s="7">
        <v>99.5</v>
      </c>
      <c r="H890" s="7">
        <v>101</v>
      </c>
      <c r="I890" s="7">
        <v>101.5</v>
      </c>
      <c r="J890" s="7">
        <v>102</v>
      </c>
      <c r="K890" s="7">
        <v>101</v>
      </c>
      <c r="L890" s="6">
        <v>7000</v>
      </c>
      <c r="M890" s="8">
        <f t="shared" si="725"/>
        <v>3500</v>
      </c>
      <c r="N890" s="9">
        <f t="shared" si="724"/>
        <v>0.49751243781094534</v>
      </c>
    </row>
    <row r="891" spans="1:251" s="1" customFormat="1" ht="15.75">
      <c r="A891" s="4">
        <v>54</v>
      </c>
      <c r="B891" s="5">
        <v>42921</v>
      </c>
      <c r="C891" s="6" t="s">
        <v>78</v>
      </c>
      <c r="D891" s="6" t="s">
        <v>21</v>
      </c>
      <c r="E891" s="7" t="s">
        <v>77</v>
      </c>
      <c r="F891" s="6">
        <v>213</v>
      </c>
      <c r="G891" s="7">
        <v>211</v>
      </c>
      <c r="H891" s="7">
        <v>214</v>
      </c>
      <c r="I891" s="7">
        <v>215</v>
      </c>
      <c r="J891" s="7">
        <v>216</v>
      </c>
      <c r="K891" s="7">
        <v>214</v>
      </c>
      <c r="L891" s="6">
        <v>3000</v>
      </c>
      <c r="M891" s="8">
        <f t="shared" si="725"/>
        <v>3000</v>
      </c>
      <c r="N891" s="9">
        <f t="shared" si="724"/>
        <v>0.46948356807511737</v>
      </c>
    </row>
    <row r="892" spans="1:251" ht="15.75">
      <c r="A892" s="4">
        <v>55</v>
      </c>
      <c r="B892" s="5">
        <v>42920</v>
      </c>
      <c r="C892" s="6" t="s">
        <v>78</v>
      </c>
      <c r="D892" s="6" t="s">
        <v>21</v>
      </c>
      <c r="E892" s="7" t="s">
        <v>80</v>
      </c>
      <c r="F892" s="6">
        <v>376</v>
      </c>
      <c r="G892" s="7">
        <v>374</v>
      </c>
      <c r="H892" s="7">
        <v>377</v>
      </c>
      <c r="I892" s="7">
        <v>378</v>
      </c>
      <c r="J892" s="7">
        <v>379</v>
      </c>
      <c r="K892" s="7">
        <v>374</v>
      </c>
      <c r="L892" s="6">
        <v>2500</v>
      </c>
      <c r="M892" s="8">
        <f t="shared" si="725"/>
        <v>-5000</v>
      </c>
      <c r="N892" s="63">
        <f t="shared" si="724"/>
        <v>-0.53191489361702127</v>
      </c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</row>
    <row r="893" spans="1:251" ht="15.75">
      <c r="A893" s="4">
        <v>56</v>
      </c>
      <c r="B893" s="5">
        <v>42920</v>
      </c>
      <c r="C893" s="6" t="s">
        <v>78</v>
      </c>
      <c r="D893" s="6" t="s">
        <v>21</v>
      </c>
      <c r="E893" s="7" t="s">
        <v>81</v>
      </c>
      <c r="F893" s="6">
        <v>1414</v>
      </c>
      <c r="G893" s="7">
        <v>1399</v>
      </c>
      <c r="H893" s="7">
        <v>1421</v>
      </c>
      <c r="I893" s="7">
        <v>1428</v>
      </c>
      <c r="J893" s="7">
        <v>1435</v>
      </c>
      <c r="K893" s="7">
        <v>1421</v>
      </c>
      <c r="L893" s="6">
        <v>500</v>
      </c>
      <c r="M893" s="8">
        <f t="shared" si="725"/>
        <v>3500</v>
      </c>
      <c r="N893" s="9">
        <f t="shared" si="724"/>
        <v>0.49504950495049505</v>
      </c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</row>
    <row r="894" spans="1:251" ht="15.75">
      <c r="A894" s="4">
        <v>57</v>
      </c>
      <c r="B894" s="5">
        <v>42920</v>
      </c>
      <c r="C894" s="6" t="s">
        <v>78</v>
      </c>
      <c r="D894" s="6" t="s">
        <v>21</v>
      </c>
      <c r="E894" s="7" t="s">
        <v>65</v>
      </c>
      <c r="F894" s="6">
        <v>259</v>
      </c>
      <c r="G894" s="7">
        <v>257</v>
      </c>
      <c r="H894" s="7">
        <v>260</v>
      </c>
      <c r="I894" s="7">
        <v>261</v>
      </c>
      <c r="J894" s="7">
        <v>262</v>
      </c>
      <c r="K894" s="7">
        <v>260</v>
      </c>
      <c r="L894" s="6">
        <v>3500</v>
      </c>
      <c r="M894" s="8">
        <f t="shared" si="725"/>
        <v>3500</v>
      </c>
      <c r="N894" s="9">
        <f t="shared" si="724"/>
        <v>0.38610038610038611</v>
      </c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</row>
    <row r="895" spans="1:251" ht="15.75">
      <c r="A895" s="4">
        <v>58</v>
      </c>
      <c r="B895" s="5">
        <v>42920</v>
      </c>
      <c r="C895" s="6" t="s">
        <v>78</v>
      </c>
      <c r="D895" s="6" t="s">
        <v>21</v>
      </c>
      <c r="E895" s="7" t="s">
        <v>48</v>
      </c>
      <c r="F895" s="6">
        <v>175.5</v>
      </c>
      <c r="G895" s="7">
        <v>174</v>
      </c>
      <c r="H895" s="7">
        <v>176</v>
      </c>
      <c r="I895" s="7">
        <v>176.5</v>
      </c>
      <c r="J895" s="7">
        <v>177</v>
      </c>
      <c r="K895" s="7">
        <v>176.5</v>
      </c>
      <c r="L895" s="6">
        <v>6000</v>
      </c>
      <c r="M895" s="8">
        <f t="shared" si="725"/>
        <v>6000</v>
      </c>
      <c r="N895" s="9">
        <f t="shared" si="724"/>
        <v>0.56980056980056981</v>
      </c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</row>
    <row r="896" spans="1:251" ht="15.75">
      <c r="A896" s="4">
        <v>59</v>
      </c>
      <c r="B896" s="5">
        <v>42919</v>
      </c>
      <c r="C896" s="6" t="s">
        <v>78</v>
      </c>
      <c r="D896" s="6" t="s">
        <v>21</v>
      </c>
      <c r="E896" s="7" t="s">
        <v>51</v>
      </c>
      <c r="F896" s="6">
        <v>165</v>
      </c>
      <c r="G896" s="7">
        <v>163</v>
      </c>
      <c r="H896" s="7">
        <v>166</v>
      </c>
      <c r="I896" s="7">
        <v>167</v>
      </c>
      <c r="J896" s="7">
        <v>168</v>
      </c>
      <c r="K896" s="7">
        <v>163</v>
      </c>
      <c r="L896" s="6">
        <v>3500</v>
      </c>
      <c r="M896" s="8">
        <f t="shared" si="725"/>
        <v>-7000</v>
      </c>
      <c r="N896" s="63">
        <f t="shared" si="724"/>
        <v>-1.2121212121212122</v>
      </c>
    </row>
    <row r="897" spans="1:14" ht="15.75">
      <c r="A897" s="4">
        <v>60</v>
      </c>
      <c r="B897" s="5">
        <v>42919</v>
      </c>
      <c r="C897" s="6" t="s">
        <v>78</v>
      </c>
      <c r="D897" s="6" t="s">
        <v>21</v>
      </c>
      <c r="E897" s="7" t="s">
        <v>79</v>
      </c>
      <c r="F897" s="6">
        <v>98</v>
      </c>
      <c r="G897" s="7">
        <v>97</v>
      </c>
      <c r="H897" s="7">
        <v>98.5</v>
      </c>
      <c r="I897" s="7">
        <v>99</v>
      </c>
      <c r="J897" s="7">
        <v>99.5</v>
      </c>
      <c r="K897" s="7">
        <v>99.5</v>
      </c>
      <c r="L897" s="6">
        <v>7000</v>
      </c>
      <c r="M897" s="8">
        <f t="shared" si="725"/>
        <v>10500</v>
      </c>
      <c r="N897" s="9">
        <f t="shared" si="724"/>
        <v>1.5306122448979591</v>
      </c>
    </row>
    <row r="898" spans="1:14" ht="15" customHeight="1">
      <c r="A898" s="4">
        <v>61</v>
      </c>
      <c r="B898" s="5">
        <v>42919</v>
      </c>
      <c r="C898" s="6" t="s">
        <v>78</v>
      </c>
      <c r="D898" s="6" t="s">
        <v>21</v>
      </c>
      <c r="E898" s="7" t="s">
        <v>67</v>
      </c>
      <c r="F898" s="6">
        <v>194.5</v>
      </c>
      <c r="G898" s="7">
        <v>192</v>
      </c>
      <c r="H898" s="7">
        <v>196</v>
      </c>
      <c r="I898" s="7">
        <v>197</v>
      </c>
      <c r="J898" s="7">
        <v>198</v>
      </c>
      <c r="K898" s="7">
        <v>198</v>
      </c>
      <c r="L898" s="6">
        <v>3500</v>
      </c>
      <c r="M898" s="8">
        <f t="shared" si="725"/>
        <v>12250</v>
      </c>
      <c r="N898" s="9">
        <f t="shared" si="724"/>
        <v>1.7994858611825193</v>
      </c>
    </row>
    <row r="899" spans="1:14" ht="15" customHeight="1"/>
    <row r="900" spans="1:14" ht="15" customHeight="1">
      <c r="A900" s="10" t="s">
        <v>24</v>
      </c>
      <c r="B900" s="11"/>
      <c r="C900" s="12"/>
      <c r="D900" s="13"/>
      <c r="E900" s="14"/>
      <c r="F900" s="14"/>
      <c r="G900" s="15"/>
      <c r="H900" s="14"/>
      <c r="I900" s="14"/>
      <c r="J900" s="14"/>
      <c r="K900" s="16"/>
      <c r="L900" s="17"/>
      <c r="M900" s="1"/>
      <c r="N900" s="18"/>
    </row>
    <row r="901" spans="1:14" ht="15.75">
      <c r="A901" s="10" t="s">
        <v>25</v>
      </c>
      <c r="B901" s="19"/>
      <c r="C901" s="12"/>
      <c r="D901" s="13"/>
      <c r="E901" s="14"/>
      <c r="F901" s="14"/>
      <c r="G901" s="15"/>
      <c r="H901" s="14"/>
      <c r="I901" s="14"/>
      <c r="J901" s="14"/>
      <c r="K901" s="16"/>
      <c r="L901" s="17"/>
      <c r="M901" s="1"/>
      <c r="N901" s="1"/>
    </row>
    <row r="902" spans="1:14" ht="15.75">
      <c r="A902" s="10" t="s">
        <v>25</v>
      </c>
      <c r="B902" s="19"/>
      <c r="C902" s="20"/>
      <c r="D902" s="21"/>
      <c r="E902" s="22"/>
      <c r="F902" s="22"/>
      <c r="G902" s="23"/>
      <c r="H902" s="22"/>
      <c r="I902" s="22"/>
      <c r="J902" s="22"/>
      <c r="K902" s="22"/>
      <c r="L902" s="17"/>
      <c r="M902" s="17"/>
      <c r="N902" s="17"/>
    </row>
    <row r="903" spans="1:14" ht="16.5" thickBot="1">
      <c r="A903" s="20"/>
      <c r="B903" s="19"/>
      <c r="C903" s="22"/>
      <c r="D903" s="22"/>
      <c r="E903" s="22"/>
      <c r="F903" s="24"/>
      <c r="G903" s="25"/>
      <c r="H903" s="26" t="s">
        <v>26</v>
      </c>
      <c r="I903" s="26"/>
      <c r="J903" s="27"/>
      <c r="K903" s="27"/>
      <c r="L903" s="17"/>
      <c r="M903" s="17"/>
      <c r="N903" s="17"/>
    </row>
    <row r="904" spans="1:14" ht="15.75">
      <c r="A904" s="20"/>
      <c r="B904" s="19"/>
      <c r="C904" s="87" t="s">
        <v>27</v>
      </c>
      <c r="D904" s="87"/>
      <c r="E904" s="28">
        <v>61</v>
      </c>
      <c r="F904" s="29">
        <f>F905+F906+F907+F908+F909+F910</f>
        <v>100</v>
      </c>
      <c r="G904" s="22">
        <v>61</v>
      </c>
      <c r="H904" s="30">
        <f>G905/G904%</f>
        <v>81.967213114754102</v>
      </c>
      <c r="I904" s="30"/>
      <c r="J904" s="30"/>
      <c r="K904" s="31"/>
      <c r="L904" s="17"/>
    </row>
    <row r="905" spans="1:14" ht="15.75">
      <c r="A905" s="20"/>
      <c r="B905" s="19"/>
      <c r="C905" s="88" t="s">
        <v>28</v>
      </c>
      <c r="D905" s="88"/>
      <c r="E905" s="32">
        <v>50</v>
      </c>
      <c r="F905" s="33">
        <f>(E905/E904)*100</f>
        <v>81.967213114754102</v>
      </c>
      <c r="G905" s="22">
        <v>50</v>
      </c>
      <c r="H905" s="27"/>
      <c r="I905" s="27"/>
      <c r="J905" s="22"/>
      <c r="K905" s="27"/>
      <c r="M905" s="22" t="s">
        <v>29</v>
      </c>
      <c r="N905" s="22"/>
    </row>
    <row r="906" spans="1:14" ht="15.75">
      <c r="A906" s="34"/>
      <c r="B906" s="19"/>
      <c r="C906" s="88" t="s">
        <v>30</v>
      </c>
      <c r="D906" s="88"/>
      <c r="E906" s="32">
        <v>1</v>
      </c>
      <c r="F906" s="33">
        <f>(E906/E904)*100</f>
        <v>1.639344262295082</v>
      </c>
      <c r="G906" s="35"/>
      <c r="H906" s="22"/>
      <c r="I906" s="22"/>
      <c r="J906" s="22"/>
      <c r="K906" s="27"/>
      <c r="L906" s="17"/>
      <c r="M906" s="20"/>
      <c r="N906" s="20"/>
    </row>
    <row r="907" spans="1:14" ht="15" customHeight="1">
      <c r="A907" s="34"/>
      <c r="B907" s="19"/>
      <c r="C907" s="88" t="s">
        <v>31</v>
      </c>
      <c r="D907" s="88"/>
      <c r="E907" s="32">
        <v>0</v>
      </c>
      <c r="F907" s="33">
        <f>(E907/E904)*100</f>
        <v>0</v>
      </c>
      <c r="G907" s="35"/>
      <c r="H907" s="22"/>
      <c r="I907" s="22"/>
      <c r="J907" s="22"/>
      <c r="K907" s="27"/>
      <c r="L907" s="17"/>
      <c r="M907" s="17"/>
      <c r="N907" s="17"/>
    </row>
    <row r="908" spans="1:14" ht="15" customHeight="1">
      <c r="A908" s="34"/>
      <c r="B908" s="19"/>
      <c r="C908" s="88" t="s">
        <v>32</v>
      </c>
      <c r="D908" s="88"/>
      <c r="E908" s="32">
        <v>10</v>
      </c>
      <c r="F908" s="33">
        <f>(E908/E904)*100</f>
        <v>16.393442622950818</v>
      </c>
      <c r="G908" s="35"/>
      <c r="H908" s="22" t="s">
        <v>33</v>
      </c>
      <c r="I908" s="22"/>
      <c r="J908" s="27"/>
      <c r="K908" s="27"/>
      <c r="L908" s="17"/>
      <c r="M908" s="17"/>
      <c r="N908" s="17"/>
    </row>
    <row r="909" spans="1:14" ht="15.75">
      <c r="A909" s="34"/>
      <c r="B909" s="19"/>
      <c r="C909" s="88" t="s">
        <v>34</v>
      </c>
      <c r="D909" s="88"/>
      <c r="E909" s="32">
        <v>0</v>
      </c>
      <c r="F909" s="33">
        <f>(E909/E904)*100</f>
        <v>0</v>
      </c>
      <c r="G909" s="35"/>
      <c r="H909" s="22"/>
      <c r="I909" s="22"/>
      <c r="J909" s="27"/>
      <c r="K909" s="27"/>
      <c r="L909" s="17"/>
      <c r="M909" s="17"/>
      <c r="N909" s="17"/>
    </row>
    <row r="910" spans="1:14" ht="19.5" customHeight="1" thickBot="1">
      <c r="A910" s="34"/>
      <c r="B910" s="19"/>
      <c r="C910" s="89" t="s">
        <v>35</v>
      </c>
      <c r="D910" s="89"/>
      <c r="E910" s="36"/>
      <c r="F910" s="37">
        <f>(E910/E904)*100</f>
        <v>0</v>
      </c>
      <c r="G910" s="35"/>
      <c r="H910" s="22"/>
      <c r="I910" s="22"/>
      <c r="J910" s="31"/>
      <c r="K910" s="31"/>
      <c r="M910" s="17"/>
      <c r="N910" s="17"/>
    </row>
    <row r="911" spans="1:14" ht="15.75">
      <c r="A911" s="39" t="s">
        <v>36</v>
      </c>
      <c r="B911" s="11"/>
      <c r="C911" s="12"/>
      <c r="D911" s="12"/>
      <c r="E911" s="14"/>
      <c r="F911" s="14"/>
      <c r="G911" s="15"/>
      <c r="H911" s="40"/>
      <c r="I911" s="40"/>
      <c r="J911" s="40"/>
      <c r="K911" s="14"/>
      <c r="L911" s="17"/>
      <c r="M911" s="38"/>
      <c r="N911" s="38"/>
    </row>
    <row r="912" spans="1:14" ht="15.75">
      <c r="A912" s="13" t="s">
        <v>37</v>
      </c>
      <c r="B912" s="11"/>
      <c r="C912" s="41"/>
      <c r="D912" s="42"/>
      <c r="E912" s="12"/>
      <c r="F912" s="40"/>
      <c r="G912" s="15"/>
      <c r="H912" s="40"/>
      <c r="I912" s="40"/>
      <c r="J912" s="40"/>
      <c r="K912" s="14"/>
      <c r="L912" s="17"/>
      <c r="M912" s="20"/>
      <c r="N912" s="20"/>
    </row>
    <row r="913" spans="1:14" ht="15.75">
      <c r="A913" s="13" t="s">
        <v>38</v>
      </c>
      <c r="B913" s="11"/>
      <c r="C913" s="12"/>
      <c r="D913" s="42"/>
      <c r="E913" s="12"/>
      <c r="F913" s="40"/>
      <c r="G913" s="15"/>
      <c r="H913" s="43"/>
      <c r="I913" s="43"/>
      <c r="J913" s="43"/>
      <c r="K913" s="14"/>
      <c r="L913" s="17"/>
      <c r="M913" s="17"/>
      <c r="N913" s="17"/>
    </row>
    <row r="914" spans="1:14" ht="15.75">
      <c r="A914" s="13" t="s">
        <v>39</v>
      </c>
      <c r="B914" s="41"/>
      <c r="C914" s="12"/>
      <c r="D914" s="42"/>
      <c r="E914" s="12"/>
      <c r="F914" s="40"/>
      <c r="G914" s="44"/>
      <c r="H914" s="43"/>
      <c r="I914" s="43"/>
      <c r="J914" s="43"/>
      <c r="K914" s="14"/>
      <c r="L914" s="17"/>
      <c r="M914" s="17"/>
      <c r="N914" s="17"/>
    </row>
    <row r="915" spans="1:14" ht="15.75">
      <c r="A915" s="13" t="s">
        <v>40</v>
      </c>
      <c r="B915" s="34"/>
      <c r="C915" s="12"/>
      <c r="D915" s="45"/>
      <c r="E915" s="40"/>
      <c r="F915" s="40"/>
      <c r="G915" s="44"/>
      <c r="H915" s="43"/>
      <c r="I915" s="43"/>
      <c r="J915" s="43"/>
      <c r="K915" s="40"/>
      <c r="L915" s="17"/>
      <c r="M915" s="17"/>
      <c r="N915" s="17"/>
    </row>
    <row r="917" spans="1:14">
      <c r="A917" s="90" t="s">
        <v>0</v>
      </c>
      <c r="B917" s="90"/>
      <c r="C917" s="90"/>
      <c r="D917" s="90"/>
      <c r="E917" s="90"/>
      <c r="F917" s="90"/>
      <c r="G917" s="90"/>
      <c r="H917" s="90"/>
      <c r="I917" s="90"/>
      <c r="J917" s="90"/>
      <c r="K917" s="90"/>
      <c r="L917" s="90"/>
      <c r="M917" s="90"/>
      <c r="N917" s="90"/>
    </row>
    <row r="918" spans="1:14">
      <c r="A918" s="90"/>
      <c r="B918" s="90"/>
      <c r="C918" s="90"/>
      <c r="D918" s="90"/>
      <c r="E918" s="90"/>
      <c r="F918" s="90"/>
      <c r="G918" s="90"/>
      <c r="H918" s="90"/>
      <c r="I918" s="90"/>
      <c r="J918" s="90"/>
      <c r="K918" s="90"/>
      <c r="L918" s="90"/>
      <c r="M918" s="90"/>
      <c r="N918" s="90"/>
    </row>
    <row r="919" spans="1:14">
      <c r="A919" s="90"/>
      <c r="B919" s="90"/>
      <c r="C919" s="90"/>
      <c r="D919" s="90"/>
      <c r="E919" s="90"/>
      <c r="F919" s="90"/>
      <c r="G919" s="90"/>
      <c r="H919" s="90"/>
      <c r="I919" s="90"/>
      <c r="J919" s="90"/>
      <c r="K919" s="90"/>
      <c r="L919" s="90"/>
      <c r="M919" s="90"/>
      <c r="N919" s="90"/>
    </row>
    <row r="920" spans="1:14" ht="15.75">
      <c r="A920" s="91" t="s">
        <v>1</v>
      </c>
      <c r="B920" s="91"/>
      <c r="C920" s="91"/>
      <c r="D920" s="91"/>
      <c r="E920" s="91"/>
      <c r="F920" s="91"/>
      <c r="G920" s="91"/>
      <c r="H920" s="91"/>
      <c r="I920" s="91"/>
      <c r="J920" s="91"/>
      <c r="K920" s="91"/>
      <c r="L920" s="91"/>
      <c r="M920" s="91"/>
      <c r="N920" s="91"/>
    </row>
    <row r="921" spans="1:14" ht="15.75">
      <c r="A921" s="91" t="s">
        <v>2</v>
      </c>
      <c r="B921" s="91"/>
      <c r="C921" s="91"/>
      <c r="D921" s="91"/>
      <c r="E921" s="91"/>
      <c r="F921" s="91"/>
      <c r="G921" s="91"/>
      <c r="H921" s="91"/>
      <c r="I921" s="91"/>
      <c r="J921" s="91"/>
      <c r="K921" s="91"/>
      <c r="L921" s="91"/>
      <c r="M921" s="91"/>
      <c r="N921" s="91"/>
    </row>
    <row r="922" spans="1:14" ht="15" customHeight="1" thickBot="1">
      <c r="A922" s="92" t="s">
        <v>3</v>
      </c>
      <c r="B922" s="92"/>
      <c r="C922" s="92"/>
      <c r="D922" s="92"/>
      <c r="E922" s="92"/>
      <c r="F922" s="92"/>
      <c r="G922" s="92"/>
      <c r="H922" s="92"/>
      <c r="I922" s="92"/>
      <c r="J922" s="92"/>
      <c r="K922" s="92"/>
      <c r="L922" s="92"/>
      <c r="M922" s="92"/>
      <c r="N922" s="92"/>
    </row>
    <row r="923" spans="1:14">
      <c r="A923" s="46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8"/>
    </row>
    <row r="924" spans="1:14" ht="15.75">
      <c r="A924" s="81" t="s">
        <v>82</v>
      </c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</row>
    <row r="925" spans="1:14" ht="15.75">
      <c r="A925" s="81" t="s">
        <v>5</v>
      </c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</row>
    <row r="926" spans="1:14" ht="13.9" customHeight="1">
      <c r="A926" s="82" t="s">
        <v>6</v>
      </c>
      <c r="B926" s="83" t="s">
        <v>7</v>
      </c>
      <c r="C926" s="83" t="s">
        <v>8</v>
      </c>
      <c r="D926" s="82" t="s">
        <v>9</v>
      </c>
      <c r="E926" s="82" t="s">
        <v>10</v>
      </c>
      <c r="F926" s="93" t="s">
        <v>11</v>
      </c>
      <c r="G926" s="93" t="s">
        <v>12</v>
      </c>
      <c r="H926" s="84" t="s">
        <v>13</v>
      </c>
      <c r="I926" s="84" t="s">
        <v>14</v>
      </c>
      <c r="J926" s="84" t="s">
        <v>15</v>
      </c>
      <c r="K926" s="94" t="s">
        <v>16</v>
      </c>
      <c r="L926" s="83" t="s">
        <v>17</v>
      </c>
      <c r="M926" s="83" t="s">
        <v>18</v>
      </c>
      <c r="N926" s="83" t="s">
        <v>19</v>
      </c>
    </row>
    <row r="927" spans="1:14">
      <c r="A927" s="82"/>
      <c r="B927" s="83"/>
      <c r="C927" s="83"/>
      <c r="D927" s="82"/>
      <c r="E927" s="82"/>
      <c r="F927" s="93"/>
      <c r="G927" s="93"/>
      <c r="H927" s="84"/>
      <c r="I927" s="84"/>
      <c r="J927" s="84"/>
      <c r="K927" s="94"/>
      <c r="L927" s="83"/>
      <c r="M927" s="83"/>
      <c r="N927" s="83"/>
    </row>
    <row r="928" spans="1:14" ht="15.75">
      <c r="A928" s="4">
        <v>1</v>
      </c>
      <c r="B928" s="5">
        <v>42916</v>
      </c>
      <c r="C928" s="6" t="s">
        <v>78</v>
      </c>
      <c r="D928" s="6" t="s">
        <v>21</v>
      </c>
      <c r="E928" s="7" t="s">
        <v>65</v>
      </c>
      <c r="F928" s="6">
        <v>253</v>
      </c>
      <c r="G928" s="7">
        <v>251</v>
      </c>
      <c r="H928" s="7">
        <v>254</v>
      </c>
      <c r="I928" s="7">
        <v>255</v>
      </c>
      <c r="J928" s="7">
        <v>256</v>
      </c>
      <c r="K928" s="7">
        <v>251</v>
      </c>
      <c r="L928" s="6">
        <v>3500</v>
      </c>
      <c r="M928" s="8">
        <f t="shared" ref="M928:M959" si="726">IF(D928="BUY",(K928-F928)*(L928),(F928-K928)*(L928))</f>
        <v>-7000</v>
      </c>
      <c r="N928" s="63">
        <f t="shared" ref="N928" si="727">M928/(L928)/F928%</f>
        <v>-0.79051383399209496</v>
      </c>
    </row>
    <row r="929" spans="1:14" ht="15.75">
      <c r="A929" s="4">
        <v>2</v>
      </c>
      <c r="B929" s="5">
        <v>42916</v>
      </c>
      <c r="C929" s="6" t="s">
        <v>78</v>
      </c>
      <c r="D929" s="6" t="s">
        <v>21</v>
      </c>
      <c r="E929" s="7" t="s">
        <v>83</v>
      </c>
      <c r="F929" s="6">
        <v>161</v>
      </c>
      <c r="G929" s="7">
        <v>159</v>
      </c>
      <c r="H929" s="7">
        <v>162</v>
      </c>
      <c r="I929" s="7">
        <v>163</v>
      </c>
      <c r="J929" s="7">
        <v>164</v>
      </c>
      <c r="K929" s="7">
        <v>162</v>
      </c>
      <c r="L929" s="6">
        <v>3500</v>
      </c>
      <c r="M929" s="8">
        <f t="shared" si="726"/>
        <v>3500</v>
      </c>
      <c r="N929" s="9">
        <f t="shared" ref="N929:N987" si="728">M929/(L929)/F929%</f>
        <v>0.6211180124223602</v>
      </c>
    </row>
    <row r="930" spans="1:14" ht="15.75">
      <c r="A930" s="4">
        <v>3</v>
      </c>
      <c r="B930" s="5">
        <v>42915</v>
      </c>
      <c r="C930" s="6" t="s">
        <v>78</v>
      </c>
      <c r="D930" s="6" t="s">
        <v>21</v>
      </c>
      <c r="E930" s="7" t="s">
        <v>44</v>
      </c>
      <c r="F930" s="6">
        <v>140</v>
      </c>
      <c r="G930" s="7">
        <v>138.80000000000001</v>
      </c>
      <c r="H930" s="7">
        <v>140.69999999999999</v>
      </c>
      <c r="I930" s="7">
        <v>141.4</v>
      </c>
      <c r="J930" s="7">
        <v>142.1</v>
      </c>
      <c r="K930" s="7">
        <v>138.80000000000001</v>
      </c>
      <c r="L930" s="6">
        <v>6000</v>
      </c>
      <c r="M930" s="8">
        <f t="shared" si="726"/>
        <v>-7199.9999999999318</v>
      </c>
      <c r="N930" s="63">
        <f t="shared" si="728"/>
        <v>-0.8571428571428491</v>
      </c>
    </row>
    <row r="931" spans="1:14" ht="15.75">
      <c r="A931" s="4">
        <v>4</v>
      </c>
      <c r="B931" s="5">
        <v>42915</v>
      </c>
      <c r="C931" s="6" t="s">
        <v>78</v>
      </c>
      <c r="D931" s="6" t="s">
        <v>21</v>
      </c>
      <c r="E931" s="7" t="s">
        <v>77</v>
      </c>
      <c r="F931" s="6">
        <v>203.5</v>
      </c>
      <c r="G931" s="7">
        <v>201.5</v>
      </c>
      <c r="H931" s="7">
        <v>204.5</v>
      </c>
      <c r="I931" s="7">
        <v>205.5</v>
      </c>
      <c r="J931" s="7">
        <v>206.5</v>
      </c>
      <c r="K931" s="7">
        <v>205.5</v>
      </c>
      <c r="L931" s="6">
        <v>3000</v>
      </c>
      <c r="M931" s="8">
        <f t="shared" si="726"/>
        <v>6000</v>
      </c>
      <c r="N931" s="9">
        <f t="shared" si="728"/>
        <v>0.98280098280098271</v>
      </c>
    </row>
    <row r="932" spans="1:14" ht="15.75">
      <c r="A932" s="4">
        <v>5</v>
      </c>
      <c r="B932" s="5">
        <v>42915</v>
      </c>
      <c r="C932" s="6" t="s">
        <v>78</v>
      </c>
      <c r="D932" s="6" t="s">
        <v>21</v>
      </c>
      <c r="E932" s="7" t="s">
        <v>63</v>
      </c>
      <c r="F932" s="6">
        <v>528</v>
      </c>
      <c r="G932" s="7">
        <v>525</v>
      </c>
      <c r="H932" s="7">
        <v>529.5</v>
      </c>
      <c r="I932" s="7">
        <v>531</v>
      </c>
      <c r="J932" s="7">
        <v>532.5</v>
      </c>
      <c r="K932" s="7">
        <v>532.5</v>
      </c>
      <c r="L932" s="6">
        <v>2000</v>
      </c>
      <c r="M932" s="8">
        <f t="shared" si="726"/>
        <v>9000</v>
      </c>
      <c r="N932" s="9">
        <f t="shared" si="728"/>
        <v>0.85227272727272718</v>
      </c>
    </row>
    <row r="933" spans="1:14" ht="15.75">
      <c r="A933" s="4">
        <v>6</v>
      </c>
      <c r="B933" s="5">
        <v>42914</v>
      </c>
      <c r="C933" s="6" t="s">
        <v>78</v>
      </c>
      <c r="D933" s="6" t="s">
        <v>21</v>
      </c>
      <c r="E933" s="7" t="s">
        <v>84</v>
      </c>
      <c r="F933" s="6">
        <v>398</v>
      </c>
      <c r="G933" s="7">
        <v>394</v>
      </c>
      <c r="H933" s="7">
        <v>400</v>
      </c>
      <c r="I933" s="7">
        <v>402</v>
      </c>
      <c r="J933" s="7">
        <v>404</v>
      </c>
      <c r="K933" s="7">
        <v>394</v>
      </c>
      <c r="L933" s="6">
        <v>1500</v>
      </c>
      <c r="M933" s="8">
        <f t="shared" si="726"/>
        <v>-6000</v>
      </c>
      <c r="N933" s="63">
        <f t="shared" si="728"/>
        <v>-1.0050251256281406</v>
      </c>
    </row>
    <row r="934" spans="1:14" ht="15.75">
      <c r="A934" s="4">
        <v>7</v>
      </c>
      <c r="B934" s="5">
        <v>42914</v>
      </c>
      <c r="C934" s="6" t="s">
        <v>78</v>
      </c>
      <c r="D934" s="6" t="s">
        <v>21</v>
      </c>
      <c r="E934" s="7" t="s">
        <v>85</v>
      </c>
      <c r="F934" s="6">
        <v>136.6</v>
      </c>
      <c r="G934" s="7">
        <v>135.6</v>
      </c>
      <c r="H934" s="7">
        <v>137</v>
      </c>
      <c r="I934" s="7">
        <v>137.5</v>
      </c>
      <c r="J934" s="7">
        <v>138</v>
      </c>
      <c r="K934" s="7">
        <v>135.6</v>
      </c>
      <c r="L934" s="6">
        <v>8000</v>
      </c>
      <c r="M934" s="8">
        <f t="shared" si="726"/>
        <v>-8000</v>
      </c>
      <c r="N934" s="63">
        <f t="shared" si="728"/>
        <v>-0.7320644216691069</v>
      </c>
    </row>
    <row r="935" spans="1:14" ht="15.75">
      <c r="A935" s="4">
        <v>8</v>
      </c>
      <c r="B935" s="5">
        <v>42914</v>
      </c>
      <c r="C935" s="6" t="s">
        <v>78</v>
      </c>
      <c r="D935" s="6" t="s">
        <v>21</v>
      </c>
      <c r="E935" s="7" t="s">
        <v>48</v>
      </c>
      <c r="F935" s="6">
        <v>172.5</v>
      </c>
      <c r="G935" s="7">
        <v>171.5</v>
      </c>
      <c r="H935" s="7">
        <v>173</v>
      </c>
      <c r="I935" s="7">
        <v>173.5</v>
      </c>
      <c r="J935" s="7">
        <v>174</v>
      </c>
      <c r="K935" s="7">
        <v>173</v>
      </c>
      <c r="L935" s="6">
        <v>6000</v>
      </c>
      <c r="M935" s="8">
        <f t="shared" si="726"/>
        <v>3000</v>
      </c>
      <c r="N935" s="9">
        <f t="shared" si="728"/>
        <v>0.28985507246376813</v>
      </c>
    </row>
    <row r="936" spans="1:14" ht="15.75">
      <c r="A936" s="4">
        <v>9</v>
      </c>
      <c r="B936" s="5">
        <v>42914</v>
      </c>
      <c r="C936" s="6" t="s">
        <v>78</v>
      </c>
      <c r="D936" s="6" t="s">
        <v>21</v>
      </c>
      <c r="E936" s="7" t="s">
        <v>65</v>
      </c>
      <c r="F936" s="6">
        <v>241.5</v>
      </c>
      <c r="G936" s="7">
        <v>239.5</v>
      </c>
      <c r="H936" s="7">
        <v>242.5</v>
      </c>
      <c r="I936" s="7">
        <v>243.5</v>
      </c>
      <c r="J936" s="7">
        <v>244.5</v>
      </c>
      <c r="K936" s="7">
        <v>243.5</v>
      </c>
      <c r="L936" s="6">
        <v>3500</v>
      </c>
      <c r="M936" s="8">
        <f t="shared" si="726"/>
        <v>7000</v>
      </c>
      <c r="N936" s="9">
        <f t="shared" si="728"/>
        <v>0.82815734989648027</v>
      </c>
    </row>
    <row r="937" spans="1:14" ht="15.75">
      <c r="A937" s="4">
        <v>10</v>
      </c>
      <c r="B937" s="5">
        <v>42913</v>
      </c>
      <c r="C937" s="6" t="s">
        <v>78</v>
      </c>
      <c r="D937" s="6" t="s">
        <v>47</v>
      </c>
      <c r="E937" s="7" t="s">
        <v>74</v>
      </c>
      <c r="F937" s="6">
        <v>1092</v>
      </c>
      <c r="G937" s="7">
        <v>1106</v>
      </c>
      <c r="H937" s="7">
        <v>1085</v>
      </c>
      <c r="I937" s="7">
        <v>1078</v>
      </c>
      <c r="J937" s="7">
        <v>1070</v>
      </c>
      <c r="K937" s="7">
        <v>1106</v>
      </c>
      <c r="L937" s="6">
        <v>550</v>
      </c>
      <c r="M937" s="8">
        <f t="shared" si="726"/>
        <v>-7700</v>
      </c>
      <c r="N937" s="63">
        <f t="shared" si="728"/>
        <v>-1.2820512820512822</v>
      </c>
    </row>
    <row r="938" spans="1:14" ht="15.75">
      <c r="A938" s="4">
        <v>11</v>
      </c>
      <c r="B938" s="5">
        <v>42913</v>
      </c>
      <c r="C938" s="6" t="s">
        <v>78</v>
      </c>
      <c r="D938" s="6" t="s">
        <v>21</v>
      </c>
      <c r="E938" s="7" t="s">
        <v>86</v>
      </c>
      <c r="F938" s="6">
        <v>560</v>
      </c>
      <c r="G938" s="7">
        <v>556</v>
      </c>
      <c r="H938" s="7">
        <v>562</v>
      </c>
      <c r="I938" s="7">
        <v>564</v>
      </c>
      <c r="J938" s="7">
        <v>566</v>
      </c>
      <c r="K938" s="7">
        <v>562</v>
      </c>
      <c r="L938" s="6">
        <v>1500</v>
      </c>
      <c r="M938" s="8">
        <f t="shared" si="726"/>
        <v>3000</v>
      </c>
      <c r="N938" s="9">
        <f t="shared" si="728"/>
        <v>0.35714285714285715</v>
      </c>
    </row>
    <row r="939" spans="1:14" ht="15.75">
      <c r="A939" s="4">
        <v>12</v>
      </c>
      <c r="B939" s="5">
        <v>42913</v>
      </c>
      <c r="C939" s="6" t="s">
        <v>78</v>
      </c>
      <c r="D939" s="6" t="s">
        <v>47</v>
      </c>
      <c r="E939" s="7" t="s">
        <v>66</v>
      </c>
      <c r="F939" s="6">
        <v>119</v>
      </c>
      <c r="G939" s="7">
        <v>120</v>
      </c>
      <c r="H939" s="7">
        <v>118.5</v>
      </c>
      <c r="I939" s="7">
        <v>118</v>
      </c>
      <c r="J939" s="7">
        <v>117.5</v>
      </c>
      <c r="K939" s="7">
        <v>117.5</v>
      </c>
      <c r="L939" s="6">
        <v>6000</v>
      </c>
      <c r="M939" s="8">
        <f t="shared" si="726"/>
        <v>9000</v>
      </c>
      <c r="N939" s="9">
        <f t="shared" si="728"/>
        <v>1.2605042016806722</v>
      </c>
    </row>
    <row r="940" spans="1:14" ht="15.75">
      <c r="A940" s="4">
        <v>13</v>
      </c>
      <c r="B940" s="5">
        <v>42909</v>
      </c>
      <c r="C940" s="6" t="s">
        <v>78</v>
      </c>
      <c r="D940" s="6" t="s">
        <v>47</v>
      </c>
      <c r="E940" s="7" t="s">
        <v>84</v>
      </c>
      <c r="F940" s="6">
        <v>384</v>
      </c>
      <c r="G940" s="7">
        <v>388</v>
      </c>
      <c r="H940" s="7">
        <v>382</v>
      </c>
      <c r="I940" s="7">
        <v>380</v>
      </c>
      <c r="J940" s="7">
        <v>378</v>
      </c>
      <c r="K940" s="7">
        <v>378</v>
      </c>
      <c r="L940" s="6">
        <v>1500</v>
      </c>
      <c r="M940" s="8">
        <f t="shared" si="726"/>
        <v>9000</v>
      </c>
      <c r="N940" s="9">
        <f t="shared" si="728"/>
        <v>1.5625</v>
      </c>
    </row>
    <row r="941" spans="1:14" ht="15.75">
      <c r="A941" s="4">
        <v>14</v>
      </c>
      <c r="B941" s="5">
        <v>42909</v>
      </c>
      <c r="C941" s="6" t="s">
        <v>78</v>
      </c>
      <c r="D941" s="6" t="s">
        <v>47</v>
      </c>
      <c r="E941" s="7" t="s">
        <v>66</v>
      </c>
      <c r="F941" s="6">
        <v>125.5</v>
      </c>
      <c r="G941" s="7">
        <v>126.5</v>
      </c>
      <c r="H941" s="7">
        <v>125</v>
      </c>
      <c r="I941" s="7">
        <v>124.5</v>
      </c>
      <c r="J941" s="7">
        <v>124</v>
      </c>
      <c r="K941" s="7">
        <v>124</v>
      </c>
      <c r="L941" s="6">
        <v>6000</v>
      </c>
      <c r="M941" s="8">
        <f t="shared" si="726"/>
        <v>9000</v>
      </c>
      <c r="N941" s="9">
        <f t="shared" si="728"/>
        <v>1.1952191235059761</v>
      </c>
    </row>
    <row r="942" spans="1:14" ht="15.75">
      <c r="A942" s="4">
        <v>15</v>
      </c>
      <c r="B942" s="5">
        <v>42909</v>
      </c>
      <c r="C942" s="6" t="s">
        <v>78</v>
      </c>
      <c r="D942" s="6" t="s">
        <v>47</v>
      </c>
      <c r="E942" s="7" t="s">
        <v>23</v>
      </c>
      <c r="F942" s="6">
        <v>459.5</v>
      </c>
      <c r="G942" s="7">
        <v>462</v>
      </c>
      <c r="H942" s="7">
        <v>457</v>
      </c>
      <c r="I942" s="7">
        <v>455</v>
      </c>
      <c r="J942" s="7">
        <v>453</v>
      </c>
      <c r="K942" s="7">
        <v>453</v>
      </c>
      <c r="L942" s="6">
        <v>2000</v>
      </c>
      <c r="M942" s="8">
        <f t="shared" si="726"/>
        <v>13000</v>
      </c>
      <c r="N942" s="9">
        <f t="shared" si="728"/>
        <v>1.4145810663764962</v>
      </c>
    </row>
    <row r="943" spans="1:14" ht="15.75">
      <c r="A943" s="4">
        <v>16</v>
      </c>
      <c r="B943" s="5">
        <v>42908</v>
      </c>
      <c r="C943" s="6" t="s">
        <v>78</v>
      </c>
      <c r="D943" s="6" t="s">
        <v>47</v>
      </c>
      <c r="E943" s="7" t="s">
        <v>84</v>
      </c>
      <c r="F943" s="6">
        <v>393.5</v>
      </c>
      <c r="G943" s="7">
        <v>397.5</v>
      </c>
      <c r="H943" s="7">
        <v>391.5</v>
      </c>
      <c r="I943" s="7">
        <v>389.5</v>
      </c>
      <c r="J943" s="7">
        <v>387.5</v>
      </c>
      <c r="K943" s="7">
        <v>387.5</v>
      </c>
      <c r="L943" s="6">
        <v>1500</v>
      </c>
      <c r="M943" s="8">
        <f t="shared" si="726"/>
        <v>9000</v>
      </c>
      <c r="N943" s="9">
        <f t="shared" si="728"/>
        <v>1.5247776365946633</v>
      </c>
    </row>
    <row r="944" spans="1:14" ht="15.75">
      <c r="A944" s="4">
        <v>17</v>
      </c>
      <c r="B944" s="5">
        <v>42908</v>
      </c>
      <c r="C944" s="6" t="s">
        <v>78</v>
      </c>
      <c r="D944" s="6" t="s">
        <v>21</v>
      </c>
      <c r="E944" s="7" t="s">
        <v>87</v>
      </c>
      <c r="F944" s="6">
        <v>314</v>
      </c>
      <c r="G944" s="7">
        <v>311</v>
      </c>
      <c r="H944" s="7">
        <v>315.5</v>
      </c>
      <c r="I944" s="7">
        <v>317</v>
      </c>
      <c r="J944" s="7">
        <v>318.5</v>
      </c>
      <c r="K944" s="7">
        <v>311</v>
      </c>
      <c r="L944" s="6">
        <v>2400</v>
      </c>
      <c r="M944" s="8">
        <f t="shared" si="726"/>
        <v>-7200</v>
      </c>
      <c r="N944" s="63">
        <f t="shared" si="728"/>
        <v>-0.95541401273885351</v>
      </c>
    </row>
    <row r="945" spans="1:14" ht="15.75">
      <c r="A945" s="4">
        <v>18</v>
      </c>
      <c r="B945" s="5">
        <v>42908</v>
      </c>
      <c r="C945" s="6" t="s">
        <v>78</v>
      </c>
      <c r="D945" s="6" t="s">
        <v>21</v>
      </c>
      <c r="E945" s="7" t="s">
        <v>49</v>
      </c>
      <c r="F945" s="6">
        <v>1695</v>
      </c>
      <c r="G945" s="7">
        <v>1679</v>
      </c>
      <c r="H945" s="7">
        <v>1703</v>
      </c>
      <c r="I945" s="7">
        <v>1710</v>
      </c>
      <c r="J945" s="7">
        <v>1717</v>
      </c>
      <c r="K945" s="7">
        <v>1703</v>
      </c>
      <c r="L945" s="6">
        <v>500</v>
      </c>
      <c r="M945" s="8">
        <f t="shared" si="726"/>
        <v>4000</v>
      </c>
      <c r="N945" s="9">
        <f t="shared" si="728"/>
        <v>0.471976401179941</v>
      </c>
    </row>
    <row r="946" spans="1:14" ht="15.75">
      <c r="A946" s="4">
        <v>19</v>
      </c>
      <c r="B946" s="5">
        <v>42907</v>
      </c>
      <c r="C946" s="6" t="s">
        <v>78</v>
      </c>
      <c r="D946" s="6" t="s">
        <v>21</v>
      </c>
      <c r="E946" s="7" t="s">
        <v>88</v>
      </c>
      <c r="F946" s="6">
        <v>217.5</v>
      </c>
      <c r="G946" s="7">
        <v>216.5</v>
      </c>
      <c r="H946" s="7">
        <v>218</v>
      </c>
      <c r="I946" s="7">
        <v>218.5</v>
      </c>
      <c r="J946" s="7">
        <v>219</v>
      </c>
      <c r="K946" s="7">
        <v>216.5</v>
      </c>
      <c r="L946" s="6">
        <v>10000</v>
      </c>
      <c r="M946" s="8">
        <f t="shared" si="726"/>
        <v>-10000</v>
      </c>
      <c r="N946" s="63">
        <f t="shared" si="728"/>
        <v>-0.45977011494252878</v>
      </c>
    </row>
    <row r="947" spans="1:14" ht="15.75">
      <c r="A947" s="4">
        <v>20</v>
      </c>
      <c r="B947" s="5">
        <v>42907</v>
      </c>
      <c r="C947" s="6" t="s">
        <v>78</v>
      </c>
      <c r="D947" s="6" t="s">
        <v>21</v>
      </c>
      <c r="E947" s="7" t="s">
        <v>89</v>
      </c>
      <c r="F947" s="6">
        <v>1953</v>
      </c>
      <c r="G947" s="7">
        <v>1938</v>
      </c>
      <c r="H947" s="7">
        <v>1962</v>
      </c>
      <c r="I947" s="7">
        <v>1970</v>
      </c>
      <c r="J947" s="7">
        <v>1978</v>
      </c>
      <c r="K947" s="7">
        <v>1962</v>
      </c>
      <c r="L947" s="6">
        <v>400</v>
      </c>
      <c r="M947" s="8">
        <f t="shared" si="726"/>
        <v>3600</v>
      </c>
      <c r="N947" s="9">
        <f t="shared" si="728"/>
        <v>0.46082949308755755</v>
      </c>
    </row>
    <row r="948" spans="1:14" ht="15.75">
      <c r="A948" s="4">
        <v>21</v>
      </c>
      <c r="B948" s="5">
        <v>42906</v>
      </c>
      <c r="C948" s="6" t="s">
        <v>78</v>
      </c>
      <c r="D948" s="6" t="s">
        <v>21</v>
      </c>
      <c r="E948" s="7" t="s">
        <v>90</v>
      </c>
      <c r="F948" s="6">
        <v>357.5</v>
      </c>
      <c r="G948" s="7">
        <v>354.5</v>
      </c>
      <c r="H948" s="7">
        <v>359</v>
      </c>
      <c r="I948" s="7">
        <v>360.5</v>
      </c>
      <c r="J948" s="7">
        <v>362</v>
      </c>
      <c r="K948" s="7">
        <v>359</v>
      </c>
      <c r="L948" s="6">
        <v>2500</v>
      </c>
      <c r="M948" s="8">
        <f t="shared" si="726"/>
        <v>3750</v>
      </c>
      <c r="N948" s="9">
        <f t="shared" si="728"/>
        <v>0.41958041958041958</v>
      </c>
    </row>
    <row r="949" spans="1:14" ht="15.75">
      <c r="A949" s="4">
        <v>22</v>
      </c>
      <c r="B949" s="5">
        <v>42906</v>
      </c>
      <c r="C949" s="6" t="s">
        <v>78</v>
      </c>
      <c r="D949" s="6" t="s">
        <v>21</v>
      </c>
      <c r="E949" s="7" t="s">
        <v>71</v>
      </c>
      <c r="F949" s="6">
        <v>1428</v>
      </c>
      <c r="G949" s="7">
        <v>1415</v>
      </c>
      <c r="H949" s="7">
        <v>1435</v>
      </c>
      <c r="I949" s="7">
        <v>1442</v>
      </c>
      <c r="J949" s="7">
        <v>1449</v>
      </c>
      <c r="K949" s="7">
        <v>1435</v>
      </c>
      <c r="L949" s="6">
        <v>500</v>
      </c>
      <c r="M949" s="8">
        <f t="shared" si="726"/>
        <v>3500</v>
      </c>
      <c r="N949" s="9">
        <f t="shared" si="728"/>
        <v>0.49019607843137258</v>
      </c>
    </row>
    <row r="950" spans="1:14" ht="15.75">
      <c r="A950" s="4">
        <v>23</v>
      </c>
      <c r="B950" s="5">
        <v>42906</v>
      </c>
      <c r="C950" s="6" t="s">
        <v>78</v>
      </c>
      <c r="D950" s="6" t="s">
        <v>21</v>
      </c>
      <c r="E950" s="7" t="s">
        <v>91</v>
      </c>
      <c r="F950" s="6">
        <v>651</v>
      </c>
      <c r="G950" s="7">
        <v>646</v>
      </c>
      <c r="H950" s="7">
        <v>655</v>
      </c>
      <c r="I950" s="7">
        <v>658</v>
      </c>
      <c r="J950" s="7">
        <v>661</v>
      </c>
      <c r="K950" s="7">
        <v>653</v>
      </c>
      <c r="L950" s="6">
        <v>1500</v>
      </c>
      <c r="M950" s="8">
        <f t="shared" si="726"/>
        <v>3000</v>
      </c>
      <c r="N950" s="9">
        <f t="shared" si="728"/>
        <v>0.30721966205837176</v>
      </c>
    </row>
    <row r="951" spans="1:14" ht="15.75">
      <c r="A951" s="4">
        <v>24</v>
      </c>
      <c r="B951" s="5">
        <v>42906</v>
      </c>
      <c r="C951" s="6" t="s">
        <v>78</v>
      </c>
      <c r="D951" s="6" t="s">
        <v>21</v>
      </c>
      <c r="E951" s="7" t="s">
        <v>63</v>
      </c>
      <c r="F951" s="6">
        <v>524.5</v>
      </c>
      <c r="G951" s="7">
        <v>521.5</v>
      </c>
      <c r="H951" s="7">
        <v>526</v>
      </c>
      <c r="I951" s="7">
        <v>527.5</v>
      </c>
      <c r="J951" s="7">
        <v>529</v>
      </c>
      <c r="K951" s="7">
        <v>526</v>
      </c>
      <c r="L951" s="6">
        <v>2000</v>
      </c>
      <c r="M951" s="8">
        <f t="shared" si="726"/>
        <v>3000</v>
      </c>
      <c r="N951" s="9">
        <f t="shared" si="728"/>
        <v>0.2859866539561487</v>
      </c>
    </row>
    <row r="952" spans="1:14" ht="15.75">
      <c r="A952" s="4">
        <v>25</v>
      </c>
      <c r="B952" s="5">
        <v>42905</v>
      </c>
      <c r="C952" s="6" t="s">
        <v>78</v>
      </c>
      <c r="D952" s="6" t="s">
        <v>21</v>
      </c>
      <c r="E952" s="7" t="s">
        <v>74</v>
      </c>
      <c r="F952" s="6">
        <v>1135</v>
      </c>
      <c r="G952" s="7">
        <v>1125</v>
      </c>
      <c r="H952" s="7">
        <v>1140</v>
      </c>
      <c r="I952" s="7">
        <v>1145</v>
      </c>
      <c r="J952" s="7">
        <v>1150</v>
      </c>
      <c r="K952" s="7">
        <v>1140</v>
      </c>
      <c r="L952" s="6">
        <v>550</v>
      </c>
      <c r="M952" s="8">
        <f t="shared" si="726"/>
        <v>2750</v>
      </c>
      <c r="N952" s="9">
        <f t="shared" si="728"/>
        <v>0.44052863436123352</v>
      </c>
    </row>
    <row r="953" spans="1:14" ht="15.75">
      <c r="A953" s="4">
        <v>26</v>
      </c>
      <c r="B953" s="5">
        <v>42905</v>
      </c>
      <c r="C953" s="6" t="s">
        <v>78</v>
      </c>
      <c r="D953" s="6" t="s">
        <v>21</v>
      </c>
      <c r="E953" s="7" t="s">
        <v>57</v>
      </c>
      <c r="F953" s="6">
        <v>517.5</v>
      </c>
      <c r="G953" s="7">
        <v>513</v>
      </c>
      <c r="H953" s="7">
        <v>520</v>
      </c>
      <c r="I953" s="7">
        <v>522.5</v>
      </c>
      <c r="J953" s="7">
        <v>525</v>
      </c>
      <c r="K953" s="7">
        <v>525</v>
      </c>
      <c r="L953" s="6">
        <v>1200</v>
      </c>
      <c r="M953" s="8">
        <f t="shared" si="726"/>
        <v>9000</v>
      </c>
      <c r="N953" s="9">
        <f t="shared" si="728"/>
        <v>1.4492753623188406</v>
      </c>
    </row>
    <row r="954" spans="1:14" ht="15.75">
      <c r="A954" s="4">
        <v>27</v>
      </c>
      <c r="B954" s="5">
        <v>42902</v>
      </c>
      <c r="C954" s="6" t="s">
        <v>78</v>
      </c>
      <c r="D954" s="6" t="s">
        <v>21</v>
      </c>
      <c r="E954" s="7" t="s">
        <v>23</v>
      </c>
      <c r="F954" s="6">
        <v>202.5</v>
      </c>
      <c r="G954" s="7">
        <v>199.5</v>
      </c>
      <c r="H954" s="7">
        <v>204</v>
      </c>
      <c r="I954" s="7">
        <v>205.5</v>
      </c>
      <c r="J954" s="7">
        <v>207</v>
      </c>
      <c r="K954" s="7">
        <v>199.5</v>
      </c>
      <c r="L954" s="6">
        <v>2000</v>
      </c>
      <c r="M954" s="8">
        <f t="shared" si="726"/>
        <v>-6000</v>
      </c>
      <c r="N954" s="63">
        <f t="shared" si="728"/>
        <v>-1.4814814814814816</v>
      </c>
    </row>
    <row r="955" spans="1:14" ht="15.75">
      <c r="A955" s="4">
        <v>28</v>
      </c>
      <c r="B955" s="5">
        <v>42902</v>
      </c>
      <c r="C955" s="6" t="s">
        <v>78</v>
      </c>
      <c r="D955" s="6" t="s">
        <v>21</v>
      </c>
      <c r="E955" s="7" t="s">
        <v>92</v>
      </c>
      <c r="F955" s="6">
        <v>93.5</v>
      </c>
      <c r="G955" s="7">
        <v>92.5</v>
      </c>
      <c r="H955" s="7">
        <v>94.2</v>
      </c>
      <c r="I955" s="7">
        <v>94.7</v>
      </c>
      <c r="J955" s="7">
        <v>95.2</v>
      </c>
      <c r="K955" s="7">
        <v>94.7</v>
      </c>
      <c r="L955" s="6">
        <v>8000</v>
      </c>
      <c r="M955" s="8">
        <f t="shared" si="726"/>
        <v>9600.0000000000218</v>
      </c>
      <c r="N955" s="9">
        <f t="shared" si="728"/>
        <v>1.2834224598930508</v>
      </c>
    </row>
    <row r="956" spans="1:14" ht="15.75">
      <c r="A956" s="4">
        <v>29</v>
      </c>
      <c r="B956" s="5">
        <v>42901</v>
      </c>
      <c r="C956" s="6" t="s">
        <v>78</v>
      </c>
      <c r="D956" s="6" t="s">
        <v>21</v>
      </c>
      <c r="E956" s="7" t="s">
        <v>62</v>
      </c>
      <c r="F956" s="6">
        <v>665</v>
      </c>
      <c r="G956" s="7">
        <v>655</v>
      </c>
      <c r="H956" s="7">
        <v>670</v>
      </c>
      <c r="I956" s="7">
        <v>675</v>
      </c>
      <c r="J956" s="7">
        <v>680</v>
      </c>
      <c r="K956" s="7">
        <v>658</v>
      </c>
      <c r="L956" s="6">
        <v>600</v>
      </c>
      <c r="M956" s="8">
        <f t="shared" si="726"/>
        <v>-4200</v>
      </c>
      <c r="N956" s="63">
        <f t="shared" si="728"/>
        <v>-1.0526315789473684</v>
      </c>
    </row>
    <row r="957" spans="1:14" ht="15.75">
      <c r="A957" s="4">
        <v>30</v>
      </c>
      <c r="B957" s="5">
        <v>42900</v>
      </c>
      <c r="C957" s="6" t="s">
        <v>78</v>
      </c>
      <c r="D957" s="6" t="s">
        <v>47</v>
      </c>
      <c r="E957" s="7" t="s">
        <v>93</v>
      </c>
      <c r="F957" s="6">
        <v>836</v>
      </c>
      <c r="G957" s="7">
        <v>844</v>
      </c>
      <c r="H957" s="7">
        <v>832</v>
      </c>
      <c r="I957" s="7">
        <v>828</v>
      </c>
      <c r="J957" s="7">
        <v>824</v>
      </c>
      <c r="K957" s="7">
        <v>844</v>
      </c>
      <c r="L957" s="6">
        <v>1200</v>
      </c>
      <c r="M957" s="8">
        <f t="shared" si="726"/>
        <v>-9600</v>
      </c>
      <c r="N957" s="63">
        <f t="shared" si="728"/>
        <v>-0.95693779904306231</v>
      </c>
    </row>
    <row r="958" spans="1:14" ht="15.75">
      <c r="A958" s="4">
        <v>31</v>
      </c>
      <c r="B958" s="5">
        <v>42900</v>
      </c>
      <c r="C958" s="6" t="s">
        <v>78</v>
      </c>
      <c r="D958" s="6" t="s">
        <v>47</v>
      </c>
      <c r="E958" s="7" t="s">
        <v>48</v>
      </c>
      <c r="F958" s="6">
        <v>186</v>
      </c>
      <c r="G958" s="7">
        <v>187</v>
      </c>
      <c r="H958" s="7">
        <v>185.5</v>
      </c>
      <c r="I958" s="7">
        <v>185</v>
      </c>
      <c r="J958" s="7">
        <v>184.5</v>
      </c>
      <c r="K958" s="7">
        <v>184.5</v>
      </c>
      <c r="L958" s="6">
        <v>6000</v>
      </c>
      <c r="M958" s="8">
        <f t="shared" si="726"/>
        <v>9000</v>
      </c>
      <c r="N958" s="9">
        <f t="shared" si="728"/>
        <v>0.80645161290322576</v>
      </c>
    </row>
    <row r="959" spans="1:14" ht="15.75">
      <c r="A959" s="4">
        <v>32</v>
      </c>
      <c r="B959" s="5">
        <v>42900</v>
      </c>
      <c r="C959" s="6" t="s">
        <v>78</v>
      </c>
      <c r="D959" s="6" t="s">
        <v>21</v>
      </c>
      <c r="E959" s="7" t="s">
        <v>94</v>
      </c>
      <c r="F959" s="6">
        <v>827</v>
      </c>
      <c r="G959" s="7">
        <v>819</v>
      </c>
      <c r="H959" s="7">
        <v>831</v>
      </c>
      <c r="I959" s="7">
        <v>835</v>
      </c>
      <c r="J959" s="7">
        <v>839</v>
      </c>
      <c r="K959" s="7">
        <v>831</v>
      </c>
      <c r="L959" s="6">
        <v>1000</v>
      </c>
      <c r="M959" s="8">
        <f t="shared" si="726"/>
        <v>4000</v>
      </c>
      <c r="N959" s="9">
        <f t="shared" si="728"/>
        <v>0.4836759371221282</v>
      </c>
    </row>
    <row r="960" spans="1:14" ht="15.75">
      <c r="A960" s="4">
        <v>33</v>
      </c>
      <c r="B960" s="5">
        <v>42900</v>
      </c>
      <c r="C960" s="6" t="s">
        <v>78</v>
      </c>
      <c r="D960" s="6" t="s">
        <v>21</v>
      </c>
      <c r="E960" s="7" t="s">
        <v>95</v>
      </c>
      <c r="F960" s="6">
        <v>135.69999999999999</v>
      </c>
      <c r="G960" s="7">
        <v>134.69999999999999</v>
      </c>
      <c r="H960" s="7">
        <v>136.19999999999999</v>
      </c>
      <c r="I960" s="7">
        <v>136.69999999999999</v>
      </c>
      <c r="J960" s="7">
        <v>137.19999999999999</v>
      </c>
      <c r="K960" s="7">
        <v>137.19999999999999</v>
      </c>
      <c r="L960" s="6">
        <v>4500</v>
      </c>
      <c r="M960" s="8">
        <f t="shared" ref="M960:M987" si="729">IF(D960="BUY",(K960-F960)*(L960),(F960-K960)*(L960))</f>
        <v>6750</v>
      </c>
      <c r="N960" s="9">
        <f t="shared" si="728"/>
        <v>1.105379513633014</v>
      </c>
    </row>
    <row r="961" spans="1:14" ht="15.75">
      <c r="A961" s="4">
        <v>34</v>
      </c>
      <c r="B961" s="5">
        <v>42899</v>
      </c>
      <c r="C961" s="6" t="s">
        <v>78</v>
      </c>
      <c r="D961" s="6" t="s">
        <v>21</v>
      </c>
      <c r="E961" s="7" t="s">
        <v>85</v>
      </c>
      <c r="F961" s="6">
        <v>136</v>
      </c>
      <c r="G961" s="7">
        <v>135</v>
      </c>
      <c r="H961" s="7">
        <v>136.5</v>
      </c>
      <c r="I961" s="7">
        <v>137</v>
      </c>
      <c r="J961" s="7">
        <v>137.5</v>
      </c>
      <c r="K961" s="7">
        <v>135</v>
      </c>
      <c r="L961" s="6">
        <v>8000</v>
      </c>
      <c r="M961" s="8">
        <f t="shared" si="729"/>
        <v>-8000</v>
      </c>
      <c r="N961" s="63">
        <f t="shared" si="728"/>
        <v>-0.73529411764705876</v>
      </c>
    </row>
    <row r="962" spans="1:14" ht="15.75">
      <c r="A962" s="4">
        <v>35</v>
      </c>
      <c r="B962" s="5">
        <v>42899</v>
      </c>
      <c r="C962" s="6" t="s">
        <v>78</v>
      </c>
      <c r="D962" s="6" t="s">
        <v>21</v>
      </c>
      <c r="E962" s="7" t="s">
        <v>96</v>
      </c>
      <c r="F962" s="6">
        <v>444</v>
      </c>
      <c r="G962" s="7">
        <v>440</v>
      </c>
      <c r="H962" s="7">
        <v>446</v>
      </c>
      <c r="I962" s="7">
        <v>448</v>
      </c>
      <c r="J962" s="7">
        <v>450</v>
      </c>
      <c r="K962" s="7">
        <v>446</v>
      </c>
      <c r="L962" s="6">
        <v>1500</v>
      </c>
      <c r="M962" s="8">
        <f t="shared" si="729"/>
        <v>3000</v>
      </c>
      <c r="N962" s="9">
        <f t="shared" si="728"/>
        <v>0.4504504504504504</v>
      </c>
    </row>
    <row r="963" spans="1:14" ht="15.75">
      <c r="A963" s="4">
        <v>36</v>
      </c>
      <c r="B963" s="5">
        <v>42899</v>
      </c>
      <c r="C963" s="6" t="s">
        <v>78</v>
      </c>
      <c r="D963" s="6" t="s">
        <v>21</v>
      </c>
      <c r="E963" s="7" t="s">
        <v>97</v>
      </c>
      <c r="F963" s="6">
        <v>1662</v>
      </c>
      <c r="G963" s="7">
        <v>1650</v>
      </c>
      <c r="H963" s="7">
        <v>1668</v>
      </c>
      <c r="I963" s="7">
        <v>1674</v>
      </c>
      <c r="J963" s="7">
        <v>1680</v>
      </c>
      <c r="K963" s="7">
        <v>1674</v>
      </c>
      <c r="L963" s="6">
        <v>500</v>
      </c>
      <c r="M963" s="8">
        <f t="shared" si="729"/>
        <v>6000</v>
      </c>
      <c r="N963" s="9">
        <f t="shared" si="728"/>
        <v>0.72202166064981943</v>
      </c>
    </row>
    <row r="964" spans="1:14" ht="15.75">
      <c r="A964" s="4">
        <v>37</v>
      </c>
      <c r="B964" s="5">
        <v>42898</v>
      </c>
      <c r="C964" s="6" t="s">
        <v>78</v>
      </c>
      <c r="D964" s="6" t="s">
        <v>21</v>
      </c>
      <c r="E964" s="7" t="s">
        <v>98</v>
      </c>
      <c r="F964" s="6">
        <v>1170</v>
      </c>
      <c r="G964" s="7">
        <v>1160</v>
      </c>
      <c r="H964" s="7">
        <v>1175</v>
      </c>
      <c r="I964" s="7">
        <v>1180</v>
      </c>
      <c r="J964" s="7">
        <v>1185</v>
      </c>
      <c r="K964" s="7">
        <v>1160</v>
      </c>
      <c r="L964" s="6">
        <v>600</v>
      </c>
      <c r="M964" s="8">
        <f t="shared" si="729"/>
        <v>-6000</v>
      </c>
      <c r="N964" s="63">
        <f t="shared" si="728"/>
        <v>-0.85470085470085477</v>
      </c>
    </row>
    <row r="965" spans="1:14" ht="15.75">
      <c r="A965" s="4">
        <v>38</v>
      </c>
      <c r="B965" s="5">
        <v>42898</v>
      </c>
      <c r="C965" s="6" t="s">
        <v>78</v>
      </c>
      <c r="D965" s="6" t="s">
        <v>47</v>
      </c>
      <c r="E965" s="7" t="s">
        <v>53</v>
      </c>
      <c r="F965" s="6">
        <v>145</v>
      </c>
      <c r="G965" s="7">
        <v>147</v>
      </c>
      <c r="H965" s="7">
        <v>144</v>
      </c>
      <c r="I965" s="7">
        <v>143</v>
      </c>
      <c r="J965" s="7">
        <v>142</v>
      </c>
      <c r="K965" s="7">
        <v>145.69999999999999</v>
      </c>
      <c r="L965" s="6">
        <v>3500</v>
      </c>
      <c r="M965" s="8">
        <f t="shared" si="729"/>
        <v>-2449.99999999996</v>
      </c>
      <c r="N965" s="63">
        <f t="shared" si="728"/>
        <v>-0.48275862068964726</v>
      </c>
    </row>
    <row r="966" spans="1:14" ht="15.75">
      <c r="A966" s="4">
        <v>39</v>
      </c>
      <c r="B966" s="5">
        <v>42898</v>
      </c>
      <c r="C966" s="6" t="s">
        <v>78</v>
      </c>
      <c r="D966" s="6" t="s">
        <v>21</v>
      </c>
      <c r="E966" s="7" t="s">
        <v>66</v>
      </c>
      <c r="F966" s="6">
        <v>131</v>
      </c>
      <c r="G966" s="7">
        <v>130</v>
      </c>
      <c r="H966" s="7">
        <v>131.5</v>
      </c>
      <c r="I966" s="7">
        <v>132</v>
      </c>
      <c r="J966" s="7">
        <v>132.5</v>
      </c>
      <c r="K966" s="7">
        <v>131.5</v>
      </c>
      <c r="L966" s="6">
        <v>6000</v>
      </c>
      <c r="M966" s="8">
        <f t="shared" si="729"/>
        <v>3000</v>
      </c>
      <c r="N966" s="9">
        <f t="shared" si="728"/>
        <v>0.38167938931297707</v>
      </c>
    </row>
    <row r="967" spans="1:14" ht="15.75">
      <c r="A967" s="4">
        <v>40</v>
      </c>
      <c r="B967" s="5">
        <v>42895</v>
      </c>
      <c r="C967" s="6" t="s">
        <v>78</v>
      </c>
      <c r="D967" s="6" t="s">
        <v>21</v>
      </c>
      <c r="E967" s="7" t="s">
        <v>88</v>
      </c>
      <c r="F967" s="6">
        <v>175.5</v>
      </c>
      <c r="G967" s="7">
        <v>174.7</v>
      </c>
      <c r="H967" s="7">
        <v>175.9</v>
      </c>
      <c r="I967" s="7">
        <v>176.3</v>
      </c>
      <c r="J967" s="7">
        <v>176.7</v>
      </c>
      <c r="K967" s="7">
        <v>176.7</v>
      </c>
      <c r="L967" s="6">
        <v>10000</v>
      </c>
      <c r="M967" s="8">
        <f t="shared" si="729"/>
        <v>11999.999999999887</v>
      </c>
      <c r="N967" s="9">
        <f t="shared" si="728"/>
        <v>0.68376068376067733</v>
      </c>
    </row>
    <row r="968" spans="1:14" ht="15.75">
      <c r="A968" s="4">
        <v>41</v>
      </c>
      <c r="B968" s="5">
        <v>42895</v>
      </c>
      <c r="C968" s="6" t="s">
        <v>78</v>
      </c>
      <c r="D968" s="6" t="s">
        <v>21</v>
      </c>
      <c r="E968" s="7" t="s">
        <v>65</v>
      </c>
      <c r="F968" s="6">
        <v>241</v>
      </c>
      <c r="G968" s="7">
        <v>239</v>
      </c>
      <c r="H968" s="7">
        <v>242</v>
      </c>
      <c r="I968" s="7">
        <v>243</v>
      </c>
      <c r="J968" s="7">
        <v>244</v>
      </c>
      <c r="K968" s="7">
        <v>244</v>
      </c>
      <c r="L968" s="6">
        <v>3500</v>
      </c>
      <c r="M968" s="8">
        <f t="shared" si="729"/>
        <v>10500</v>
      </c>
      <c r="N968" s="9">
        <f t="shared" si="728"/>
        <v>1.2448132780082988</v>
      </c>
    </row>
    <row r="969" spans="1:14" ht="15.75">
      <c r="A969" s="4">
        <v>42</v>
      </c>
      <c r="B969" s="5">
        <v>42894</v>
      </c>
      <c r="C969" s="6" t="s">
        <v>78</v>
      </c>
      <c r="D969" s="6" t="s">
        <v>21</v>
      </c>
      <c r="E969" s="7" t="s">
        <v>99</v>
      </c>
      <c r="F969" s="6">
        <v>985</v>
      </c>
      <c r="G969" s="7">
        <v>978</v>
      </c>
      <c r="H969" s="7">
        <v>989</v>
      </c>
      <c r="I969" s="7">
        <v>993</v>
      </c>
      <c r="J969" s="7">
        <v>997</v>
      </c>
      <c r="K969" s="7">
        <v>989</v>
      </c>
      <c r="L969" s="6">
        <v>800</v>
      </c>
      <c r="M969" s="8">
        <f t="shared" si="729"/>
        <v>3200</v>
      </c>
      <c r="N969" s="9">
        <f t="shared" si="728"/>
        <v>0.40609137055837563</v>
      </c>
    </row>
    <row r="970" spans="1:14" ht="15.75">
      <c r="A970" s="4">
        <v>43</v>
      </c>
      <c r="B970" s="5">
        <v>42894</v>
      </c>
      <c r="C970" s="6" t="s">
        <v>78</v>
      </c>
      <c r="D970" s="6" t="s">
        <v>21</v>
      </c>
      <c r="E970" s="7" t="s">
        <v>63</v>
      </c>
      <c r="F970" s="6">
        <v>511</v>
      </c>
      <c r="G970" s="7">
        <v>508</v>
      </c>
      <c r="H970" s="7">
        <v>513</v>
      </c>
      <c r="I970" s="7">
        <v>515</v>
      </c>
      <c r="J970" s="7">
        <v>517</v>
      </c>
      <c r="K970" s="7">
        <v>512.9</v>
      </c>
      <c r="L970" s="6">
        <v>2000</v>
      </c>
      <c r="M970" s="8">
        <f t="shared" si="729"/>
        <v>3799.9999999999545</v>
      </c>
      <c r="N970" s="9">
        <f t="shared" si="728"/>
        <v>0.37181996086105229</v>
      </c>
    </row>
    <row r="971" spans="1:14" ht="15.75">
      <c r="A971" s="4">
        <v>44</v>
      </c>
      <c r="B971" s="5">
        <v>42893</v>
      </c>
      <c r="C971" s="6" t="s">
        <v>78</v>
      </c>
      <c r="D971" s="6" t="s">
        <v>21</v>
      </c>
      <c r="E971" s="7" t="s">
        <v>100</v>
      </c>
      <c r="F971" s="6">
        <v>156</v>
      </c>
      <c r="G971" s="7">
        <v>155</v>
      </c>
      <c r="H971" s="7">
        <v>156.5</v>
      </c>
      <c r="I971" s="7">
        <v>157</v>
      </c>
      <c r="J971" s="7">
        <v>157.5</v>
      </c>
      <c r="K971" s="7">
        <v>157.5</v>
      </c>
      <c r="L971" s="6">
        <v>6000</v>
      </c>
      <c r="M971" s="8">
        <f t="shared" si="729"/>
        <v>9000</v>
      </c>
      <c r="N971" s="9">
        <f t="shared" si="728"/>
        <v>0.96153846153846145</v>
      </c>
    </row>
    <row r="972" spans="1:14" ht="15.75">
      <c r="A972" s="4">
        <v>45</v>
      </c>
      <c r="B972" s="5">
        <v>42893</v>
      </c>
      <c r="C972" s="6" t="s">
        <v>78</v>
      </c>
      <c r="D972" s="6" t="s">
        <v>21</v>
      </c>
      <c r="E972" s="7" t="s">
        <v>62</v>
      </c>
      <c r="F972" s="6">
        <v>648</v>
      </c>
      <c r="G972" s="7">
        <v>640</v>
      </c>
      <c r="H972" s="7">
        <v>653</v>
      </c>
      <c r="I972" s="7">
        <v>658</v>
      </c>
      <c r="J972" s="7">
        <v>663</v>
      </c>
      <c r="K972" s="7">
        <v>653</v>
      </c>
      <c r="L972" s="6">
        <v>600</v>
      </c>
      <c r="M972" s="8">
        <f t="shared" si="729"/>
        <v>3000</v>
      </c>
      <c r="N972" s="9">
        <f t="shared" si="728"/>
        <v>0.77160493827160492</v>
      </c>
    </row>
    <row r="973" spans="1:14" ht="15.75">
      <c r="A973" s="4">
        <v>46</v>
      </c>
      <c r="B973" s="5">
        <v>42893</v>
      </c>
      <c r="C973" s="6" t="s">
        <v>78</v>
      </c>
      <c r="D973" s="6" t="s">
        <v>21</v>
      </c>
      <c r="E973" s="7" t="s">
        <v>46</v>
      </c>
      <c r="F973" s="6">
        <v>504</v>
      </c>
      <c r="G973" s="7">
        <v>502</v>
      </c>
      <c r="H973" s="7">
        <v>505</v>
      </c>
      <c r="I973" s="7">
        <v>506</v>
      </c>
      <c r="J973" s="7">
        <v>507</v>
      </c>
      <c r="K973" s="7">
        <v>506</v>
      </c>
      <c r="L973" s="6">
        <v>2000</v>
      </c>
      <c r="M973" s="8">
        <f t="shared" si="729"/>
        <v>4000</v>
      </c>
      <c r="N973" s="9">
        <f t="shared" si="728"/>
        <v>0.3968253968253968</v>
      </c>
    </row>
    <row r="974" spans="1:14" ht="15.75">
      <c r="A974" s="4">
        <v>47</v>
      </c>
      <c r="B974" s="5">
        <v>42892</v>
      </c>
      <c r="C974" s="6" t="s">
        <v>78</v>
      </c>
      <c r="D974" s="6" t="s">
        <v>21</v>
      </c>
      <c r="E974" s="7" t="s">
        <v>101</v>
      </c>
      <c r="F974" s="6">
        <v>458</v>
      </c>
      <c r="G974" s="7">
        <v>452</v>
      </c>
      <c r="H974" s="7">
        <v>461</v>
      </c>
      <c r="I974" s="7">
        <v>464</v>
      </c>
      <c r="J974" s="7">
        <v>466</v>
      </c>
      <c r="K974" s="7">
        <v>452</v>
      </c>
      <c r="L974" s="6">
        <v>1200</v>
      </c>
      <c r="M974" s="8">
        <f t="shared" si="729"/>
        <v>-7200</v>
      </c>
      <c r="N974" s="63">
        <f t="shared" si="728"/>
        <v>-1.3100436681222707</v>
      </c>
    </row>
    <row r="975" spans="1:14" ht="16.5" customHeight="1">
      <c r="A975" s="4">
        <v>48</v>
      </c>
      <c r="B975" s="5">
        <v>42892</v>
      </c>
      <c r="C975" s="6" t="s">
        <v>78</v>
      </c>
      <c r="D975" s="6" t="s">
        <v>21</v>
      </c>
      <c r="E975" s="7" t="s">
        <v>102</v>
      </c>
      <c r="F975" s="6">
        <v>508</v>
      </c>
      <c r="G975" s="7">
        <v>504</v>
      </c>
      <c r="H975" s="7">
        <v>510</v>
      </c>
      <c r="I975" s="7">
        <v>512</v>
      </c>
      <c r="J975" s="7">
        <v>514</v>
      </c>
      <c r="K975" s="7">
        <v>510</v>
      </c>
      <c r="L975" s="6">
        <v>1000</v>
      </c>
      <c r="M975" s="8">
        <f t="shared" si="729"/>
        <v>2000</v>
      </c>
      <c r="N975" s="9">
        <f t="shared" si="728"/>
        <v>0.39370078740157477</v>
      </c>
    </row>
    <row r="976" spans="1:14" ht="15.75" customHeight="1">
      <c r="A976" s="4">
        <v>49</v>
      </c>
      <c r="B976" s="5">
        <v>42891</v>
      </c>
      <c r="C976" s="6" t="s">
        <v>78</v>
      </c>
      <c r="D976" s="6" t="s">
        <v>21</v>
      </c>
      <c r="E976" s="7" t="s">
        <v>103</v>
      </c>
      <c r="F976" s="6">
        <v>398</v>
      </c>
      <c r="G976" s="7">
        <v>395</v>
      </c>
      <c r="H976" s="7">
        <v>400</v>
      </c>
      <c r="I976" s="7">
        <v>402</v>
      </c>
      <c r="J976" s="7">
        <v>404</v>
      </c>
      <c r="K976" s="7">
        <v>400</v>
      </c>
      <c r="L976" s="6">
        <v>2000</v>
      </c>
      <c r="M976" s="8">
        <f t="shared" si="729"/>
        <v>4000</v>
      </c>
      <c r="N976" s="9">
        <f t="shared" si="728"/>
        <v>0.50251256281407031</v>
      </c>
    </row>
    <row r="977" spans="1:14" ht="15" customHeight="1">
      <c r="A977" s="4">
        <v>50</v>
      </c>
      <c r="B977" s="5">
        <v>42891</v>
      </c>
      <c r="C977" s="6" t="s">
        <v>78</v>
      </c>
      <c r="D977" s="6" t="s">
        <v>21</v>
      </c>
      <c r="E977" s="7" t="s">
        <v>104</v>
      </c>
      <c r="F977" s="6">
        <v>531.5</v>
      </c>
      <c r="G977" s="7">
        <v>528.5</v>
      </c>
      <c r="H977" s="7">
        <v>533</v>
      </c>
      <c r="I977" s="7">
        <v>534.5</v>
      </c>
      <c r="J977" s="7">
        <v>536</v>
      </c>
      <c r="K977" s="7">
        <v>536</v>
      </c>
      <c r="L977" s="6">
        <v>1500</v>
      </c>
      <c r="M977" s="8">
        <f t="shared" si="729"/>
        <v>6750</v>
      </c>
      <c r="N977" s="9">
        <f t="shared" si="728"/>
        <v>0.84666039510818436</v>
      </c>
    </row>
    <row r="978" spans="1:14" ht="15.75">
      <c r="A978" s="4">
        <v>51</v>
      </c>
      <c r="B978" s="5">
        <v>42891</v>
      </c>
      <c r="C978" s="6" t="s">
        <v>78</v>
      </c>
      <c r="D978" s="6" t="s">
        <v>21</v>
      </c>
      <c r="E978" s="7" t="s">
        <v>102</v>
      </c>
      <c r="F978" s="6">
        <v>497.5</v>
      </c>
      <c r="G978" s="7">
        <v>494</v>
      </c>
      <c r="H978" s="7">
        <v>500</v>
      </c>
      <c r="I978" s="7">
        <v>502</v>
      </c>
      <c r="J978" s="7">
        <v>504</v>
      </c>
      <c r="K978" s="7">
        <v>502</v>
      </c>
      <c r="L978" s="6">
        <v>1000</v>
      </c>
      <c r="M978" s="8">
        <f t="shared" si="729"/>
        <v>4500</v>
      </c>
      <c r="N978" s="9">
        <f t="shared" si="728"/>
        <v>0.90452261306532666</v>
      </c>
    </row>
    <row r="979" spans="1:14" ht="15.75">
      <c r="A979" s="4">
        <v>52</v>
      </c>
      <c r="B979" s="5">
        <v>42888</v>
      </c>
      <c r="C979" s="6" t="s">
        <v>78</v>
      </c>
      <c r="D979" s="6" t="s">
        <v>21</v>
      </c>
      <c r="E979" s="7" t="s">
        <v>105</v>
      </c>
      <c r="F979" s="6">
        <v>163</v>
      </c>
      <c r="G979" s="7">
        <v>161</v>
      </c>
      <c r="H979" s="7">
        <v>164</v>
      </c>
      <c r="I979" s="7">
        <v>165</v>
      </c>
      <c r="J979" s="7">
        <v>166</v>
      </c>
      <c r="K979" s="7">
        <v>161.5</v>
      </c>
      <c r="L979" s="6">
        <v>3500</v>
      </c>
      <c r="M979" s="8">
        <f t="shared" si="729"/>
        <v>-5250</v>
      </c>
      <c r="N979" s="63">
        <f t="shared" si="728"/>
        <v>-0.92024539877300615</v>
      </c>
    </row>
    <row r="980" spans="1:14" ht="15.75">
      <c r="A980" s="4">
        <v>53</v>
      </c>
      <c r="B980" s="5">
        <v>42888</v>
      </c>
      <c r="C980" s="6" t="s">
        <v>78</v>
      </c>
      <c r="D980" s="6" t="s">
        <v>47</v>
      </c>
      <c r="E980" s="7" t="s">
        <v>67</v>
      </c>
      <c r="F980" s="6">
        <v>195.5</v>
      </c>
      <c r="G980" s="7">
        <v>197</v>
      </c>
      <c r="H980" s="7">
        <v>194.5</v>
      </c>
      <c r="I980" s="7">
        <v>193.5</v>
      </c>
      <c r="J980" s="7">
        <v>192.5</v>
      </c>
      <c r="K980" s="7">
        <v>197</v>
      </c>
      <c r="L980" s="6">
        <v>3500</v>
      </c>
      <c r="M980" s="8">
        <f t="shared" si="729"/>
        <v>-5250</v>
      </c>
      <c r="N980" s="63">
        <f t="shared" si="728"/>
        <v>-0.76726342710997442</v>
      </c>
    </row>
    <row r="981" spans="1:14" ht="15.75">
      <c r="A981" s="4">
        <v>54</v>
      </c>
      <c r="B981" s="5">
        <v>42888</v>
      </c>
      <c r="C981" s="6" t="s">
        <v>78</v>
      </c>
      <c r="D981" s="6" t="s">
        <v>21</v>
      </c>
      <c r="E981" s="7" t="s">
        <v>106</v>
      </c>
      <c r="F981" s="6">
        <v>645</v>
      </c>
      <c r="G981" s="7">
        <v>641</v>
      </c>
      <c r="H981" s="7">
        <v>647</v>
      </c>
      <c r="I981" s="7">
        <v>649</v>
      </c>
      <c r="J981" s="7">
        <v>651</v>
      </c>
      <c r="K981" s="7">
        <v>647</v>
      </c>
      <c r="L981" s="6">
        <v>1500</v>
      </c>
      <c r="M981" s="8">
        <f t="shared" si="729"/>
        <v>3000</v>
      </c>
      <c r="N981" s="9">
        <f t="shared" si="728"/>
        <v>0.31007751937984496</v>
      </c>
    </row>
    <row r="982" spans="1:14" ht="15.75">
      <c r="A982" s="4">
        <v>55</v>
      </c>
      <c r="B982" s="5">
        <v>42888</v>
      </c>
      <c r="C982" s="6" t="s">
        <v>78</v>
      </c>
      <c r="D982" s="6" t="s">
        <v>21</v>
      </c>
      <c r="E982" s="7" t="s">
        <v>71</v>
      </c>
      <c r="F982" s="6">
        <v>1355</v>
      </c>
      <c r="G982" s="7">
        <v>1345</v>
      </c>
      <c r="H982" s="7">
        <v>1360</v>
      </c>
      <c r="I982" s="7">
        <v>1365</v>
      </c>
      <c r="J982" s="7">
        <v>1370</v>
      </c>
      <c r="K982" s="7">
        <v>1370</v>
      </c>
      <c r="L982" s="6">
        <v>500</v>
      </c>
      <c r="M982" s="8">
        <f t="shared" si="729"/>
        <v>7500</v>
      </c>
      <c r="N982" s="9">
        <f t="shared" si="728"/>
        <v>1.107011070110701</v>
      </c>
    </row>
    <row r="983" spans="1:14" ht="15.75">
      <c r="A983" s="4">
        <v>56</v>
      </c>
      <c r="B983" s="5">
        <v>42887</v>
      </c>
      <c r="C983" s="6" t="s">
        <v>78</v>
      </c>
      <c r="D983" s="6" t="s">
        <v>21</v>
      </c>
      <c r="E983" s="7" t="s">
        <v>107</v>
      </c>
      <c r="F983" s="6">
        <v>116</v>
      </c>
      <c r="G983" s="7">
        <v>115</v>
      </c>
      <c r="H983" s="7">
        <v>116.5</v>
      </c>
      <c r="I983" s="7">
        <v>117</v>
      </c>
      <c r="J983" s="7">
        <v>117.5</v>
      </c>
      <c r="K983" s="7">
        <v>116.5</v>
      </c>
      <c r="L983" s="6">
        <v>11000</v>
      </c>
      <c r="M983" s="8">
        <f t="shared" si="729"/>
        <v>5500</v>
      </c>
      <c r="N983" s="9">
        <f t="shared" si="728"/>
        <v>0.43103448275862072</v>
      </c>
    </row>
    <row r="984" spans="1:14" ht="16.5" customHeight="1">
      <c r="A984" s="4">
        <v>57</v>
      </c>
      <c r="B984" s="5">
        <v>42887</v>
      </c>
      <c r="C984" s="6" t="s">
        <v>78</v>
      </c>
      <c r="D984" s="6" t="s">
        <v>21</v>
      </c>
      <c r="E984" s="7" t="s">
        <v>53</v>
      </c>
      <c r="F984" s="6">
        <v>150.25</v>
      </c>
      <c r="G984" s="7">
        <v>148</v>
      </c>
      <c r="H984" s="7">
        <v>151.5</v>
      </c>
      <c r="I984" s="7">
        <v>152.5</v>
      </c>
      <c r="J984" s="7">
        <v>153.5</v>
      </c>
      <c r="K984" s="7">
        <v>152.5</v>
      </c>
      <c r="L984" s="6">
        <v>3500</v>
      </c>
      <c r="M984" s="8">
        <f t="shared" si="729"/>
        <v>7875</v>
      </c>
      <c r="N984" s="9">
        <f t="shared" si="728"/>
        <v>1.497504159733777</v>
      </c>
    </row>
    <row r="985" spans="1:14" ht="15.75" customHeight="1">
      <c r="A985" s="4">
        <v>58</v>
      </c>
      <c r="B985" s="5">
        <v>42887</v>
      </c>
      <c r="C985" s="6" t="s">
        <v>78</v>
      </c>
      <c r="D985" s="6" t="s">
        <v>21</v>
      </c>
      <c r="E985" s="7" t="s">
        <v>103</v>
      </c>
      <c r="F985" s="6">
        <v>386</v>
      </c>
      <c r="G985" s="7">
        <v>383</v>
      </c>
      <c r="H985" s="7">
        <v>387.5</v>
      </c>
      <c r="I985" s="7">
        <v>389</v>
      </c>
      <c r="J985" s="7">
        <v>390.5</v>
      </c>
      <c r="K985" s="7">
        <v>383</v>
      </c>
      <c r="L985" s="6">
        <v>2000</v>
      </c>
      <c r="M985" s="8">
        <f t="shared" si="729"/>
        <v>-6000</v>
      </c>
      <c r="N985" s="63">
        <f t="shared" si="728"/>
        <v>-0.77720207253886009</v>
      </c>
    </row>
    <row r="986" spans="1:14" ht="15.75">
      <c r="A986" s="4">
        <v>59</v>
      </c>
      <c r="B986" s="5">
        <v>42887</v>
      </c>
      <c r="C986" s="6" t="s">
        <v>78</v>
      </c>
      <c r="D986" s="6" t="s">
        <v>21</v>
      </c>
      <c r="E986" s="7" t="s">
        <v>108</v>
      </c>
      <c r="F986" s="6">
        <v>237.5</v>
      </c>
      <c r="G986" s="7">
        <v>234.5</v>
      </c>
      <c r="H986" s="7">
        <v>239</v>
      </c>
      <c r="I986" s="7">
        <v>240.5</v>
      </c>
      <c r="J986" s="7">
        <v>242</v>
      </c>
      <c r="K986" s="7">
        <v>240.5</v>
      </c>
      <c r="L986" s="6">
        <v>3000</v>
      </c>
      <c r="M986" s="8">
        <f t="shared" si="729"/>
        <v>9000</v>
      </c>
      <c r="N986" s="9">
        <f t="shared" si="728"/>
        <v>1.263157894736842</v>
      </c>
    </row>
    <row r="987" spans="1:14" ht="15.75">
      <c r="A987" s="4">
        <v>60</v>
      </c>
      <c r="B987" s="5">
        <v>42887</v>
      </c>
      <c r="C987" s="6" t="s">
        <v>78</v>
      </c>
      <c r="D987" s="6" t="s">
        <v>21</v>
      </c>
      <c r="E987" s="7" t="s">
        <v>109</v>
      </c>
      <c r="F987" s="6">
        <v>1195</v>
      </c>
      <c r="G987" s="7">
        <v>1189</v>
      </c>
      <c r="H987" s="7">
        <v>1198</v>
      </c>
      <c r="I987" s="7">
        <v>1202</v>
      </c>
      <c r="J987" s="7">
        <v>1206</v>
      </c>
      <c r="K987" s="7">
        <v>1206</v>
      </c>
      <c r="L987" s="6">
        <v>600</v>
      </c>
      <c r="M987" s="8">
        <f t="shared" si="729"/>
        <v>6600</v>
      </c>
      <c r="N987" s="9">
        <f t="shared" si="728"/>
        <v>0.92050209205020928</v>
      </c>
    </row>
    <row r="989" spans="1:14" ht="15" customHeight="1">
      <c r="A989" s="10" t="s">
        <v>24</v>
      </c>
      <c r="B989" s="11"/>
      <c r="C989" s="12"/>
      <c r="D989" s="13"/>
      <c r="E989" s="14"/>
      <c r="F989" s="14"/>
      <c r="G989" s="15"/>
      <c r="H989" s="14"/>
      <c r="I989" s="14"/>
      <c r="J989" s="14"/>
      <c r="K989" s="16"/>
      <c r="L989" s="17"/>
      <c r="M989" s="1"/>
      <c r="N989" s="18"/>
    </row>
    <row r="990" spans="1:14" ht="15" customHeight="1">
      <c r="A990" s="10" t="s">
        <v>25</v>
      </c>
      <c r="B990" s="19"/>
      <c r="C990" s="12"/>
      <c r="D990" s="13"/>
      <c r="E990" s="14"/>
      <c r="F990" s="14"/>
      <c r="G990" s="15"/>
      <c r="H990" s="14"/>
      <c r="I990" s="14"/>
      <c r="J990" s="14"/>
      <c r="K990" s="16"/>
      <c r="L990" s="17"/>
      <c r="M990" s="1"/>
      <c r="N990" s="1"/>
    </row>
    <row r="991" spans="1:14" ht="15" customHeight="1">
      <c r="A991" s="10" t="s">
        <v>25</v>
      </c>
      <c r="B991" s="19"/>
      <c r="C991" s="20"/>
      <c r="D991" s="21"/>
      <c r="E991" s="22"/>
      <c r="F991" s="22"/>
      <c r="G991" s="23"/>
      <c r="H991" s="22"/>
      <c r="I991" s="22"/>
      <c r="J991" s="22"/>
      <c r="K991" s="22"/>
      <c r="L991" s="17"/>
      <c r="M991" s="17"/>
      <c r="N991" s="17"/>
    </row>
    <row r="992" spans="1:14" ht="16.5" thickBot="1">
      <c r="A992" s="20"/>
      <c r="B992" s="19"/>
      <c r="C992" s="22"/>
      <c r="D992" s="22"/>
      <c r="E992" s="22"/>
      <c r="F992" s="24"/>
      <c r="G992" s="25"/>
      <c r="H992" s="26" t="s">
        <v>26</v>
      </c>
      <c r="I992" s="26"/>
      <c r="J992" s="27"/>
      <c r="K992" s="27"/>
      <c r="L992" s="17"/>
      <c r="M992" s="17"/>
      <c r="N992" s="17"/>
    </row>
    <row r="993" spans="1:14" ht="15.75">
      <c r="A993" s="20"/>
      <c r="B993" s="19"/>
      <c r="C993" s="87" t="s">
        <v>27</v>
      </c>
      <c r="D993" s="87"/>
      <c r="E993" s="28">
        <v>60</v>
      </c>
      <c r="F993" s="29">
        <f>F994+F995+F996+F997+F998+F999</f>
        <v>100</v>
      </c>
      <c r="G993" s="22">
        <v>60</v>
      </c>
      <c r="H993" s="30">
        <f>G994/G993%</f>
        <v>71.666666666666671</v>
      </c>
      <c r="I993" s="30"/>
      <c r="J993" s="30"/>
      <c r="K993" s="31"/>
      <c r="L993" s="17"/>
      <c r="M993" s="1"/>
      <c r="N993" s="1"/>
    </row>
    <row r="994" spans="1:14" ht="15.75">
      <c r="A994" s="20"/>
      <c r="B994" s="19"/>
      <c r="C994" s="88" t="s">
        <v>28</v>
      </c>
      <c r="D994" s="88"/>
      <c r="E994" s="32">
        <v>43</v>
      </c>
      <c r="F994" s="33">
        <f>(E994/E993)*100</f>
        <v>71.666666666666671</v>
      </c>
      <c r="G994" s="22">
        <v>43</v>
      </c>
      <c r="H994" s="27"/>
      <c r="I994" s="27"/>
      <c r="J994" s="22"/>
      <c r="K994" s="27"/>
      <c r="L994" s="1"/>
      <c r="M994" s="22" t="s">
        <v>29</v>
      </c>
      <c r="N994" s="22"/>
    </row>
    <row r="995" spans="1:14" ht="15.75">
      <c r="A995" s="34"/>
      <c r="B995" s="19"/>
      <c r="C995" s="88" t="s">
        <v>30</v>
      </c>
      <c r="D995" s="88"/>
      <c r="E995" s="32">
        <v>0</v>
      </c>
      <c r="F995" s="33">
        <f>(E995/E993)*100</f>
        <v>0</v>
      </c>
      <c r="G995" s="35"/>
      <c r="H995" s="22"/>
      <c r="I995" s="22"/>
      <c r="J995" s="22"/>
      <c r="K995" s="27"/>
      <c r="L995" s="17"/>
      <c r="M995" s="20"/>
      <c r="N995" s="20"/>
    </row>
    <row r="996" spans="1:14" ht="15.75">
      <c r="A996" s="34"/>
      <c r="B996" s="19"/>
      <c r="C996" s="88" t="s">
        <v>31</v>
      </c>
      <c r="D996" s="88"/>
      <c r="E996" s="32">
        <v>3</v>
      </c>
      <c r="F996" s="33">
        <f>(E996/E993)*100</f>
        <v>5</v>
      </c>
      <c r="G996" s="35"/>
      <c r="H996" s="22"/>
      <c r="I996" s="22"/>
      <c r="J996" s="22"/>
      <c r="K996" s="27"/>
      <c r="L996" s="17"/>
      <c r="M996" s="17"/>
      <c r="N996" s="17"/>
    </row>
    <row r="997" spans="1:14" ht="15.75">
      <c r="A997" s="34"/>
      <c r="B997" s="19"/>
      <c r="C997" s="88" t="s">
        <v>32</v>
      </c>
      <c r="D997" s="88"/>
      <c r="E997" s="32">
        <v>14</v>
      </c>
      <c r="F997" s="33">
        <f>(E997/E993)*100</f>
        <v>23.333333333333332</v>
      </c>
      <c r="G997" s="35"/>
      <c r="H997" s="22" t="s">
        <v>33</v>
      </c>
      <c r="I997" s="22"/>
      <c r="J997" s="27"/>
      <c r="K997" s="27"/>
      <c r="L997" s="17"/>
      <c r="M997" s="17"/>
      <c r="N997" s="17"/>
    </row>
    <row r="998" spans="1:14" ht="15" customHeight="1">
      <c r="A998" s="34"/>
      <c r="B998" s="19"/>
      <c r="C998" s="88" t="s">
        <v>34</v>
      </c>
      <c r="D998" s="88"/>
      <c r="E998" s="32">
        <v>0</v>
      </c>
      <c r="F998" s="33">
        <f>(E998/E993)*100</f>
        <v>0</v>
      </c>
      <c r="G998" s="35"/>
      <c r="H998" s="22"/>
      <c r="I998" s="22"/>
      <c r="J998" s="27"/>
      <c r="K998" s="27"/>
      <c r="L998" s="17"/>
      <c r="M998" s="17"/>
      <c r="N998" s="17"/>
    </row>
    <row r="999" spans="1:14" ht="15" customHeight="1" thickBot="1">
      <c r="A999" s="34"/>
      <c r="B999" s="19"/>
      <c r="C999" s="89" t="s">
        <v>35</v>
      </c>
      <c r="D999" s="89"/>
      <c r="E999" s="36"/>
      <c r="F999" s="37">
        <f>(E999/E993)*100</f>
        <v>0</v>
      </c>
      <c r="G999" s="35"/>
      <c r="H999" s="22"/>
      <c r="I999" s="22"/>
      <c r="J999" s="31"/>
      <c r="K999" s="31"/>
      <c r="L999" s="1"/>
      <c r="M999" s="17"/>
      <c r="N999" s="17"/>
    </row>
    <row r="1000" spans="1:14" ht="15.75">
      <c r="A1000" s="39" t="s">
        <v>36</v>
      </c>
      <c r="B1000" s="11"/>
      <c r="C1000" s="12"/>
      <c r="D1000" s="12"/>
      <c r="E1000" s="14"/>
      <c r="F1000" s="14"/>
      <c r="G1000" s="15"/>
      <c r="H1000" s="40"/>
      <c r="I1000" s="40"/>
      <c r="J1000" s="40"/>
      <c r="K1000" s="14"/>
      <c r="L1000" s="17"/>
      <c r="M1000" s="38"/>
      <c r="N1000" s="38"/>
    </row>
    <row r="1001" spans="1:14" ht="15.75">
      <c r="A1001" s="13" t="s">
        <v>37</v>
      </c>
      <c r="B1001" s="11"/>
      <c r="C1001" s="41"/>
      <c r="D1001" s="42"/>
      <c r="E1001" s="12"/>
      <c r="F1001" s="40"/>
      <c r="G1001" s="15"/>
      <c r="H1001" s="40"/>
      <c r="I1001" s="40"/>
      <c r="J1001" s="40"/>
      <c r="K1001" s="14"/>
      <c r="L1001" s="17"/>
      <c r="M1001" s="20"/>
      <c r="N1001" s="20"/>
    </row>
    <row r="1002" spans="1:14" ht="15" customHeight="1">
      <c r="A1002" s="13" t="s">
        <v>38</v>
      </c>
      <c r="B1002" s="11"/>
      <c r="C1002" s="12"/>
      <c r="D1002" s="42"/>
      <c r="E1002" s="12"/>
      <c r="F1002" s="40"/>
      <c r="G1002" s="15"/>
      <c r="H1002" s="43"/>
      <c r="I1002" s="43"/>
      <c r="J1002" s="43"/>
      <c r="K1002" s="14"/>
      <c r="L1002" s="17"/>
      <c r="M1002" s="17"/>
      <c r="N1002" s="17"/>
    </row>
    <row r="1003" spans="1:14" ht="15" customHeight="1">
      <c r="A1003" s="13" t="s">
        <v>39</v>
      </c>
      <c r="B1003" s="41"/>
      <c r="C1003" s="12"/>
      <c r="D1003" s="42"/>
      <c r="E1003" s="12"/>
      <c r="F1003" s="40"/>
      <c r="G1003" s="44"/>
      <c r="H1003" s="43"/>
      <c r="I1003" s="43"/>
      <c r="J1003" s="43"/>
      <c r="K1003" s="14"/>
      <c r="L1003" s="17"/>
      <c r="M1003" s="17"/>
      <c r="N1003" s="17"/>
    </row>
    <row r="1004" spans="1:14" ht="14.25" customHeight="1">
      <c r="A1004" s="13" t="s">
        <v>40</v>
      </c>
      <c r="B1004" s="34"/>
      <c r="C1004" s="12"/>
      <c r="D1004" s="45"/>
      <c r="E1004" s="40"/>
      <c r="F1004" s="40"/>
      <c r="G1004" s="44"/>
      <c r="H1004" s="43"/>
      <c r="I1004" s="43"/>
      <c r="J1004" s="43"/>
      <c r="K1004" s="40"/>
      <c r="L1004" s="17"/>
      <c r="M1004" s="17"/>
      <c r="N1004" s="17"/>
    </row>
    <row r="1006" spans="1:14">
      <c r="A1006" s="90" t="s">
        <v>0</v>
      </c>
      <c r="B1006" s="90"/>
      <c r="C1006" s="90"/>
      <c r="D1006" s="90"/>
      <c r="E1006" s="90"/>
      <c r="F1006" s="90"/>
      <c r="G1006" s="90"/>
      <c r="H1006" s="90"/>
      <c r="I1006" s="90"/>
      <c r="J1006" s="90"/>
      <c r="K1006" s="90"/>
      <c r="L1006" s="90"/>
      <c r="M1006" s="90"/>
      <c r="N1006" s="90"/>
    </row>
    <row r="1007" spans="1:14">
      <c r="A1007" s="90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</row>
    <row r="1008" spans="1:14">
      <c r="A1008" s="90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</row>
    <row r="1009" spans="1:14" ht="15.75">
      <c r="A1009" s="91" t="s">
        <v>1</v>
      </c>
      <c r="B1009" s="91"/>
      <c r="C1009" s="91"/>
      <c r="D1009" s="91"/>
      <c r="E1009" s="91"/>
      <c r="F1009" s="91"/>
      <c r="G1009" s="91"/>
      <c r="H1009" s="91"/>
      <c r="I1009" s="91"/>
      <c r="J1009" s="91"/>
      <c r="K1009" s="91"/>
      <c r="L1009" s="91"/>
      <c r="M1009" s="91"/>
      <c r="N1009" s="91"/>
    </row>
    <row r="1010" spans="1:14" ht="15.75">
      <c r="A1010" s="91" t="s">
        <v>2</v>
      </c>
      <c r="B1010" s="91"/>
      <c r="C1010" s="91"/>
      <c r="D1010" s="91"/>
      <c r="E1010" s="91"/>
      <c r="F1010" s="91"/>
      <c r="G1010" s="91"/>
      <c r="H1010" s="91"/>
      <c r="I1010" s="91"/>
      <c r="J1010" s="91"/>
      <c r="K1010" s="91"/>
      <c r="L1010" s="91"/>
      <c r="M1010" s="91"/>
      <c r="N1010" s="91"/>
    </row>
    <row r="1011" spans="1:14" ht="16.5" thickBot="1">
      <c r="A1011" s="92" t="s">
        <v>3</v>
      </c>
      <c r="B1011" s="92"/>
      <c r="C1011" s="92"/>
      <c r="D1011" s="92"/>
      <c r="E1011" s="92"/>
      <c r="F1011" s="92"/>
      <c r="G1011" s="92"/>
      <c r="H1011" s="92"/>
      <c r="I1011" s="92"/>
      <c r="J1011" s="92"/>
      <c r="K1011" s="92"/>
      <c r="L1011" s="92"/>
      <c r="M1011" s="92"/>
      <c r="N1011" s="92"/>
    </row>
    <row r="1012" spans="1:14">
      <c r="A1012" s="46"/>
      <c r="B1012" s="47"/>
      <c r="C1012" s="47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  <c r="N1012" s="48"/>
    </row>
    <row r="1013" spans="1:14" ht="15.75">
      <c r="A1013" s="81" t="s">
        <v>110</v>
      </c>
      <c r="B1013" s="81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</row>
    <row r="1014" spans="1:14" ht="15.75">
      <c r="A1014" s="81" t="s">
        <v>5</v>
      </c>
      <c r="B1014" s="81"/>
      <c r="C1014" s="81"/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</row>
    <row r="1015" spans="1:14" ht="13.9" customHeight="1">
      <c r="A1015" s="82" t="s">
        <v>6</v>
      </c>
      <c r="B1015" s="83" t="s">
        <v>7</v>
      </c>
      <c r="C1015" s="83" t="s">
        <v>8</v>
      </c>
      <c r="D1015" s="82" t="s">
        <v>9</v>
      </c>
      <c r="E1015" s="82" t="s">
        <v>10</v>
      </c>
      <c r="F1015" s="93" t="s">
        <v>11</v>
      </c>
      <c r="G1015" s="93" t="s">
        <v>12</v>
      </c>
      <c r="H1015" s="84" t="s">
        <v>13</v>
      </c>
      <c r="I1015" s="84" t="s">
        <v>14</v>
      </c>
      <c r="J1015" s="84" t="s">
        <v>15</v>
      </c>
      <c r="K1015" s="94" t="s">
        <v>16</v>
      </c>
      <c r="L1015" s="83" t="s">
        <v>17</v>
      </c>
      <c r="M1015" s="83" t="s">
        <v>18</v>
      </c>
      <c r="N1015" s="83" t="s">
        <v>19</v>
      </c>
    </row>
    <row r="1016" spans="1:14">
      <c r="A1016" s="82"/>
      <c r="B1016" s="83"/>
      <c r="C1016" s="83"/>
      <c r="D1016" s="82"/>
      <c r="E1016" s="82"/>
      <c r="F1016" s="93"/>
      <c r="G1016" s="93"/>
      <c r="H1016" s="84"/>
      <c r="I1016" s="84"/>
      <c r="J1016" s="84"/>
      <c r="K1016" s="94"/>
      <c r="L1016" s="83"/>
      <c r="M1016" s="83"/>
      <c r="N1016" s="83"/>
    </row>
    <row r="1017" spans="1:14" ht="15.75">
      <c r="A1017" s="4">
        <v>1</v>
      </c>
      <c r="B1017" s="5">
        <v>42886</v>
      </c>
      <c r="C1017" s="6" t="s">
        <v>78</v>
      </c>
      <c r="D1017" s="6" t="s">
        <v>21</v>
      </c>
      <c r="E1017" s="7" t="s">
        <v>111</v>
      </c>
      <c r="F1017" s="6">
        <v>358.5</v>
      </c>
      <c r="G1017" s="7">
        <v>355.5</v>
      </c>
      <c r="H1017" s="7">
        <v>360</v>
      </c>
      <c r="I1017" s="7">
        <v>361.5</v>
      </c>
      <c r="J1017" s="7">
        <v>363</v>
      </c>
      <c r="K1017" s="7">
        <v>360</v>
      </c>
      <c r="L1017" s="6">
        <v>2500</v>
      </c>
      <c r="M1017" s="8">
        <f t="shared" ref="M1017:M1048" si="730">IF(D1017="BUY",(K1017-F1017)*(L1017),(F1017-K1017)*(L1017))</f>
        <v>3750</v>
      </c>
      <c r="N1017" s="9">
        <f t="shared" ref="N1017:N1061" si="731">M1017/(L1017)/F1017%</f>
        <v>0.41841004184100417</v>
      </c>
    </row>
    <row r="1018" spans="1:14" ht="15.75">
      <c r="A1018" s="4">
        <v>2</v>
      </c>
      <c r="B1018" s="5">
        <v>42886</v>
      </c>
      <c r="C1018" s="6" t="s">
        <v>78</v>
      </c>
      <c r="D1018" s="6" t="s">
        <v>21</v>
      </c>
      <c r="E1018" s="7" t="s">
        <v>112</v>
      </c>
      <c r="F1018" s="6">
        <v>1147</v>
      </c>
      <c r="G1018" s="7">
        <v>1141</v>
      </c>
      <c r="H1018" s="7">
        <v>1150</v>
      </c>
      <c r="I1018" s="7">
        <v>1153</v>
      </c>
      <c r="J1018" s="7">
        <v>1156</v>
      </c>
      <c r="K1018" s="7">
        <v>1156</v>
      </c>
      <c r="L1018" s="6">
        <v>800</v>
      </c>
      <c r="M1018" s="8">
        <f t="shared" si="730"/>
        <v>7200</v>
      </c>
      <c r="N1018" s="9">
        <f t="shared" si="731"/>
        <v>0.7846556233653007</v>
      </c>
    </row>
    <row r="1019" spans="1:14" ht="15.75">
      <c r="A1019" s="4">
        <v>3</v>
      </c>
      <c r="B1019" s="5">
        <v>42886</v>
      </c>
      <c r="C1019" s="6" t="s">
        <v>78</v>
      </c>
      <c r="D1019" s="6" t="s">
        <v>21</v>
      </c>
      <c r="E1019" s="7" t="s">
        <v>113</v>
      </c>
      <c r="F1019" s="6">
        <v>96</v>
      </c>
      <c r="G1019" s="7">
        <v>95</v>
      </c>
      <c r="H1019" s="7">
        <v>96.5</v>
      </c>
      <c r="I1019" s="7">
        <v>97</v>
      </c>
      <c r="J1019" s="7">
        <v>97.5</v>
      </c>
      <c r="K1019" s="7">
        <v>95</v>
      </c>
      <c r="L1019" s="6">
        <v>7000</v>
      </c>
      <c r="M1019" s="8">
        <f t="shared" si="730"/>
        <v>-7000</v>
      </c>
      <c r="N1019" s="63">
        <f t="shared" si="731"/>
        <v>-1.0416666666666667</v>
      </c>
    </row>
    <row r="1020" spans="1:14" ht="15.75">
      <c r="A1020" s="4">
        <v>4</v>
      </c>
      <c r="B1020" s="5">
        <v>42885</v>
      </c>
      <c r="C1020" s="6" t="s">
        <v>78</v>
      </c>
      <c r="D1020" s="6" t="s">
        <v>21</v>
      </c>
      <c r="E1020" s="7" t="s">
        <v>114</v>
      </c>
      <c r="F1020" s="6">
        <v>3720</v>
      </c>
      <c r="G1020" s="7">
        <v>3695</v>
      </c>
      <c r="H1020" s="7">
        <v>3735</v>
      </c>
      <c r="I1020" s="7">
        <v>3750</v>
      </c>
      <c r="J1020" s="7">
        <v>3765</v>
      </c>
      <c r="K1020" s="7">
        <v>3750</v>
      </c>
      <c r="L1020" s="6">
        <v>200</v>
      </c>
      <c r="M1020" s="8">
        <f t="shared" si="730"/>
        <v>6000</v>
      </c>
      <c r="N1020" s="9">
        <f t="shared" si="731"/>
        <v>0.80645161290322576</v>
      </c>
    </row>
    <row r="1021" spans="1:14" ht="15.75">
      <c r="A1021" s="4">
        <v>5</v>
      </c>
      <c r="B1021" s="5">
        <v>42885</v>
      </c>
      <c r="C1021" s="6" t="s">
        <v>78</v>
      </c>
      <c r="D1021" s="6" t="s">
        <v>21</v>
      </c>
      <c r="E1021" s="7" t="s">
        <v>115</v>
      </c>
      <c r="F1021" s="6">
        <v>290</v>
      </c>
      <c r="G1021" s="7">
        <v>287</v>
      </c>
      <c r="H1021" s="7">
        <v>291.5</v>
      </c>
      <c r="I1021" s="7">
        <v>293</v>
      </c>
      <c r="J1021" s="7">
        <v>294.5</v>
      </c>
      <c r="K1021" s="7">
        <v>291.5</v>
      </c>
      <c r="L1021" s="6">
        <v>2100</v>
      </c>
      <c r="M1021" s="8">
        <f t="shared" si="730"/>
        <v>3150</v>
      </c>
      <c r="N1021" s="9">
        <f t="shared" si="731"/>
        <v>0.51724137931034486</v>
      </c>
    </row>
    <row r="1022" spans="1:14" ht="15.75">
      <c r="A1022" s="4">
        <v>6</v>
      </c>
      <c r="B1022" s="5">
        <v>42885</v>
      </c>
      <c r="C1022" s="6" t="s">
        <v>78</v>
      </c>
      <c r="D1022" s="6" t="s">
        <v>21</v>
      </c>
      <c r="E1022" s="7" t="s">
        <v>109</v>
      </c>
      <c r="F1022" s="6">
        <v>1144</v>
      </c>
      <c r="G1022" s="7">
        <v>1136</v>
      </c>
      <c r="H1022" s="7">
        <v>1149</v>
      </c>
      <c r="I1022" s="7">
        <v>1154</v>
      </c>
      <c r="J1022" s="7">
        <v>1159</v>
      </c>
      <c r="K1022" s="7">
        <v>1159</v>
      </c>
      <c r="L1022" s="6">
        <v>600</v>
      </c>
      <c r="M1022" s="8">
        <f t="shared" si="730"/>
        <v>9000</v>
      </c>
      <c r="N1022" s="9">
        <f t="shared" si="731"/>
        <v>1.3111888111888113</v>
      </c>
    </row>
    <row r="1023" spans="1:14" ht="15.75">
      <c r="A1023" s="4">
        <v>7</v>
      </c>
      <c r="B1023" s="5">
        <v>42884</v>
      </c>
      <c r="C1023" s="6" t="s">
        <v>78</v>
      </c>
      <c r="D1023" s="6" t="s">
        <v>21</v>
      </c>
      <c r="E1023" s="7" t="s">
        <v>116</v>
      </c>
      <c r="F1023" s="6">
        <v>551.20000000000005</v>
      </c>
      <c r="G1023" s="7">
        <v>547</v>
      </c>
      <c r="H1023" s="7">
        <v>553</v>
      </c>
      <c r="I1023" s="7">
        <v>555</v>
      </c>
      <c r="J1023" s="7">
        <v>557</v>
      </c>
      <c r="K1023" s="7">
        <v>553</v>
      </c>
      <c r="L1023" s="6">
        <v>1200</v>
      </c>
      <c r="M1023" s="8">
        <f t="shared" si="730"/>
        <v>2159.9999999999454</v>
      </c>
      <c r="N1023" s="9">
        <f t="shared" si="731"/>
        <v>0.32656023222060132</v>
      </c>
    </row>
    <row r="1024" spans="1:14" ht="15.75">
      <c r="A1024" s="4">
        <v>8</v>
      </c>
      <c r="B1024" s="5">
        <v>42884</v>
      </c>
      <c r="C1024" s="6" t="s">
        <v>78</v>
      </c>
      <c r="D1024" s="6" t="s">
        <v>47</v>
      </c>
      <c r="E1024" s="7" t="s">
        <v>117</v>
      </c>
      <c r="F1024" s="6">
        <v>540</v>
      </c>
      <c r="G1024" s="7">
        <v>544</v>
      </c>
      <c r="H1024" s="7">
        <v>538</v>
      </c>
      <c r="I1024" s="7">
        <v>536</v>
      </c>
      <c r="J1024" s="7">
        <v>534</v>
      </c>
      <c r="K1024" s="7">
        <v>536</v>
      </c>
      <c r="L1024" s="6">
        <v>1000</v>
      </c>
      <c r="M1024" s="8">
        <f t="shared" si="730"/>
        <v>4000</v>
      </c>
      <c r="N1024" s="9">
        <f t="shared" si="731"/>
        <v>0.7407407407407407</v>
      </c>
    </row>
    <row r="1025" spans="1:14" ht="15.75">
      <c r="A1025" s="4">
        <v>9</v>
      </c>
      <c r="B1025" s="5">
        <v>42881</v>
      </c>
      <c r="C1025" s="6" t="s">
        <v>78</v>
      </c>
      <c r="D1025" s="6" t="s">
        <v>21</v>
      </c>
      <c r="E1025" s="7" t="s">
        <v>118</v>
      </c>
      <c r="F1025" s="6">
        <v>124</v>
      </c>
      <c r="G1025" s="7">
        <v>122</v>
      </c>
      <c r="H1025" s="7">
        <v>125</v>
      </c>
      <c r="I1025" s="7">
        <v>126</v>
      </c>
      <c r="J1025" s="7">
        <v>127</v>
      </c>
      <c r="K1025" s="7">
        <v>126</v>
      </c>
      <c r="L1025" s="6">
        <v>4500</v>
      </c>
      <c r="M1025" s="8">
        <f t="shared" si="730"/>
        <v>9000</v>
      </c>
      <c r="N1025" s="9">
        <f t="shared" si="731"/>
        <v>1.6129032258064517</v>
      </c>
    </row>
    <row r="1026" spans="1:14" ht="15.75">
      <c r="A1026" s="4">
        <v>10</v>
      </c>
      <c r="B1026" s="5">
        <v>42881</v>
      </c>
      <c r="C1026" s="6" t="s">
        <v>78</v>
      </c>
      <c r="D1026" s="6" t="s">
        <v>21</v>
      </c>
      <c r="E1026" s="7" t="s">
        <v>119</v>
      </c>
      <c r="F1026" s="6">
        <v>606</v>
      </c>
      <c r="G1026" s="7">
        <v>602</v>
      </c>
      <c r="H1026" s="7">
        <v>608</v>
      </c>
      <c r="I1026" s="7">
        <v>610</v>
      </c>
      <c r="J1026" s="7">
        <v>612</v>
      </c>
      <c r="K1026" s="7">
        <v>608</v>
      </c>
      <c r="L1026" s="6">
        <v>1500</v>
      </c>
      <c r="M1026" s="8">
        <f t="shared" si="730"/>
        <v>3000</v>
      </c>
      <c r="N1026" s="9">
        <f t="shared" si="731"/>
        <v>0.33003300330033003</v>
      </c>
    </row>
    <row r="1027" spans="1:14" ht="15.75">
      <c r="A1027" s="4">
        <v>11</v>
      </c>
      <c r="B1027" s="5">
        <v>42880</v>
      </c>
      <c r="C1027" s="6" t="s">
        <v>78</v>
      </c>
      <c r="D1027" s="6" t="s">
        <v>21</v>
      </c>
      <c r="E1027" s="7" t="s">
        <v>116</v>
      </c>
      <c r="F1027" s="6">
        <v>525.5</v>
      </c>
      <c r="G1027" s="7">
        <v>522</v>
      </c>
      <c r="H1027" s="7">
        <v>527</v>
      </c>
      <c r="I1027" s="7">
        <v>528.5</v>
      </c>
      <c r="J1027" s="7">
        <v>530</v>
      </c>
      <c r="K1027" s="7">
        <v>530</v>
      </c>
      <c r="L1027" s="6">
        <v>1200</v>
      </c>
      <c r="M1027" s="8">
        <f t="shared" si="730"/>
        <v>5400</v>
      </c>
      <c r="N1027" s="9">
        <f t="shared" si="731"/>
        <v>0.85632730732635587</v>
      </c>
    </row>
    <row r="1028" spans="1:14" ht="15.75">
      <c r="A1028" s="4">
        <v>12</v>
      </c>
      <c r="B1028" s="5">
        <v>42880</v>
      </c>
      <c r="C1028" s="6" t="s">
        <v>78</v>
      </c>
      <c r="D1028" s="6" t="s">
        <v>21</v>
      </c>
      <c r="E1028" s="7" t="s">
        <v>120</v>
      </c>
      <c r="F1028" s="6">
        <v>308</v>
      </c>
      <c r="G1028" s="7">
        <v>306</v>
      </c>
      <c r="H1028" s="7">
        <v>309</v>
      </c>
      <c r="I1028" s="7">
        <v>310</v>
      </c>
      <c r="J1028" s="7">
        <v>311</v>
      </c>
      <c r="K1028" s="7">
        <v>311</v>
      </c>
      <c r="L1028" s="6">
        <v>2500</v>
      </c>
      <c r="M1028" s="8">
        <f t="shared" si="730"/>
        <v>7500</v>
      </c>
      <c r="N1028" s="9">
        <f t="shared" si="731"/>
        <v>0.97402597402597402</v>
      </c>
    </row>
    <row r="1029" spans="1:14" ht="15.75">
      <c r="A1029" s="4">
        <v>13</v>
      </c>
      <c r="B1029" s="5">
        <v>42879</v>
      </c>
      <c r="C1029" s="6" t="s">
        <v>78</v>
      </c>
      <c r="D1029" s="6" t="s">
        <v>47</v>
      </c>
      <c r="E1029" s="7" t="s">
        <v>64</v>
      </c>
      <c r="F1029" s="6">
        <v>155</v>
      </c>
      <c r="G1029" s="7">
        <v>156</v>
      </c>
      <c r="H1029" s="7">
        <v>154.5</v>
      </c>
      <c r="I1029" s="7">
        <v>154</v>
      </c>
      <c r="J1029" s="7">
        <v>153.5</v>
      </c>
      <c r="K1029" s="7">
        <v>153.5</v>
      </c>
      <c r="L1029" s="6">
        <v>2000</v>
      </c>
      <c r="M1029" s="8">
        <f t="shared" si="730"/>
        <v>3000</v>
      </c>
      <c r="N1029" s="9">
        <f t="shared" si="731"/>
        <v>0.96774193548387089</v>
      </c>
    </row>
    <row r="1030" spans="1:14" ht="15.75">
      <c r="A1030" s="4">
        <v>14</v>
      </c>
      <c r="B1030" s="5">
        <v>42879</v>
      </c>
      <c r="C1030" s="6" t="s">
        <v>78</v>
      </c>
      <c r="D1030" s="6" t="s">
        <v>47</v>
      </c>
      <c r="E1030" s="7" t="s">
        <v>117</v>
      </c>
      <c r="F1030" s="6">
        <v>567</v>
      </c>
      <c r="G1030" s="7">
        <v>573</v>
      </c>
      <c r="H1030" s="7">
        <v>565</v>
      </c>
      <c r="I1030" s="7">
        <v>562</v>
      </c>
      <c r="J1030" s="7">
        <v>560</v>
      </c>
      <c r="K1030" s="7">
        <v>560</v>
      </c>
      <c r="L1030" s="6">
        <v>1000</v>
      </c>
      <c r="M1030" s="8">
        <f t="shared" si="730"/>
        <v>7000</v>
      </c>
      <c r="N1030" s="9">
        <f t="shared" si="731"/>
        <v>1.2345679012345678</v>
      </c>
    </row>
    <row r="1031" spans="1:14" ht="15.75">
      <c r="A1031" s="4">
        <v>15</v>
      </c>
      <c r="B1031" s="5">
        <v>42879</v>
      </c>
      <c r="C1031" s="6" t="s">
        <v>78</v>
      </c>
      <c r="D1031" s="6" t="s">
        <v>47</v>
      </c>
      <c r="E1031" s="7" t="s">
        <v>119</v>
      </c>
      <c r="F1031" s="6">
        <v>611.29999999999995</v>
      </c>
      <c r="G1031" s="7">
        <v>615.5</v>
      </c>
      <c r="H1031" s="7">
        <v>609.70000000000005</v>
      </c>
      <c r="I1031" s="7">
        <v>608</v>
      </c>
      <c r="J1031" s="7">
        <v>607</v>
      </c>
      <c r="K1031" s="7">
        <v>607</v>
      </c>
      <c r="L1031" s="6">
        <v>1500</v>
      </c>
      <c r="M1031" s="8">
        <f t="shared" si="730"/>
        <v>6449.9999999999318</v>
      </c>
      <c r="N1031" s="9">
        <f t="shared" si="731"/>
        <v>0.70341894323571974</v>
      </c>
    </row>
    <row r="1032" spans="1:14" ht="15.75">
      <c r="A1032" s="4">
        <v>16</v>
      </c>
      <c r="B1032" s="5">
        <v>42878</v>
      </c>
      <c r="C1032" s="6" t="s">
        <v>78</v>
      </c>
      <c r="D1032" s="6" t="s">
        <v>21</v>
      </c>
      <c r="E1032" s="7" t="s">
        <v>115</v>
      </c>
      <c r="F1032" s="6">
        <v>454.5</v>
      </c>
      <c r="G1032" s="7">
        <v>453</v>
      </c>
      <c r="H1032" s="7">
        <v>456</v>
      </c>
      <c r="I1032" s="7">
        <v>457.5</v>
      </c>
      <c r="J1032" s="7">
        <v>459</v>
      </c>
      <c r="K1032" s="7">
        <v>456</v>
      </c>
      <c r="L1032" s="6">
        <v>1500</v>
      </c>
      <c r="M1032" s="8">
        <f t="shared" si="730"/>
        <v>2250</v>
      </c>
      <c r="N1032" s="9">
        <f t="shared" si="731"/>
        <v>0.33003300330033003</v>
      </c>
    </row>
    <row r="1033" spans="1:14" ht="15.75">
      <c r="A1033" s="4">
        <v>17</v>
      </c>
      <c r="B1033" s="5">
        <v>42878</v>
      </c>
      <c r="C1033" s="6" t="s">
        <v>78</v>
      </c>
      <c r="D1033" s="6" t="s">
        <v>47</v>
      </c>
      <c r="E1033" s="7" t="s">
        <v>68</v>
      </c>
      <c r="F1033" s="6">
        <v>494</v>
      </c>
      <c r="G1033" s="7">
        <v>498</v>
      </c>
      <c r="H1033" s="7">
        <v>492</v>
      </c>
      <c r="I1033" s="7">
        <v>490</v>
      </c>
      <c r="J1033" s="7">
        <v>488</v>
      </c>
      <c r="K1033" s="7">
        <v>498</v>
      </c>
      <c r="L1033" s="6">
        <v>1050</v>
      </c>
      <c r="M1033" s="8">
        <f t="shared" si="730"/>
        <v>-4200</v>
      </c>
      <c r="N1033" s="63">
        <f t="shared" si="731"/>
        <v>-0.80971659919028338</v>
      </c>
    </row>
    <row r="1034" spans="1:14" ht="15.75">
      <c r="A1034" s="4">
        <v>18</v>
      </c>
      <c r="B1034" s="5">
        <v>42877</v>
      </c>
      <c r="C1034" s="6" t="s">
        <v>78</v>
      </c>
      <c r="D1034" s="6" t="s">
        <v>47</v>
      </c>
      <c r="E1034" s="7" t="s">
        <v>44</v>
      </c>
      <c r="F1034" s="6">
        <v>166</v>
      </c>
      <c r="G1034" s="7">
        <v>167</v>
      </c>
      <c r="H1034" s="7">
        <v>165.5</v>
      </c>
      <c r="I1034" s="7">
        <v>165</v>
      </c>
      <c r="J1034" s="7">
        <v>164.5</v>
      </c>
      <c r="K1034" s="7">
        <v>164.5</v>
      </c>
      <c r="L1034" s="6">
        <v>6000</v>
      </c>
      <c r="M1034" s="8">
        <f t="shared" si="730"/>
        <v>9000</v>
      </c>
      <c r="N1034" s="9">
        <f t="shared" si="731"/>
        <v>0.90361445783132532</v>
      </c>
    </row>
    <row r="1035" spans="1:14" ht="15.75">
      <c r="A1035" s="4">
        <v>19</v>
      </c>
      <c r="B1035" s="5">
        <v>42877</v>
      </c>
      <c r="C1035" s="6" t="s">
        <v>78</v>
      </c>
      <c r="D1035" s="6" t="s">
        <v>21</v>
      </c>
      <c r="E1035" s="7" t="s">
        <v>87</v>
      </c>
      <c r="F1035" s="6">
        <v>299</v>
      </c>
      <c r="G1035" s="7">
        <v>297</v>
      </c>
      <c r="H1035" s="7">
        <v>300</v>
      </c>
      <c r="I1035" s="7">
        <v>301</v>
      </c>
      <c r="J1035" s="7">
        <v>302</v>
      </c>
      <c r="K1035" s="7">
        <v>297</v>
      </c>
      <c r="L1035" s="6">
        <v>2400</v>
      </c>
      <c r="M1035" s="8">
        <f t="shared" si="730"/>
        <v>-4800</v>
      </c>
      <c r="N1035" s="63">
        <f t="shared" si="731"/>
        <v>-0.66889632107023411</v>
      </c>
    </row>
    <row r="1036" spans="1:14" ht="15.75">
      <c r="A1036" s="4">
        <v>20</v>
      </c>
      <c r="B1036" s="5">
        <v>42877</v>
      </c>
      <c r="C1036" s="6" t="s">
        <v>78</v>
      </c>
      <c r="D1036" s="6" t="s">
        <v>21</v>
      </c>
      <c r="E1036" s="7" t="s">
        <v>115</v>
      </c>
      <c r="F1036" s="6">
        <v>452.5</v>
      </c>
      <c r="G1036" s="7">
        <v>448</v>
      </c>
      <c r="H1036" s="7">
        <v>154</v>
      </c>
      <c r="I1036" s="7">
        <v>456</v>
      </c>
      <c r="J1036" s="7">
        <v>458</v>
      </c>
      <c r="K1036" s="7">
        <v>448</v>
      </c>
      <c r="L1036" s="6">
        <v>1500</v>
      </c>
      <c r="M1036" s="8">
        <f t="shared" si="730"/>
        <v>-6750</v>
      </c>
      <c r="N1036" s="63">
        <f t="shared" si="731"/>
        <v>-0.99447513812154686</v>
      </c>
    </row>
    <row r="1037" spans="1:14" ht="15.75">
      <c r="A1037" s="4">
        <v>21</v>
      </c>
      <c r="B1037" s="5">
        <v>42874</v>
      </c>
      <c r="C1037" s="6" t="s">
        <v>78</v>
      </c>
      <c r="D1037" s="6" t="s">
        <v>47</v>
      </c>
      <c r="E1037" s="7" t="s">
        <v>121</v>
      </c>
      <c r="F1037" s="6">
        <v>406</v>
      </c>
      <c r="G1037" s="7">
        <v>408</v>
      </c>
      <c r="H1037" s="7">
        <v>405</v>
      </c>
      <c r="I1037" s="7">
        <v>404</v>
      </c>
      <c r="J1037" s="7">
        <v>403</v>
      </c>
      <c r="K1037" s="7">
        <v>408</v>
      </c>
      <c r="L1037" s="6">
        <v>2500</v>
      </c>
      <c r="M1037" s="8">
        <f t="shared" si="730"/>
        <v>-5000</v>
      </c>
      <c r="N1037" s="63">
        <f t="shared" si="731"/>
        <v>-0.49261083743842371</v>
      </c>
    </row>
    <row r="1038" spans="1:14" ht="15.75">
      <c r="A1038" s="4">
        <v>22</v>
      </c>
      <c r="B1038" s="5">
        <v>42874</v>
      </c>
      <c r="C1038" s="6" t="s">
        <v>78</v>
      </c>
      <c r="D1038" s="6" t="s">
        <v>21</v>
      </c>
      <c r="E1038" s="7" t="s">
        <v>122</v>
      </c>
      <c r="F1038" s="6">
        <v>495</v>
      </c>
      <c r="G1038" s="7">
        <v>491</v>
      </c>
      <c r="H1038" s="7">
        <v>497</v>
      </c>
      <c r="I1038" s="7">
        <v>499</v>
      </c>
      <c r="J1038" s="7">
        <v>501</v>
      </c>
      <c r="K1038" s="7">
        <v>497</v>
      </c>
      <c r="L1038" s="6">
        <v>2000</v>
      </c>
      <c r="M1038" s="8">
        <f t="shared" si="730"/>
        <v>4000</v>
      </c>
      <c r="N1038" s="9">
        <f t="shared" si="731"/>
        <v>0.40404040404040403</v>
      </c>
    </row>
    <row r="1039" spans="1:14" ht="15.75">
      <c r="A1039" s="4">
        <v>23</v>
      </c>
      <c r="B1039" s="5">
        <v>42873</v>
      </c>
      <c r="C1039" s="6" t="s">
        <v>78</v>
      </c>
      <c r="D1039" s="6" t="s">
        <v>47</v>
      </c>
      <c r="E1039" s="7" t="s">
        <v>123</v>
      </c>
      <c r="F1039" s="6">
        <v>112</v>
      </c>
      <c r="G1039" s="7">
        <v>113</v>
      </c>
      <c r="H1039" s="7">
        <v>111.5</v>
      </c>
      <c r="I1039" s="7">
        <v>111</v>
      </c>
      <c r="J1039" s="7">
        <v>110.5</v>
      </c>
      <c r="K1039" s="7">
        <v>111.5</v>
      </c>
      <c r="L1039" s="6">
        <v>11000</v>
      </c>
      <c r="M1039" s="8">
        <f t="shared" si="730"/>
        <v>5500</v>
      </c>
      <c r="N1039" s="9">
        <f t="shared" si="731"/>
        <v>0.4464285714285714</v>
      </c>
    </row>
    <row r="1040" spans="1:14" ht="15.75">
      <c r="A1040" s="4">
        <v>24</v>
      </c>
      <c r="B1040" s="5">
        <v>42873</v>
      </c>
      <c r="C1040" s="6" t="s">
        <v>78</v>
      </c>
      <c r="D1040" s="6" t="s">
        <v>21</v>
      </c>
      <c r="E1040" s="7" t="s">
        <v>45</v>
      </c>
      <c r="F1040" s="6">
        <v>261</v>
      </c>
      <c r="G1040" s="7">
        <v>259</v>
      </c>
      <c r="H1040" s="7">
        <v>262</v>
      </c>
      <c r="I1040" s="7">
        <v>263</v>
      </c>
      <c r="J1040" s="7">
        <v>264</v>
      </c>
      <c r="K1040" s="7">
        <v>264</v>
      </c>
      <c r="L1040" s="6">
        <v>3000</v>
      </c>
      <c r="M1040" s="8">
        <f t="shared" si="730"/>
        <v>9000</v>
      </c>
      <c r="N1040" s="9">
        <f t="shared" si="731"/>
        <v>1.149425287356322</v>
      </c>
    </row>
    <row r="1041" spans="1:14" ht="15.75">
      <c r="A1041" s="4">
        <v>25</v>
      </c>
      <c r="B1041" s="5">
        <v>42873</v>
      </c>
      <c r="C1041" s="6" t="s">
        <v>78</v>
      </c>
      <c r="D1041" s="6" t="s">
        <v>47</v>
      </c>
      <c r="E1041" s="7" t="s">
        <v>115</v>
      </c>
      <c r="F1041" s="6">
        <v>441</v>
      </c>
      <c r="G1041" s="7">
        <v>443</v>
      </c>
      <c r="H1041" s="7">
        <v>440</v>
      </c>
      <c r="I1041" s="7">
        <v>139</v>
      </c>
      <c r="J1041" s="7">
        <v>438</v>
      </c>
      <c r="K1041" s="7">
        <v>438</v>
      </c>
      <c r="L1041" s="6">
        <v>1500</v>
      </c>
      <c r="M1041" s="8">
        <f t="shared" si="730"/>
        <v>4500</v>
      </c>
      <c r="N1041" s="9">
        <f t="shared" si="731"/>
        <v>0.68027210884353739</v>
      </c>
    </row>
    <row r="1042" spans="1:14" ht="15.75">
      <c r="A1042" s="4">
        <v>26</v>
      </c>
      <c r="B1042" s="5">
        <v>42873</v>
      </c>
      <c r="C1042" s="6" t="s">
        <v>78</v>
      </c>
      <c r="D1042" s="6" t="s">
        <v>47</v>
      </c>
      <c r="E1042" s="7" t="s">
        <v>53</v>
      </c>
      <c r="F1042" s="6">
        <v>160.6</v>
      </c>
      <c r="G1042" s="7">
        <v>162</v>
      </c>
      <c r="H1042" s="7">
        <v>159.5</v>
      </c>
      <c r="I1042" s="7">
        <v>158.5</v>
      </c>
      <c r="J1042" s="7">
        <v>157.5</v>
      </c>
      <c r="K1042" s="7">
        <v>158.5</v>
      </c>
      <c r="L1042" s="6">
        <v>3500</v>
      </c>
      <c r="M1042" s="8">
        <f t="shared" si="730"/>
        <v>7349.99999999998</v>
      </c>
      <c r="N1042" s="9">
        <f t="shared" si="731"/>
        <v>1.3075965130759617</v>
      </c>
    </row>
    <row r="1043" spans="1:14" ht="15.75">
      <c r="A1043" s="4">
        <v>27</v>
      </c>
      <c r="B1043" s="5">
        <v>42873</v>
      </c>
      <c r="C1043" s="6" t="s">
        <v>78</v>
      </c>
      <c r="D1043" s="6" t="s">
        <v>47</v>
      </c>
      <c r="E1043" s="7" t="s">
        <v>124</v>
      </c>
      <c r="F1043" s="6">
        <v>1425</v>
      </c>
      <c r="G1043" s="7">
        <v>1432</v>
      </c>
      <c r="H1043" s="7">
        <v>1418</v>
      </c>
      <c r="I1043" s="7">
        <v>141</v>
      </c>
      <c r="J1043" s="7">
        <v>1404</v>
      </c>
      <c r="K1043" s="7">
        <v>1404</v>
      </c>
      <c r="L1043" s="6">
        <v>350</v>
      </c>
      <c r="M1043" s="8">
        <f t="shared" si="730"/>
        <v>7350</v>
      </c>
      <c r="N1043" s="9">
        <f t="shared" si="731"/>
        <v>1.4736842105263157</v>
      </c>
    </row>
    <row r="1044" spans="1:14" ht="15.75">
      <c r="A1044" s="4">
        <v>28</v>
      </c>
      <c r="B1044" s="5">
        <v>42872</v>
      </c>
      <c r="C1044" s="6" t="s">
        <v>78</v>
      </c>
      <c r="D1044" s="6" t="s">
        <v>47</v>
      </c>
      <c r="E1044" s="7" t="s">
        <v>125</v>
      </c>
      <c r="F1044" s="6">
        <v>406</v>
      </c>
      <c r="G1044" s="7">
        <v>408</v>
      </c>
      <c r="H1044" s="7">
        <v>405</v>
      </c>
      <c r="I1044" s="7">
        <v>404</v>
      </c>
      <c r="J1044" s="7">
        <v>403</v>
      </c>
      <c r="K1044" s="7">
        <v>408</v>
      </c>
      <c r="L1044" s="6">
        <v>2500</v>
      </c>
      <c r="M1044" s="8">
        <f t="shared" si="730"/>
        <v>-5000</v>
      </c>
      <c r="N1044" s="63">
        <f t="shared" si="731"/>
        <v>-0.49261083743842371</v>
      </c>
    </row>
    <row r="1045" spans="1:14" ht="15.75">
      <c r="A1045" s="4">
        <v>29</v>
      </c>
      <c r="B1045" s="5">
        <v>42872</v>
      </c>
      <c r="C1045" s="6" t="s">
        <v>78</v>
      </c>
      <c r="D1045" s="6" t="s">
        <v>21</v>
      </c>
      <c r="E1045" s="6" t="s">
        <v>126</v>
      </c>
      <c r="F1045" s="7">
        <v>495</v>
      </c>
      <c r="G1045" s="7">
        <v>491</v>
      </c>
      <c r="H1045" s="7">
        <v>497</v>
      </c>
      <c r="I1045" s="7">
        <v>499</v>
      </c>
      <c r="J1045" s="7">
        <v>501</v>
      </c>
      <c r="K1045" s="7">
        <v>497</v>
      </c>
      <c r="L1045" s="6">
        <v>2000</v>
      </c>
      <c r="M1045" s="8">
        <f t="shared" si="730"/>
        <v>4000</v>
      </c>
      <c r="N1045" s="9">
        <f t="shared" si="731"/>
        <v>0.40404040404040403</v>
      </c>
    </row>
    <row r="1046" spans="1:14" ht="15.75">
      <c r="A1046" s="4">
        <v>30</v>
      </c>
      <c r="B1046" s="5">
        <v>42872</v>
      </c>
      <c r="C1046" s="6" t="s">
        <v>78</v>
      </c>
      <c r="D1046" s="6" t="s">
        <v>21</v>
      </c>
      <c r="E1046" s="6" t="s">
        <v>126</v>
      </c>
      <c r="F1046" s="7">
        <v>482</v>
      </c>
      <c r="G1046" s="7">
        <v>479</v>
      </c>
      <c r="H1046" s="7">
        <v>483.5</v>
      </c>
      <c r="I1046" s="7">
        <v>485</v>
      </c>
      <c r="J1046" s="7">
        <v>486.5</v>
      </c>
      <c r="K1046" s="7">
        <v>486.5</v>
      </c>
      <c r="L1046" s="6">
        <v>2000</v>
      </c>
      <c r="M1046" s="8">
        <f t="shared" si="730"/>
        <v>9000</v>
      </c>
      <c r="N1046" s="9">
        <f t="shared" si="731"/>
        <v>0.93360995850622397</v>
      </c>
    </row>
    <row r="1047" spans="1:14" ht="15.75">
      <c r="A1047" s="4">
        <v>31</v>
      </c>
      <c r="B1047" s="5">
        <v>42872</v>
      </c>
      <c r="C1047" s="6" t="s">
        <v>78</v>
      </c>
      <c r="D1047" s="6" t="s">
        <v>21</v>
      </c>
      <c r="E1047" s="6" t="s">
        <v>113</v>
      </c>
      <c r="F1047" s="7">
        <v>87.5</v>
      </c>
      <c r="G1047" s="7">
        <v>86.5</v>
      </c>
      <c r="H1047" s="7">
        <v>88</v>
      </c>
      <c r="I1047" s="7">
        <v>88.5</v>
      </c>
      <c r="J1047" s="7">
        <v>89</v>
      </c>
      <c r="K1047" s="7">
        <v>88.5</v>
      </c>
      <c r="L1047" s="6">
        <v>7000</v>
      </c>
      <c r="M1047" s="8">
        <f t="shared" si="730"/>
        <v>7000</v>
      </c>
      <c r="N1047" s="9">
        <f t="shared" si="731"/>
        <v>1.1428571428571428</v>
      </c>
    </row>
    <row r="1048" spans="1:14" ht="15.75">
      <c r="A1048" s="4">
        <v>32</v>
      </c>
      <c r="B1048" s="5">
        <v>42871</v>
      </c>
      <c r="C1048" s="6" t="s">
        <v>78</v>
      </c>
      <c r="D1048" s="6" t="s">
        <v>21</v>
      </c>
      <c r="E1048" s="6" t="s">
        <v>127</v>
      </c>
      <c r="F1048" s="7">
        <v>195</v>
      </c>
      <c r="G1048" s="7">
        <v>196</v>
      </c>
      <c r="H1048" s="7">
        <v>197</v>
      </c>
      <c r="I1048" s="7">
        <v>198</v>
      </c>
      <c r="J1048" s="7">
        <v>193</v>
      </c>
      <c r="K1048" s="7">
        <v>193</v>
      </c>
      <c r="L1048" s="6">
        <v>3500</v>
      </c>
      <c r="M1048" s="8">
        <f t="shared" si="730"/>
        <v>-7000</v>
      </c>
      <c r="N1048" s="63">
        <f t="shared" si="731"/>
        <v>-1.0256410256410258</v>
      </c>
    </row>
    <row r="1049" spans="1:14" ht="15.75">
      <c r="A1049" s="4">
        <v>33</v>
      </c>
      <c r="B1049" s="5">
        <v>42871</v>
      </c>
      <c r="C1049" s="6" t="s">
        <v>78</v>
      </c>
      <c r="D1049" s="6" t="s">
        <v>21</v>
      </c>
      <c r="E1049" s="6" t="s">
        <v>128</v>
      </c>
      <c r="F1049" s="7">
        <v>118.5</v>
      </c>
      <c r="G1049" s="7">
        <v>117.5</v>
      </c>
      <c r="H1049" s="7">
        <v>119</v>
      </c>
      <c r="I1049" s="7">
        <v>119.5</v>
      </c>
      <c r="J1049" s="7">
        <v>120</v>
      </c>
      <c r="K1049" s="7">
        <v>117.5</v>
      </c>
      <c r="L1049" s="6">
        <v>3500</v>
      </c>
      <c r="M1049" s="8">
        <f t="shared" ref="M1049:M1074" si="732">IF(D1049="BUY",(K1049-F1049)*(L1049),(F1049-K1049)*(L1049))</f>
        <v>-3500</v>
      </c>
      <c r="N1049" s="63">
        <f t="shared" si="731"/>
        <v>-0.8438818565400843</v>
      </c>
    </row>
    <row r="1050" spans="1:14" ht="15.75">
      <c r="A1050" s="4">
        <v>34</v>
      </c>
      <c r="B1050" s="5">
        <v>42871</v>
      </c>
      <c r="C1050" s="6" t="s">
        <v>78</v>
      </c>
      <c r="D1050" s="6" t="s">
        <v>21</v>
      </c>
      <c r="E1050" s="6" t="s">
        <v>129</v>
      </c>
      <c r="F1050" s="7">
        <v>173.4</v>
      </c>
      <c r="G1050" s="7">
        <v>171.5</v>
      </c>
      <c r="H1050" s="7">
        <v>174.5</v>
      </c>
      <c r="I1050" s="7">
        <v>175.5</v>
      </c>
      <c r="J1050" s="7">
        <v>176.5</v>
      </c>
      <c r="K1050" s="7">
        <v>174.5</v>
      </c>
      <c r="L1050" s="6">
        <v>3500</v>
      </c>
      <c r="M1050" s="8">
        <f t="shared" si="732"/>
        <v>3849.99999999998</v>
      </c>
      <c r="N1050" s="9">
        <f t="shared" si="731"/>
        <v>0.63437139561706712</v>
      </c>
    </row>
    <row r="1051" spans="1:14" ht="15.75">
      <c r="A1051" s="4">
        <v>35</v>
      </c>
      <c r="B1051" s="5">
        <v>42870</v>
      </c>
      <c r="C1051" s="6" t="s">
        <v>78</v>
      </c>
      <c r="D1051" s="6" t="s">
        <v>21</v>
      </c>
      <c r="E1051" s="6" t="s">
        <v>67</v>
      </c>
      <c r="F1051" s="7">
        <v>198.7</v>
      </c>
      <c r="G1051" s="7">
        <v>197</v>
      </c>
      <c r="H1051" s="7">
        <v>199.6</v>
      </c>
      <c r="I1051" s="7">
        <v>200.2</v>
      </c>
      <c r="J1051" s="7">
        <v>201</v>
      </c>
      <c r="K1051" s="7">
        <v>200.2</v>
      </c>
      <c r="L1051" s="6">
        <v>3500</v>
      </c>
      <c r="M1051" s="8">
        <f t="shared" si="732"/>
        <v>5250</v>
      </c>
      <c r="N1051" s="9">
        <f t="shared" si="731"/>
        <v>0.75490689481630602</v>
      </c>
    </row>
    <row r="1052" spans="1:14" ht="15.75">
      <c r="A1052" s="4">
        <v>36</v>
      </c>
      <c r="B1052" s="5">
        <v>42870</v>
      </c>
      <c r="C1052" s="6" t="s">
        <v>78</v>
      </c>
      <c r="D1052" s="6" t="s">
        <v>21</v>
      </c>
      <c r="E1052" s="6" t="s">
        <v>50</v>
      </c>
      <c r="F1052" s="7">
        <v>217</v>
      </c>
      <c r="G1052" s="7">
        <v>215</v>
      </c>
      <c r="H1052" s="7">
        <v>218</v>
      </c>
      <c r="I1052" s="7">
        <v>219</v>
      </c>
      <c r="J1052" s="7">
        <v>220</v>
      </c>
      <c r="K1052" s="7">
        <v>220</v>
      </c>
      <c r="L1052" s="6">
        <v>3500</v>
      </c>
      <c r="M1052" s="8">
        <f t="shared" si="732"/>
        <v>10500</v>
      </c>
      <c r="N1052" s="9">
        <f t="shared" si="731"/>
        <v>1.3824884792626728</v>
      </c>
    </row>
    <row r="1053" spans="1:14" ht="15.75">
      <c r="A1053" s="4">
        <v>37</v>
      </c>
      <c r="B1053" s="5">
        <v>42867</v>
      </c>
      <c r="C1053" s="6" t="s">
        <v>78</v>
      </c>
      <c r="D1053" s="6" t="s">
        <v>21</v>
      </c>
      <c r="E1053" s="6" t="s">
        <v>43</v>
      </c>
      <c r="F1053" s="7">
        <v>968</v>
      </c>
      <c r="G1053" s="7">
        <v>960</v>
      </c>
      <c r="H1053" s="7">
        <v>972</v>
      </c>
      <c r="I1053" s="7">
        <v>977</v>
      </c>
      <c r="J1053" s="7">
        <v>981</v>
      </c>
      <c r="K1053" s="7">
        <v>960</v>
      </c>
      <c r="L1053" s="6">
        <v>500</v>
      </c>
      <c r="M1053" s="8">
        <f t="shared" si="732"/>
        <v>-4000</v>
      </c>
      <c r="N1053" s="63">
        <f t="shared" si="731"/>
        <v>-0.82644628099173556</v>
      </c>
    </row>
    <row r="1054" spans="1:14" ht="15.75">
      <c r="A1054" s="4">
        <v>38</v>
      </c>
      <c r="B1054" s="5">
        <v>42867</v>
      </c>
      <c r="C1054" s="6" t="s">
        <v>78</v>
      </c>
      <c r="D1054" s="6" t="s">
        <v>21</v>
      </c>
      <c r="E1054" s="6" t="s">
        <v>65</v>
      </c>
      <c r="F1054" s="7">
        <v>239</v>
      </c>
      <c r="G1054" s="7">
        <v>237</v>
      </c>
      <c r="H1054" s="7">
        <v>240</v>
      </c>
      <c r="I1054" s="7">
        <v>241</v>
      </c>
      <c r="J1054" s="7">
        <v>242</v>
      </c>
      <c r="K1054" s="7">
        <v>237</v>
      </c>
      <c r="L1054" s="6">
        <v>3500</v>
      </c>
      <c r="M1054" s="8">
        <f t="shared" si="732"/>
        <v>-7000</v>
      </c>
      <c r="N1054" s="63">
        <f t="shared" si="731"/>
        <v>-0.83682008368200833</v>
      </c>
    </row>
    <row r="1055" spans="1:14" ht="15.75">
      <c r="A1055" s="4">
        <v>39</v>
      </c>
      <c r="B1055" s="5">
        <v>42867</v>
      </c>
      <c r="C1055" s="6" t="s">
        <v>78</v>
      </c>
      <c r="D1055" s="6" t="s">
        <v>47</v>
      </c>
      <c r="E1055" s="6" t="s">
        <v>123</v>
      </c>
      <c r="F1055" s="7">
        <v>115</v>
      </c>
      <c r="G1055" s="7">
        <v>116</v>
      </c>
      <c r="H1055" s="7">
        <v>114.5</v>
      </c>
      <c r="I1055" s="7">
        <v>114</v>
      </c>
      <c r="J1055" s="7">
        <v>113.5</v>
      </c>
      <c r="K1055" s="7">
        <v>114</v>
      </c>
      <c r="L1055" s="6">
        <v>11000</v>
      </c>
      <c r="M1055" s="8">
        <f t="shared" si="732"/>
        <v>11000</v>
      </c>
      <c r="N1055" s="9">
        <f t="shared" si="731"/>
        <v>0.86956521739130443</v>
      </c>
    </row>
    <row r="1056" spans="1:14" ht="15.75">
      <c r="A1056" s="4">
        <v>40</v>
      </c>
      <c r="B1056" s="5">
        <v>42866</v>
      </c>
      <c r="C1056" s="6" t="s">
        <v>78</v>
      </c>
      <c r="D1056" s="6" t="s">
        <v>21</v>
      </c>
      <c r="E1056" s="6" t="s">
        <v>65</v>
      </c>
      <c r="F1056" s="7">
        <v>235</v>
      </c>
      <c r="G1056" s="7">
        <v>233</v>
      </c>
      <c r="H1056" s="7">
        <v>236</v>
      </c>
      <c r="I1056" s="7">
        <v>237</v>
      </c>
      <c r="J1056" s="7">
        <v>238</v>
      </c>
      <c r="K1056" s="7">
        <v>237</v>
      </c>
      <c r="L1056" s="6">
        <v>3500</v>
      </c>
      <c r="M1056" s="8">
        <f t="shared" si="732"/>
        <v>7000</v>
      </c>
      <c r="N1056" s="9">
        <f t="shared" si="731"/>
        <v>0.85106382978723405</v>
      </c>
    </row>
    <row r="1057" spans="1:14" ht="15.75">
      <c r="A1057" s="4">
        <v>41</v>
      </c>
      <c r="B1057" s="5">
        <v>42866</v>
      </c>
      <c r="C1057" s="6" t="s">
        <v>78</v>
      </c>
      <c r="D1057" s="6" t="s">
        <v>21</v>
      </c>
      <c r="E1057" s="6" t="s">
        <v>130</v>
      </c>
      <c r="F1057" s="7">
        <v>206</v>
      </c>
      <c r="G1057" s="7">
        <v>204</v>
      </c>
      <c r="H1057" s="7">
        <v>207</v>
      </c>
      <c r="I1057" s="7">
        <v>208</v>
      </c>
      <c r="J1057" s="7">
        <v>209</v>
      </c>
      <c r="K1057" s="7">
        <v>204</v>
      </c>
      <c r="L1057" s="6">
        <v>5000</v>
      </c>
      <c r="M1057" s="8">
        <f t="shared" si="732"/>
        <v>-10000</v>
      </c>
      <c r="N1057" s="63">
        <f t="shared" si="731"/>
        <v>-0.970873786407767</v>
      </c>
    </row>
    <row r="1058" spans="1:14" ht="15.75">
      <c r="A1058" s="4">
        <v>42</v>
      </c>
      <c r="B1058" s="5">
        <v>42866</v>
      </c>
      <c r="C1058" s="6" t="s">
        <v>78</v>
      </c>
      <c r="D1058" s="6" t="s">
        <v>21</v>
      </c>
      <c r="E1058" s="6" t="s">
        <v>127</v>
      </c>
      <c r="F1058" s="7">
        <v>189.5</v>
      </c>
      <c r="G1058" s="7">
        <v>187</v>
      </c>
      <c r="H1058" s="7">
        <v>191</v>
      </c>
      <c r="I1058" s="7">
        <v>192</v>
      </c>
      <c r="J1058" s="7">
        <v>193</v>
      </c>
      <c r="K1058" s="7">
        <v>191</v>
      </c>
      <c r="L1058" s="6">
        <v>3500</v>
      </c>
      <c r="M1058" s="8">
        <f t="shared" si="732"/>
        <v>5250</v>
      </c>
      <c r="N1058" s="9">
        <f t="shared" si="731"/>
        <v>0.79155672823218992</v>
      </c>
    </row>
    <row r="1059" spans="1:14" ht="15.75">
      <c r="A1059" s="4">
        <v>43</v>
      </c>
      <c r="B1059" s="5">
        <v>42866</v>
      </c>
      <c r="C1059" s="6" t="s">
        <v>78</v>
      </c>
      <c r="D1059" s="6" t="s">
        <v>21</v>
      </c>
      <c r="E1059" s="6" t="s">
        <v>131</v>
      </c>
      <c r="F1059" s="7">
        <v>374.5</v>
      </c>
      <c r="G1059" s="7">
        <v>371</v>
      </c>
      <c r="H1059" s="7">
        <v>376</v>
      </c>
      <c r="I1059" s="7">
        <v>377.5</v>
      </c>
      <c r="J1059" s="7">
        <v>379</v>
      </c>
      <c r="K1059" s="7">
        <v>379</v>
      </c>
      <c r="L1059" s="6">
        <v>1600</v>
      </c>
      <c r="M1059" s="8">
        <f t="shared" si="732"/>
        <v>7200</v>
      </c>
      <c r="N1059" s="9">
        <f t="shared" si="731"/>
        <v>1.2016021361815754</v>
      </c>
    </row>
    <row r="1060" spans="1:14" ht="15.75">
      <c r="A1060" s="4">
        <v>44</v>
      </c>
      <c r="B1060" s="5">
        <v>42865</v>
      </c>
      <c r="C1060" s="6" t="s">
        <v>78</v>
      </c>
      <c r="D1060" s="6" t="s">
        <v>21</v>
      </c>
      <c r="E1060" s="6" t="s">
        <v>132</v>
      </c>
      <c r="F1060" s="7">
        <v>609</v>
      </c>
      <c r="G1060" s="7">
        <v>603</v>
      </c>
      <c r="H1060" s="7">
        <v>612</v>
      </c>
      <c r="I1060" s="7">
        <v>615</v>
      </c>
      <c r="J1060" s="7">
        <v>618</v>
      </c>
      <c r="K1060" s="7">
        <v>618</v>
      </c>
      <c r="L1060" s="6">
        <v>700</v>
      </c>
      <c r="M1060" s="8">
        <f t="shared" si="732"/>
        <v>6300</v>
      </c>
      <c r="N1060" s="9">
        <f t="shared" si="731"/>
        <v>1.4778325123152709</v>
      </c>
    </row>
    <row r="1061" spans="1:14" ht="15.75">
      <c r="A1061" s="4">
        <v>45</v>
      </c>
      <c r="B1061" s="5">
        <v>42865</v>
      </c>
      <c r="C1061" s="6" t="s">
        <v>78</v>
      </c>
      <c r="D1061" s="6" t="s">
        <v>21</v>
      </c>
      <c r="E1061" s="6" t="s">
        <v>133</v>
      </c>
      <c r="F1061" s="7">
        <v>246</v>
      </c>
      <c r="G1061" s="7">
        <v>244</v>
      </c>
      <c r="H1061" s="7">
        <v>247</v>
      </c>
      <c r="I1061" s="7">
        <v>248</v>
      </c>
      <c r="J1061" s="7">
        <v>249</v>
      </c>
      <c r="K1061" s="7">
        <v>247</v>
      </c>
      <c r="L1061" s="6">
        <v>4000</v>
      </c>
      <c r="M1061" s="8">
        <f t="shared" si="732"/>
        <v>4000</v>
      </c>
      <c r="N1061" s="9">
        <f t="shared" si="731"/>
        <v>0.4065040650406504</v>
      </c>
    </row>
    <row r="1062" spans="1:14" ht="15.75">
      <c r="A1062" s="4">
        <v>46</v>
      </c>
      <c r="B1062" s="5">
        <v>42865</v>
      </c>
      <c r="C1062" s="6" t="s">
        <v>78</v>
      </c>
      <c r="D1062" s="6" t="s">
        <v>21</v>
      </c>
      <c r="E1062" s="6" t="s">
        <v>23</v>
      </c>
      <c r="F1062" s="7">
        <v>437.5</v>
      </c>
      <c r="G1062" s="7">
        <v>433</v>
      </c>
      <c r="H1062" s="7">
        <v>440</v>
      </c>
      <c r="I1062" s="7">
        <v>442</v>
      </c>
      <c r="J1062" s="7">
        <v>445</v>
      </c>
      <c r="K1062" s="7">
        <v>445</v>
      </c>
      <c r="L1062" s="6">
        <v>2000</v>
      </c>
      <c r="M1062" s="8">
        <f t="shared" si="732"/>
        <v>15000</v>
      </c>
      <c r="N1062" s="9">
        <f t="shared" ref="N1062:N1074" si="733">M1062/(L1062)/F1062%</f>
        <v>1.7142857142857142</v>
      </c>
    </row>
    <row r="1063" spans="1:14" ht="15.75">
      <c r="A1063" s="4">
        <v>47</v>
      </c>
      <c r="B1063" s="5">
        <v>42864</v>
      </c>
      <c r="C1063" s="6" t="s">
        <v>78</v>
      </c>
      <c r="D1063" s="6" t="s">
        <v>47</v>
      </c>
      <c r="E1063" s="6" t="s">
        <v>134</v>
      </c>
      <c r="F1063" s="7">
        <v>375.3</v>
      </c>
      <c r="G1063" s="7">
        <v>376.3</v>
      </c>
      <c r="H1063" s="7">
        <v>374.8</v>
      </c>
      <c r="I1063" s="7">
        <v>374.3</v>
      </c>
      <c r="J1063" s="7">
        <v>373.8</v>
      </c>
      <c r="K1063" s="7">
        <v>373.8</v>
      </c>
      <c r="L1063" s="6">
        <v>3084</v>
      </c>
      <c r="M1063" s="8">
        <f t="shared" si="732"/>
        <v>4626</v>
      </c>
      <c r="N1063" s="9">
        <f t="shared" si="733"/>
        <v>0.3996802557953637</v>
      </c>
    </row>
    <row r="1064" spans="1:14" ht="15.75">
      <c r="A1064" s="4">
        <v>48</v>
      </c>
      <c r="B1064" s="5">
        <v>42864</v>
      </c>
      <c r="C1064" s="6" t="s">
        <v>78</v>
      </c>
      <c r="D1064" s="6" t="s">
        <v>47</v>
      </c>
      <c r="E1064" s="6" t="s">
        <v>135</v>
      </c>
      <c r="F1064" s="7">
        <v>237.5</v>
      </c>
      <c r="G1064" s="7">
        <v>239.5</v>
      </c>
      <c r="H1064" s="7">
        <v>236.6</v>
      </c>
      <c r="I1064" s="7">
        <v>235.5</v>
      </c>
      <c r="J1064" s="7">
        <v>234.5</v>
      </c>
      <c r="K1064" s="7">
        <v>234.5</v>
      </c>
      <c r="L1064" s="6">
        <v>3000</v>
      </c>
      <c r="M1064" s="8">
        <f t="shared" si="732"/>
        <v>9000</v>
      </c>
      <c r="N1064" s="9">
        <f t="shared" si="733"/>
        <v>1.263157894736842</v>
      </c>
    </row>
    <row r="1065" spans="1:14" ht="15.75">
      <c r="A1065" s="4">
        <v>49</v>
      </c>
      <c r="B1065" s="5">
        <v>42863</v>
      </c>
      <c r="C1065" s="6" t="s">
        <v>78</v>
      </c>
      <c r="D1065" s="6" t="s">
        <v>21</v>
      </c>
      <c r="E1065" s="6" t="s">
        <v>136</v>
      </c>
      <c r="F1065" s="7">
        <v>225</v>
      </c>
      <c r="G1065" s="7">
        <v>223</v>
      </c>
      <c r="H1065" s="7">
        <v>226</v>
      </c>
      <c r="I1065" s="7">
        <v>227</v>
      </c>
      <c r="J1065" s="7">
        <v>228</v>
      </c>
      <c r="K1065" s="7">
        <v>223</v>
      </c>
      <c r="L1065" s="6">
        <v>400</v>
      </c>
      <c r="M1065" s="8">
        <f t="shared" si="732"/>
        <v>-800</v>
      </c>
      <c r="N1065" s="63">
        <f t="shared" si="733"/>
        <v>-0.88888888888888884</v>
      </c>
    </row>
    <row r="1066" spans="1:14" ht="15.75">
      <c r="A1066" s="4">
        <v>50</v>
      </c>
      <c r="B1066" s="5">
        <v>42863</v>
      </c>
      <c r="C1066" s="6" t="s">
        <v>78</v>
      </c>
      <c r="D1066" s="6" t="s">
        <v>21</v>
      </c>
      <c r="E1066" s="6" t="s">
        <v>45</v>
      </c>
      <c r="F1066" s="7">
        <v>250</v>
      </c>
      <c r="G1066" s="7">
        <v>248</v>
      </c>
      <c r="H1066" s="7">
        <v>251</v>
      </c>
      <c r="I1066" s="7">
        <v>252</v>
      </c>
      <c r="J1066" s="7">
        <v>253</v>
      </c>
      <c r="K1066" s="7">
        <v>251</v>
      </c>
      <c r="L1066" s="6">
        <v>3000</v>
      </c>
      <c r="M1066" s="8">
        <f t="shared" si="732"/>
        <v>3000</v>
      </c>
      <c r="N1066" s="9">
        <f t="shared" si="733"/>
        <v>0.4</v>
      </c>
    </row>
    <row r="1067" spans="1:14" ht="15.75">
      <c r="A1067" s="4">
        <v>51</v>
      </c>
      <c r="B1067" s="5">
        <v>42863</v>
      </c>
      <c r="C1067" s="6" t="s">
        <v>78</v>
      </c>
      <c r="D1067" s="6" t="s">
        <v>21</v>
      </c>
      <c r="E1067" s="6" t="s">
        <v>137</v>
      </c>
      <c r="F1067" s="7">
        <v>162</v>
      </c>
      <c r="G1067" s="7">
        <v>161</v>
      </c>
      <c r="H1067" s="7">
        <v>162.5</v>
      </c>
      <c r="I1067" s="7">
        <v>163</v>
      </c>
      <c r="J1067" s="7">
        <v>163.5</v>
      </c>
      <c r="K1067" s="7">
        <v>163.5</v>
      </c>
      <c r="L1067" s="6">
        <v>10000</v>
      </c>
      <c r="M1067" s="8">
        <f t="shared" si="732"/>
        <v>15000</v>
      </c>
      <c r="N1067" s="9">
        <f t="shared" si="733"/>
        <v>0.92592592592592582</v>
      </c>
    </row>
    <row r="1068" spans="1:14" ht="15.75">
      <c r="A1068" s="4">
        <v>52</v>
      </c>
      <c r="B1068" s="5">
        <v>42860</v>
      </c>
      <c r="C1068" s="6" t="s">
        <v>78</v>
      </c>
      <c r="D1068" s="6" t="s">
        <v>21</v>
      </c>
      <c r="E1068" s="6" t="s">
        <v>138</v>
      </c>
      <c r="F1068" s="7">
        <v>116.7</v>
      </c>
      <c r="G1068" s="7">
        <v>116</v>
      </c>
      <c r="H1068" s="7">
        <v>117</v>
      </c>
      <c r="I1068" s="7">
        <v>117.3</v>
      </c>
      <c r="J1068" s="7">
        <v>117.6</v>
      </c>
      <c r="K1068" s="7">
        <v>117.6</v>
      </c>
      <c r="L1068" s="6">
        <v>11000</v>
      </c>
      <c r="M1068" s="8">
        <f t="shared" si="732"/>
        <v>9899.9999999999054</v>
      </c>
      <c r="N1068" s="9">
        <f t="shared" si="733"/>
        <v>0.77120822622107221</v>
      </c>
    </row>
    <row r="1069" spans="1:14" ht="15.75">
      <c r="A1069" s="4">
        <v>53</v>
      </c>
      <c r="B1069" s="5">
        <v>42860</v>
      </c>
      <c r="C1069" s="6" t="s">
        <v>78</v>
      </c>
      <c r="D1069" s="6" t="s">
        <v>21</v>
      </c>
      <c r="E1069" s="6" t="s">
        <v>139</v>
      </c>
      <c r="F1069" s="7">
        <v>242</v>
      </c>
      <c r="G1069" s="7">
        <v>240</v>
      </c>
      <c r="H1069" s="7">
        <v>243</v>
      </c>
      <c r="I1069" s="7">
        <v>244</v>
      </c>
      <c r="J1069" s="7">
        <v>245</v>
      </c>
      <c r="K1069" s="7">
        <v>243</v>
      </c>
      <c r="L1069" s="6">
        <v>4000</v>
      </c>
      <c r="M1069" s="8">
        <f t="shared" si="732"/>
        <v>4000</v>
      </c>
      <c r="N1069" s="9">
        <f t="shared" si="733"/>
        <v>0.41322314049586778</v>
      </c>
    </row>
    <row r="1070" spans="1:14" ht="15.75">
      <c r="A1070" s="4">
        <v>54</v>
      </c>
      <c r="B1070" s="5">
        <v>42859</v>
      </c>
      <c r="C1070" s="6" t="s">
        <v>78</v>
      </c>
      <c r="D1070" s="6" t="s">
        <v>47</v>
      </c>
      <c r="E1070" s="6" t="s">
        <v>102</v>
      </c>
      <c r="F1070" s="7">
        <v>520.5</v>
      </c>
      <c r="G1070" s="7">
        <v>526</v>
      </c>
      <c r="H1070" s="7">
        <v>518</v>
      </c>
      <c r="I1070" s="7">
        <v>515</v>
      </c>
      <c r="J1070" s="7">
        <v>512</v>
      </c>
      <c r="K1070" s="7">
        <v>518</v>
      </c>
      <c r="L1070" s="6">
        <v>1000</v>
      </c>
      <c r="M1070" s="8">
        <f t="shared" si="732"/>
        <v>2500</v>
      </c>
      <c r="N1070" s="9">
        <f t="shared" si="733"/>
        <v>0.48030739673390971</v>
      </c>
    </row>
    <row r="1071" spans="1:14" ht="15.75">
      <c r="A1071" s="4">
        <v>55</v>
      </c>
      <c r="B1071" s="5">
        <v>42859</v>
      </c>
      <c r="C1071" s="6" t="s">
        <v>78</v>
      </c>
      <c r="D1071" s="6" t="s">
        <v>21</v>
      </c>
      <c r="E1071" s="6" t="s">
        <v>140</v>
      </c>
      <c r="F1071" s="7">
        <v>189</v>
      </c>
      <c r="G1071" s="7">
        <v>188</v>
      </c>
      <c r="H1071" s="7">
        <v>189.5</v>
      </c>
      <c r="I1071" s="7">
        <v>191</v>
      </c>
      <c r="J1071" s="7">
        <v>192.5</v>
      </c>
      <c r="K1071" s="7">
        <v>192.5</v>
      </c>
      <c r="L1071" s="6">
        <v>6000</v>
      </c>
      <c r="M1071" s="8">
        <f t="shared" si="732"/>
        <v>21000</v>
      </c>
      <c r="N1071" s="9">
        <f t="shared" si="733"/>
        <v>1.8518518518518519</v>
      </c>
    </row>
    <row r="1072" spans="1:14" ht="15.75">
      <c r="A1072" s="4">
        <v>56</v>
      </c>
      <c r="B1072" s="5">
        <v>42857</v>
      </c>
      <c r="C1072" s="6" t="s">
        <v>78</v>
      </c>
      <c r="D1072" s="6" t="s">
        <v>21</v>
      </c>
      <c r="E1072" s="6" t="s">
        <v>141</v>
      </c>
      <c r="F1072" s="7">
        <v>1042</v>
      </c>
      <c r="G1072" s="7">
        <v>1036</v>
      </c>
      <c r="H1072" s="7">
        <v>1045</v>
      </c>
      <c r="I1072" s="7">
        <v>1048</v>
      </c>
      <c r="J1072" s="7">
        <v>1051</v>
      </c>
      <c r="K1072" s="7">
        <v>1045</v>
      </c>
      <c r="L1072" s="6">
        <v>800</v>
      </c>
      <c r="M1072" s="8">
        <f t="shared" si="732"/>
        <v>2400</v>
      </c>
      <c r="N1072" s="9">
        <f t="shared" si="733"/>
        <v>0.28790786948176583</v>
      </c>
    </row>
    <row r="1073" spans="1:14" ht="15.75">
      <c r="A1073" s="4">
        <v>57</v>
      </c>
      <c r="B1073" s="5">
        <v>42857</v>
      </c>
      <c r="C1073" s="6" t="s">
        <v>78</v>
      </c>
      <c r="D1073" s="6" t="s">
        <v>21</v>
      </c>
      <c r="E1073" s="6" t="s">
        <v>142</v>
      </c>
      <c r="F1073" s="7">
        <v>333</v>
      </c>
      <c r="G1073" s="7">
        <v>331</v>
      </c>
      <c r="H1073" s="7">
        <v>334</v>
      </c>
      <c r="I1073" s="7">
        <v>335</v>
      </c>
      <c r="J1073" s="7">
        <v>336</v>
      </c>
      <c r="K1073" s="7">
        <v>334</v>
      </c>
      <c r="L1073" s="6">
        <v>2500</v>
      </c>
      <c r="M1073" s="8">
        <f t="shared" si="732"/>
        <v>2500</v>
      </c>
      <c r="N1073" s="9">
        <f t="shared" si="733"/>
        <v>0.3003003003003003</v>
      </c>
    </row>
    <row r="1074" spans="1:14" ht="15.75">
      <c r="A1074" s="4">
        <v>58</v>
      </c>
      <c r="B1074" s="5">
        <v>42857</v>
      </c>
      <c r="C1074" s="6" t="s">
        <v>78</v>
      </c>
      <c r="D1074" s="6" t="s">
        <v>21</v>
      </c>
      <c r="E1074" s="6" t="s">
        <v>53</v>
      </c>
      <c r="F1074" s="7">
        <v>170</v>
      </c>
      <c r="G1074" s="7">
        <v>168</v>
      </c>
      <c r="H1074" s="7">
        <v>171</v>
      </c>
      <c r="I1074" s="7">
        <v>172</v>
      </c>
      <c r="J1074" s="7">
        <v>173</v>
      </c>
      <c r="K1074" s="7">
        <v>168</v>
      </c>
      <c r="L1074" s="6">
        <v>3500</v>
      </c>
      <c r="M1074" s="8">
        <f t="shared" si="732"/>
        <v>-7000</v>
      </c>
      <c r="N1074" s="63">
        <f t="shared" si="733"/>
        <v>-1.1764705882352942</v>
      </c>
    </row>
    <row r="1076" spans="1:14" ht="15.75">
      <c r="A1076" s="10" t="s">
        <v>24</v>
      </c>
      <c r="B1076" s="11"/>
      <c r="C1076" s="12"/>
      <c r="D1076" s="13"/>
      <c r="E1076" s="14"/>
      <c r="F1076" s="14"/>
      <c r="G1076" s="15"/>
      <c r="H1076" s="14"/>
      <c r="I1076" s="14"/>
      <c r="J1076" s="14"/>
      <c r="K1076" s="16"/>
      <c r="L1076" s="17"/>
      <c r="M1076" s="1"/>
      <c r="N1076" s="18"/>
    </row>
    <row r="1077" spans="1:14" ht="15.75">
      <c r="A1077" s="10" t="s">
        <v>25</v>
      </c>
      <c r="B1077" s="19"/>
      <c r="C1077" s="12"/>
      <c r="D1077" s="13"/>
      <c r="E1077" s="14"/>
      <c r="F1077" s="14"/>
      <c r="G1077" s="15"/>
      <c r="H1077" s="14"/>
      <c r="I1077" s="14"/>
      <c r="J1077" s="14"/>
      <c r="K1077" s="16"/>
      <c r="L1077" s="17"/>
      <c r="M1077" s="1"/>
      <c r="N1077" s="1"/>
    </row>
    <row r="1078" spans="1:14" ht="15.75">
      <c r="A1078" s="10" t="s">
        <v>25</v>
      </c>
      <c r="B1078" s="19"/>
      <c r="C1078" s="20"/>
      <c r="D1078" s="21"/>
      <c r="E1078" s="22"/>
      <c r="F1078" s="22"/>
      <c r="G1078" s="23"/>
      <c r="H1078" s="22"/>
      <c r="I1078" s="22"/>
      <c r="J1078" s="22"/>
      <c r="K1078" s="22"/>
      <c r="L1078" s="17"/>
      <c r="M1078" s="17"/>
      <c r="N1078" s="17"/>
    </row>
    <row r="1079" spans="1:14" ht="16.5" thickBot="1">
      <c r="A1079" s="20"/>
      <c r="B1079" s="19"/>
      <c r="C1079" s="22"/>
      <c r="D1079" s="22"/>
      <c r="E1079" s="22"/>
      <c r="F1079" s="24"/>
      <c r="G1079" s="25"/>
      <c r="H1079" s="26" t="s">
        <v>26</v>
      </c>
      <c r="I1079" s="26"/>
      <c r="J1079" s="27"/>
      <c r="K1079" s="27"/>
      <c r="L1079" s="17"/>
      <c r="M1079" s="17"/>
      <c r="N1079" s="17"/>
    </row>
    <row r="1080" spans="1:14" ht="15.75">
      <c r="A1080" s="20"/>
      <c r="B1080" s="19"/>
      <c r="C1080" s="87" t="s">
        <v>27</v>
      </c>
      <c r="D1080" s="87"/>
      <c r="E1080" s="28">
        <v>58</v>
      </c>
      <c r="F1080" s="29">
        <f>F1081+F1082+F1083+F1084+F1085+F1086</f>
        <v>100</v>
      </c>
      <c r="G1080" s="22">
        <v>58</v>
      </c>
      <c r="H1080" s="30">
        <f>G1081/G1080%</f>
        <v>77.58620689655173</v>
      </c>
      <c r="I1080" s="30"/>
      <c r="J1080" s="30"/>
      <c r="K1080" s="31"/>
      <c r="L1080" s="17"/>
      <c r="M1080" s="1"/>
      <c r="N1080" s="1"/>
    </row>
    <row r="1081" spans="1:14" ht="15.75">
      <c r="A1081" s="20"/>
      <c r="B1081" s="19"/>
      <c r="C1081" s="88" t="s">
        <v>28</v>
      </c>
      <c r="D1081" s="88"/>
      <c r="E1081" s="32">
        <v>45</v>
      </c>
      <c r="F1081" s="33">
        <f>(E1081/E1080)*100</f>
        <v>77.58620689655173</v>
      </c>
      <c r="G1081" s="22">
        <v>45</v>
      </c>
      <c r="H1081" s="27"/>
      <c r="I1081" s="27"/>
      <c r="J1081" s="22"/>
      <c r="K1081" s="27"/>
      <c r="L1081" s="1"/>
      <c r="M1081" s="22" t="s">
        <v>29</v>
      </c>
      <c r="N1081" s="22"/>
    </row>
    <row r="1082" spans="1:14" ht="15.75">
      <c r="A1082" s="34"/>
      <c r="B1082" s="19"/>
      <c r="C1082" s="88" t="s">
        <v>30</v>
      </c>
      <c r="D1082" s="88"/>
      <c r="E1082" s="32">
        <v>0</v>
      </c>
      <c r="F1082" s="33">
        <f>(E1082/E1080)*100</f>
        <v>0</v>
      </c>
      <c r="G1082" s="35"/>
      <c r="H1082" s="22"/>
      <c r="I1082" s="22"/>
      <c r="J1082" s="22"/>
      <c r="K1082" s="27"/>
      <c r="L1082" s="17"/>
      <c r="M1082" s="20"/>
      <c r="N1082" s="20"/>
    </row>
    <row r="1083" spans="1:14" ht="15.75">
      <c r="A1083" s="34"/>
      <c r="B1083" s="19"/>
      <c r="C1083" s="88" t="s">
        <v>31</v>
      </c>
      <c r="D1083" s="88"/>
      <c r="E1083" s="32">
        <v>1</v>
      </c>
      <c r="F1083" s="33">
        <f>(E1083/E1080)*100</f>
        <v>1.7241379310344827</v>
      </c>
      <c r="G1083" s="35"/>
      <c r="H1083" s="22"/>
      <c r="I1083" s="22"/>
      <c r="J1083" s="22"/>
      <c r="K1083" s="27"/>
      <c r="L1083" s="17"/>
      <c r="M1083" s="17"/>
      <c r="N1083" s="17"/>
    </row>
    <row r="1084" spans="1:14" ht="15.75">
      <c r="A1084" s="34"/>
      <c r="B1084" s="19"/>
      <c r="C1084" s="88" t="s">
        <v>32</v>
      </c>
      <c r="D1084" s="88"/>
      <c r="E1084" s="32">
        <v>12</v>
      </c>
      <c r="F1084" s="33">
        <f>(E1084/E1080)*100</f>
        <v>20.689655172413794</v>
      </c>
      <c r="G1084" s="35"/>
      <c r="H1084" s="22" t="s">
        <v>33</v>
      </c>
      <c r="I1084" s="22"/>
      <c r="J1084" s="27"/>
      <c r="K1084" s="27"/>
      <c r="L1084" s="17"/>
      <c r="M1084" s="17"/>
      <c r="N1084" s="17"/>
    </row>
    <row r="1085" spans="1:14" ht="15.75">
      <c r="A1085" s="34"/>
      <c r="B1085" s="19"/>
      <c r="C1085" s="88" t="s">
        <v>34</v>
      </c>
      <c r="D1085" s="88"/>
      <c r="E1085" s="32">
        <v>0</v>
      </c>
      <c r="F1085" s="33">
        <f>(E1085/E1080)*100</f>
        <v>0</v>
      </c>
      <c r="G1085" s="35"/>
      <c r="H1085" s="22"/>
      <c r="I1085" s="22"/>
      <c r="J1085" s="27"/>
      <c r="K1085" s="27"/>
      <c r="L1085" s="17"/>
      <c r="M1085" s="17"/>
      <c r="N1085" s="17"/>
    </row>
    <row r="1086" spans="1:14" ht="16.5" thickBot="1">
      <c r="A1086" s="34"/>
      <c r="B1086" s="19"/>
      <c r="C1086" s="89" t="s">
        <v>35</v>
      </c>
      <c r="D1086" s="89"/>
      <c r="E1086" s="36"/>
      <c r="F1086" s="37">
        <f>(E1086/E1080)*100</f>
        <v>0</v>
      </c>
      <c r="G1086" s="35"/>
      <c r="H1086" s="22"/>
      <c r="I1086" s="22"/>
      <c r="J1086" s="31"/>
      <c r="K1086" s="31"/>
      <c r="L1086" s="1"/>
      <c r="M1086" s="17"/>
      <c r="N1086" s="17"/>
    </row>
    <row r="1087" spans="1:14" ht="15.75">
      <c r="A1087" s="39" t="s">
        <v>36</v>
      </c>
      <c r="B1087" s="11"/>
      <c r="C1087" s="12"/>
      <c r="D1087" s="12"/>
      <c r="E1087" s="14"/>
      <c r="F1087" s="14"/>
      <c r="G1087" s="15"/>
      <c r="H1087" s="40"/>
      <c r="I1087" s="40"/>
      <c r="J1087" s="40"/>
      <c r="K1087" s="14"/>
      <c r="L1087" s="17"/>
      <c r="M1087" s="38"/>
      <c r="N1087" s="38"/>
    </row>
    <row r="1088" spans="1:14" ht="15.75">
      <c r="A1088" s="13" t="s">
        <v>37</v>
      </c>
      <c r="B1088" s="11"/>
      <c r="C1088" s="41"/>
      <c r="D1088" s="42"/>
      <c r="E1088" s="12"/>
      <c r="F1088" s="40"/>
      <c r="G1088" s="15"/>
      <c r="H1088" s="40"/>
      <c r="I1088" s="40"/>
      <c r="J1088" s="40"/>
      <c r="K1088" s="14"/>
      <c r="L1088" s="17"/>
      <c r="M1088" s="20"/>
      <c r="N1088" s="20"/>
    </row>
    <row r="1089" spans="1:14" ht="15.75">
      <c r="A1089" s="13" t="s">
        <v>38</v>
      </c>
      <c r="B1089" s="11"/>
      <c r="C1089" s="12"/>
      <c r="D1089" s="42"/>
      <c r="E1089" s="12"/>
      <c r="F1089" s="40"/>
      <c r="G1089" s="15"/>
      <c r="H1089" s="43"/>
      <c r="I1089" s="43"/>
      <c r="J1089" s="43"/>
      <c r="K1089" s="14"/>
      <c r="L1089" s="17"/>
      <c r="M1089" s="17"/>
      <c r="N1089" s="17"/>
    </row>
    <row r="1090" spans="1:14" ht="15.75">
      <c r="A1090" s="13" t="s">
        <v>39</v>
      </c>
      <c r="B1090" s="41"/>
      <c r="C1090" s="12"/>
      <c r="D1090" s="42"/>
      <c r="E1090" s="12"/>
      <c r="F1090" s="40"/>
      <c r="G1090" s="44"/>
      <c r="H1090" s="43"/>
      <c r="I1090" s="43"/>
      <c r="J1090" s="43"/>
      <c r="K1090" s="14"/>
      <c r="L1090" s="17"/>
      <c r="M1090" s="17"/>
      <c r="N1090" s="17"/>
    </row>
    <row r="1091" spans="1:14" ht="15.75">
      <c r="A1091" s="13" t="s">
        <v>40</v>
      </c>
      <c r="B1091" s="34"/>
      <c r="C1091" s="12"/>
      <c r="D1091" s="45"/>
      <c r="E1091" s="40"/>
      <c r="F1091" s="40"/>
      <c r="G1091" s="44"/>
      <c r="H1091" s="43"/>
      <c r="I1091" s="43"/>
      <c r="J1091" s="43"/>
      <c r="K1091" s="40"/>
      <c r="L1091" s="17"/>
      <c r="M1091" s="17"/>
      <c r="N1091" s="17"/>
    </row>
    <row r="1093" spans="1:14">
      <c r="A1093" s="90" t="s">
        <v>0</v>
      </c>
      <c r="B1093" s="90"/>
      <c r="C1093" s="90"/>
      <c r="D1093" s="90"/>
      <c r="E1093" s="90"/>
      <c r="F1093" s="90"/>
      <c r="G1093" s="90"/>
      <c r="H1093" s="90"/>
      <c r="I1093" s="90"/>
      <c r="J1093" s="90"/>
      <c r="K1093" s="90"/>
      <c r="L1093" s="90"/>
      <c r="M1093" s="90"/>
      <c r="N1093" s="90"/>
    </row>
    <row r="1094" spans="1:14">
      <c r="A1094" s="90"/>
      <c r="B1094" s="90"/>
      <c r="C1094" s="90"/>
      <c r="D1094" s="90"/>
      <c r="E1094" s="90"/>
      <c r="F1094" s="90"/>
      <c r="G1094" s="90"/>
      <c r="H1094" s="90"/>
      <c r="I1094" s="90"/>
      <c r="J1094" s="90"/>
      <c r="K1094" s="90"/>
      <c r="L1094" s="90"/>
      <c r="M1094" s="90"/>
      <c r="N1094" s="90"/>
    </row>
    <row r="1095" spans="1:14">
      <c r="A1095" s="90"/>
      <c r="B1095" s="90"/>
      <c r="C1095" s="90"/>
      <c r="D1095" s="90"/>
      <c r="E1095" s="90"/>
      <c r="F1095" s="90"/>
      <c r="G1095" s="90"/>
      <c r="H1095" s="90"/>
      <c r="I1095" s="90"/>
      <c r="J1095" s="90"/>
      <c r="K1095" s="90"/>
      <c r="L1095" s="90"/>
      <c r="M1095" s="90"/>
      <c r="N1095" s="90"/>
    </row>
    <row r="1096" spans="1:14" ht="15.75">
      <c r="A1096" s="91" t="s">
        <v>1</v>
      </c>
      <c r="B1096" s="91"/>
      <c r="C1096" s="91"/>
      <c r="D1096" s="91"/>
      <c r="E1096" s="91"/>
      <c r="F1096" s="91"/>
      <c r="G1096" s="91"/>
      <c r="H1096" s="91"/>
      <c r="I1096" s="91"/>
      <c r="J1096" s="91"/>
      <c r="K1096" s="91"/>
      <c r="L1096" s="91"/>
      <c r="M1096" s="91"/>
      <c r="N1096" s="91"/>
    </row>
    <row r="1097" spans="1:14" ht="15.75">
      <c r="A1097" s="91" t="s">
        <v>2</v>
      </c>
      <c r="B1097" s="91"/>
      <c r="C1097" s="91"/>
      <c r="D1097" s="91"/>
      <c r="E1097" s="91"/>
      <c r="F1097" s="91"/>
      <c r="G1097" s="91"/>
      <c r="H1097" s="91"/>
      <c r="I1097" s="91"/>
      <c r="J1097" s="91"/>
      <c r="K1097" s="91"/>
      <c r="L1097" s="91"/>
      <c r="M1097" s="91"/>
      <c r="N1097" s="91"/>
    </row>
    <row r="1098" spans="1:14" ht="16.5" thickBot="1">
      <c r="A1098" s="92" t="s">
        <v>3</v>
      </c>
      <c r="B1098" s="92"/>
      <c r="C1098" s="92"/>
      <c r="D1098" s="92"/>
      <c r="E1098" s="92"/>
      <c r="F1098" s="92"/>
      <c r="G1098" s="92"/>
      <c r="H1098" s="92"/>
      <c r="I1098" s="92"/>
      <c r="J1098" s="92"/>
      <c r="K1098" s="92"/>
      <c r="L1098" s="92"/>
      <c r="M1098" s="92"/>
      <c r="N1098" s="92"/>
    </row>
    <row r="1099" spans="1:14">
      <c r="A1099" s="46"/>
      <c r="B1099" s="47"/>
      <c r="C1099" s="47"/>
      <c r="D1099" s="47"/>
      <c r="E1099" s="47"/>
      <c r="F1099" s="47"/>
      <c r="G1099" s="47"/>
      <c r="H1099" s="47"/>
      <c r="I1099" s="47"/>
      <c r="J1099" s="47"/>
      <c r="K1099" s="47"/>
      <c r="L1099" s="47"/>
      <c r="M1099" s="47"/>
      <c r="N1099" s="48"/>
    </row>
    <row r="1100" spans="1:14" ht="15.75">
      <c r="A1100" s="81" t="s">
        <v>143</v>
      </c>
      <c r="B1100" s="81"/>
      <c r="C1100" s="81"/>
      <c r="D1100" s="81"/>
      <c r="E1100" s="81"/>
      <c r="F1100" s="81"/>
      <c r="G1100" s="81"/>
      <c r="H1100" s="81"/>
      <c r="I1100" s="81"/>
      <c r="J1100" s="81"/>
      <c r="K1100" s="81"/>
      <c r="L1100" s="81"/>
      <c r="M1100" s="81"/>
      <c r="N1100" s="81"/>
    </row>
    <row r="1101" spans="1:14" ht="15.75">
      <c r="A1101" s="81" t="s">
        <v>5</v>
      </c>
      <c r="B1101" s="81"/>
      <c r="C1101" s="81"/>
      <c r="D1101" s="81"/>
      <c r="E1101" s="81"/>
      <c r="F1101" s="81"/>
      <c r="G1101" s="81"/>
      <c r="H1101" s="81"/>
      <c r="I1101" s="81"/>
      <c r="J1101" s="81"/>
      <c r="K1101" s="81"/>
      <c r="L1101" s="81"/>
      <c r="M1101" s="81"/>
      <c r="N1101" s="81"/>
    </row>
    <row r="1102" spans="1:14" ht="31.5">
      <c r="A1102" s="2" t="s">
        <v>6</v>
      </c>
      <c r="B1102" s="3" t="s">
        <v>7</v>
      </c>
      <c r="C1102" s="3" t="s">
        <v>8</v>
      </c>
      <c r="D1102" s="2" t="s">
        <v>9</v>
      </c>
      <c r="E1102" s="2" t="s">
        <v>10</v>
      </c>
      <c r="F1102" s="3" t="s">
        <v>11</v>
      </c>
      <c r="G1102" s="3" t="s">
        <v>12</v>
      </c>
      <c r="H1102" s="3" t="s">
        <v>13</v>
      </c>
      <c r="I1102" s="3" t="s">
        <v>14</v>
      </c>
      <c r="J1102" s="3" t="s">
        <v>15</v>
      </c>
      <c r="K1102" s="49" t="s">
        <v>16</v>
      </c>
      <c r="L1102" s="3" t="s">
        <v>17</v>
      </c>
      <c r="M1102" s="3" t="s">
        <v>18</v>
      </c>
      <c r="N1102" s="3" t="s">
        <v>19</v>
      </c>
    </row>
    <row r="1103" spans="1:14" ht="15.75">
      <c r="A1103" s="50"/>
      <c r="B1103" s="51"/>
      <c r="C1103" s="51"/>
      <c r="D1103" s="50"/>
      <c r="E1103" s="50"/>
      <c r="F1103" s="52"/>
      <c r="G1103" s="52"/>
      <c r="H1103" s="51"/>
      <c r="I1103" s="51"/>
      <c r="J1103" s="51"/>
      <c r="K1103" s="53"/>
      <c r="L1103" s="51"/>
      <c r="M1103" s="51"/>
      <c r="N1103" s="51"/>
    </row>
    <row r="1104" spans="1:14" ht="15.75">
      <c r="A1104" s="4">
        <v>1</v>
      </c>
      <c r="B1104" s="5">
        <v>42853</v>
      </c>
      <c r="C1104" s="6" t="s">
        <v>78</v>
      </c>
      <c r="D1104" s="6" t="s">
        <v>21</v>
      </c>
      <c r="E1104" s="6" t="s">
        <v>144</v>
      </c>
      <c r="F1104" s="7">
        <v>345</v>
      </c>
      <c r="G1104" s="7">
        <v>343</v>
      </c>
      <c r="H1104" s="7">
        <v>346</v>
      </c>
      <c r="I1104" s="7">
        <v>347</v>
      </c>
      <c r="J1104" s="7">
        <v>348</v>
      </c>
      <c r="K1104" s="7">
        <v>348</v>
      </c>
      <c r="L1104" s="6">
        <v>3084</v>
      </c>
      <c r="M1104" s="8">
        <f t="shared" ref="M1104:M1146" si="734">IF(D1104="BUY",(K1104-F1104)*(L1104),(F1104-K1104)*(L1104))</f>
        <v>9252</v>
      </c>
      <c r="N1104" s="9">
        <f t="shared" ref="N1104:N1146" si="735">M1104/(L1104)/F1104%</f>
        <v>0.86956521739130432</v>
      </c>
    </row>
    <row r="1105" spans="1:14" ht="15.75">
      <c r="A1105" s="4">
        <v>2</v>
      </c>
      <c r="B1105" s="5">
        <v>42853</v>
      </c>
      <c r="C1105" s="6" t="s">
        <v>78</v>
      </c>
      <c r="D1105" s="6" t="s">
        <v>21</v>
      </c>
      <c r="E1105" s="6" t="s">
        <v>145</v>
      </c>
      <c r="F1105" s="7">
        <v>169</v>
      </c>
      <c r="G1105" s="7">
        <v>167</v>
      </c>
      <c r="H1105" s="7">
        <v>170</v>
      </c>
      <c r="I1105" s="7">
        <v>171</v>
      </c>
      <c r="J1105" s="7">
        <v>172</v>
      </c>
      <c r="K1105" s="7">
        <v>171</v>
      </c>
      <c r="L1105" s="6">
        <v>4000</v>
      </c>
      <c r="M1105" s="8">
        <f t="shared" si="734"/>
        <v>8000</v>
      </c>
      <c r="N1105" s="9">
        <f t="shared" si="735"/>
        <v>1.1834319526627219</v>
      </c>
    </row>
    <row r="1106" spans="1:14" ht="15.75">
      <c r="A1106" s="4">
        <v>3</v>
      </c>
      <c r="B1106" s="5">
        <v>42853</v>
      </c>
      <c r="C1106" s="6" t="s">
        <v>78</v>
      </c>
      <c r="D1106" s="6" t="s">
        <v>21</v>
      </c>
      <c r="E1106" s="6" t="s">
        <v>146</v>
      </c>
      <c r="F1106" s="7">
        <v>603</v>
      </c>
      <c r="G1106" s="7">
        <v>597</v>
      </c>
      <c r="H1106" s="7">
        <v>606</v>
      </c>
      <c r="I1106" s="7">
        <v>609</v>
      </c>
      <c r="J1106" s="7">
        <v>612</v>
      </c>
      <c r="K1106" s="7">
        <v>609</v>
      </c>
      <c r="L1106" s="6">
        <v>1300</v>
      </c>
      <c r="M1106" s="8">
        <f t="shared" si="734"/>
        <v>7800</v>
      </c>
      <c r="N1106" s="9">
        <f t="shared" si="735"/>
        <v>0.99502487562189046</v>
      </c>
    </row>
    <row r="1107" spans="1:14" ht="15.75">
      <c r="A1107" s="4">
        <v>4</v>
      </c>
      <c r="B1107" s="5">
        <v>42852</v>
      </c>
      <c r="C1107" s="6" t="s">
        <v>78</v>
      </c>
      <c r="D1107" s="6" t="s">
        <v>21</v>
      </c>
      <c r="E1107" s="6" t="s">
        <v>54</v>
      </c>
      <c r="F1107" s="7">
        <v>1569</v>
      </c>
      <c r="G1107" s="7">
        <v>1561</v>
      </c>
      <c r="H1107" s="7">
        <v>1574</v>
      </c>
      <c r="I1107" s="7">
        <v>1578</v>
      </c>
      <c r="J1107" s="7">
        <v>1582</v>
      </c>
      <c r="K1107" s="7">
        <v>1582</v>
      </c>
      <c r="L1107" s="6">
        <v>700</v>
      </c>
      <c r="M1107" s="8">
        <f t="shared" si="734"/>
        <v>9100</v>
      </c>
      <c r="N1107" s="9">
        <f t="shared" si="735"/>
        <v>0.82855321861058007</v>
      </c>
    </row>
    <row r="1108" spans="1:14" ht="15.75">
      <c r="A1108" s="4">
        <v>5</v>
      </c>
      <c r="B1108" s="5">
        <v>42852</v>
      </c>
      <c r="C1108" s="6" t="s">
        <v>78</v>
      </c>
      <c r="D1108" s="6" t="s">
        <v>21</v>
      </c>
      <c r="E1108" s="6" t="s">
        <v>147</v>
      </c>
      <c r="F1108" s="7">
        <v>651</v>
      </c>
      <c r="G1108" s="7">
        <v>647</v>
      </c>
      <c r="H1108" s="7">
        <v>653</v>
      </c>
      <c r="I1108" s="7">
        <v>655</v>
      </c>
      <c r="J1108" s="7">
        <v>657</v>
      </c>
      <c r="K1108" s="7">
        <v>657</v>
      </c>
      <c r="L1108" s="6">
        <v>1500</v>
      </c>
      <c r="M1108" s="8">
        <f t="shared" si="734"/>
        <v>9000</v>
      </c>
      <c r="N1108" s="9">
        <f t="shared" si="735"/>
        <v>0.92165898617511521</v>
      </c>
    </row>
    <row r="1109" spans="1:14" ht="15.75">
      <c r="A1109" s="4">
        <v>6</v>
      </c>
      <c r="B1109" s="5">
        <v>42852</v>
      </c>
      <c r="C1109" s="6" t="s">
        <v>78</v>
      </c>
      <c r="D1109" s="6" t="s">
        <v>47</v>
      </c>
      <c r="E1109" s="6" t="s">
        <v>126</v>
      </c>
      <c r="F1109" s="7">
        <v>446</v>
      </c>
      <c r="G1109" s="7">
        <v>450</v>
      </c>
      <c r="H1109" s="7">
        <v>444</v>
      </c>
      <c r="I1109" s="7">
        <v>442</v>
      </c>
      <c r="J1109" s="7">
        <v>440</v>
      </c>
      <c r="K1109" s="7">
        <v>440</v>
      </c>
      <c r="L1109" s="6">
        <v>2000</v>
      </c>
      <c r="M1109" s="8">
        <f t="shared" si="734"/>
        <v>12000</v>
      </c>
      <c r="N1109" s="9">
        <f t="shared" si="735"/>
        <v>1.3452914798206279</v>
      </c>
    </row>
    <row r="1110" spans="1:14" ht="15.75">
      <c r="A1110" s="4">
        <v>7</v>
      </c>
      <c r="B1110" s="5">
        <v>42851</v>
      </c>
      <c r="C1110" s="6" t="s">
        <v>78</v>
      </c>
      <c r="D1110" s="6" t="s">
        <v>21</v>
      </c>
      <c r="E1110" s="6" t="s">
        <v>148</v>
      </c>
      <c r="F1110" s="7">
        <v>197.3</v>
      </c>
      <c r="G1110" s="7">
        <v>195</v>
      </c>
      <c r="H1110" s="7">
        <v>198</v>
      </c>
      <c r="I1110" s="7">
        <v>199</v>
      </c>
      <c r="J1110" s="7">
        <v>200</v>
      </c>
      <c r="K1110" s="7">
        <v>198</v>
      </c>
      <c r="L1110" s="6">
        <v>3500</v>
      </c>
      <c r="M1110" s="8">
        <f t="shared" si="734"/>
        <v>2449.99999999996</v>
      </c>
      <c r="N1110" s="9">
        <f t="shared" si="735"/>
        <v>0.35478966041560489</v>
      </c>
    </row>
    <row r="1111" spans="1:14" ht="15.75">
      <c r="A1111" s="4">
        <v>8</v>
      </c>
      <c r="B1111" s="5">
        <v>42851</v>
      </c>
      <c r="C1111" s="6" t="s">
        <v>78</v>
      </c>
      <c r="D1111" s="6" t="s">
        <v>21</v>
      </c>
      <c r="E1111" s="6" t="s">
        <v>108</v>
      </c>
      <c r="F1111" s="7">
        <v>245.6</v>
      </c>
      <c r="G1111" s="7">
        <v>243.4</v>
      </c>
      <c r="H1111" s="7">
        <v>246.5</v>
      </c>
      <c r="I1111" s="7">
        <v>247.5</v>
      </c>
      <c r="J1111" s="7">
        <v>248.5</v>
      </c>
      <c r="K1111" s="7">
        <v>248.5</v>
      </c>
      <c r="L1111" s="6">
        <v>3000</v>
      </c>
      <c r="M1111" s="8">
        <f t="shared" si="734"/>
        <v>8700.0000000000164</v>
      </c>
      <c r="N1111" s="9">
        <f t="shared" si="735"/>
        <v>1.1807817589576568</v>
      </c>
    </row>
    <row r="1112" spans="1:14" ht="15.75">
      <c r="A1112" s="4">
        <v>9</v>
      </c>
      <c r="B1112" s="5">
        <v>42850</v>
      </c>
      <c r="C1112" s="6" t="s">
        <v>78</v>
      </c>
      <c r="D1112" s="6" t="s">
        <v>21</v>
      </c>
      <c r="E1112" s="6" t="s">
        <v>68</v>
      </c>
      <c r="F1112" s="7">
        <v>569.20000000000005</v>
      </c>
      <c r="G1112" s="7">
        <v>566</v>
      </c>
      <c r="H1112" s="7">
        <v>571</v>
      </c>
      <c r="I1112" s="7">
        <v>573</v>
      </c>
      <c r="J1112" s="7">
        <v>575</v>
      </c>
      <c r="K1112" s="7">
        <v>566</v>
      </c>
      <c r="L1112" s="6">
        <v>2100</v>
      </c>
      <c r="M1112" s="8">
        <f t="shared" si="734"/>
        <v>-6720.0000000000955</v>
      </c>
      <c r="N1112" s="63">
        <f t="shared" si="735"/>
        <v>-0.5621925509487079</v>
      </c>
    </row>
    <row r="1113" spans="1:14" ht="15.75">
      <c r="A1113" s="4">
        <v>10</v>
      </c>
      <c r="B1113" s="5">
        <v>42850</v>
      </c>
      <c r="C1113" s="6" t="s">
        <v>78</v>
      </c>
      <c r="D1113" s="6" t="s">
        <v>21</v>
      </c>
      <c r="E1113" s="6" t="s">
        <v>149</v>
      </c>
      <c r="F1113" s="7">
        <v>728</v>
      </c>
      <c r="G1113" s="7">
        <v>724</v>
      </c>
      <c r="H1113" s="7">
        <v>730</v>
      </c>
      <c r="I1113" s="7">
        <v>732</v>
      </c>
      <c r="J1113" s="7">
        <v>734</v>
      </c>
      <c r="K1113" s="7">
        <v>734</v>
      </c>
      <c r="L1113" s="6">
        <v>1200</v>
      </c>
      <c r="M1113" s="8">
        <f t="shared" si="734"/>
        <v>7200</v>
      </c>
      <c r="N1113" s="9">
        <f t="shared" si="735"/>
        <v>0.82417582417582413</v>
      </c>
    </row>
    <row r="1114" spans="1:14" ht="15.75">
      <c r="A1114" s="4">
        <v>11</v>
      </c>
      <c r="B1114" s="5">
        <v>42849</v>
      </c>
      <c r="C1114" s="6" t="s">
        <v>78</v>
      </c>
      <c r="D1114" s="6" t="s">
        <v>21</v>
      </c>
      <c r="E1114" s="6" t="s">
        <v>150</v>
      </c>
      <c r="F1114" s="7">
        <v>194</v>
      </c>
      <c r="G1114" s="7">
        <v>193</v>
      </c>
      <c r="H1114" s="7">
        <v>195</v>
      </c>
      <c r="I1114" s="7">
        <v>196</v>
      </c>
      <c r="J1114" s="7">
        <v>197</v>
      </c>
      <c r="K1114" s="7">
        <v>193</v>
      </c>
      <c r="L1114" s="6">
        <v>5000</v>
      </c>
      <c r="M1114" s="8">
        <f t="shared" si="734"/>
        <v>-5000</v>
      </c>
      <c r="N1114" s="63">
        <f t="shared" si="735"/>
        <v>-0.51546391752577325</v>
      </c>
    </row>
    <row r="1115" spans="1:14" ht="15.75">
      <c r="A1115" s="4">
        <v>12</v>
      </c>
      <c r="B1115" s="5">
        <v>42849</v>
      </c>
      <c r="C1115" s="6" t="s">
        <v>78</v>
      </c>
      <c r="D1115" s="6" t="s">
        <v>47</v>
      </c>
      <c r="E1115" s="6" t="s">
        <v>151</v>
      </c>
      <c r="F1115" s="7">
        <v>483</v>
      </c>
      <c r="G1115" s="7">
        <v>487</v>
      </c>
      <c r="H1115" s="7">
        <v>481</v>
      </c>
      <c r="I1115" s="7">
        <v>479</v>
      </c>
      <c r="J1115" s="7">
        <v>477</v>
      </c>
      <c r="K1115" s="7">
        <v>481</v>
      </c>
      <c r="L1115" s="6">
        <v>1200</v>
      </c>
      <c r="M1115" s="8">
        <f t="shared" si="734"/>
        <v>2400</v>
      </c>
      <c r="N1115" s="9">
        <f t="shared" si="735"/>
        <v>0.41407867494824013</v>
      </c>
    </row>
    <row r="1116" spans="1:14" ht="15.75">
      <c r="A1116" s="4">
        <v>13</v>
      </c>
      <c r="B1116" s="5">
        <v>42849</v>
      </c>
      <c r="C1116" s="6" t="s">
        <v>78</v>
      </c>
      <c r="D1116" s="6" t="s">
        <v>21</v>
      </c>
      <c r="E1116" s="6" t="s">
        <v>152</v>
      </c>
      <c r="F1116" s="7">
        <v>1693.5</v>
      </c>
      <c r="G1116" s="7">
        <v>1679</v>
      </c>
      <c r="H1116" s="7">
        <v>1700</v>
      </c>
      <c r="I1116" s="7">
        <v>1708</v>
      </c>
      <c r="J1116" s="7">
        <v>1716</v>
      </c>
      <c r="K1116" s="7">
        <v>1708</v>
      </c>
      <c r="L1116" s="6">
        <v>400</v>
      </c>
      <c r="M1116" s="8">
        <f t="shared" si="734"/>
        <v>5800</v>
      </c>
      <c r="N1116" s="9">
        <f t="shared" si="735"/>
        <v>0.85621493947446126</v>
      </c>
    </row>
    <row r="1117" spans="1:14" ht="15.75">
      <c r="A1117" s="4">
        <v>14</v>
      </c>
      <c r="B1117" s="5">
        <v>42846</v>
      </c>
      <c r="C1117" s="6" t="s">
        <v>78</v>
      </c>
      <c r="D1117" s="6" t="s">
        <v>21</v>
      </c>
      <c r="E1117" s="6" t="s">
        <v>153</v>
      </c>
      <c r="F1117" s="7">
        <v>996</v>
      </c>
      <c r="G1117" s="7">
        <v>988</v>
      </c>
      <c r="H1117" s="7">
        <v>1000</v>
      </c>
      <c r="I1117" s="7">
        <v>1004</v>
      </c>
      <c r="J1117" s="7">
        <v>1008</v>
      </c>
      <c r="K1117" s="7">
        <v>988</v>
      </c>
      <c r="L1117" s="6">
        <v>800</v>
      </c>
      <c r="M1117" s="8">
        <f t="shared" si="734"/>
        <v>-6400</v>
      </c>
      <c r="N1117" s="63">
        <f t="shared" si="735"/>
        <v>-0.80321285140562237</v>
      </c>
    </row>
    <row r="1118" spans="1:14" ht="15.75">
      <c r="A1118" s="4">
        <v>15</v>
      </c>
      <c r="B1118" s="5">
        <v>42846</v>
      </c>
      <c r="C1118" s="6" t="s">
        <v>78</v>
      </c>
      <c r="D1118" s="6" t="s">
        <v>47</v>
      </c>
      <c r="E1118" s="6" t="s">
        <v>52</v>
      </c>
      <c r="F1118" s="7">
        <v>284</v>
      </c>
      <c r="G1118" s="7">
        <v>286</v>
      </c>
      <c r="H1118" s="7">
        <v>283</v>
      </c>
      <c r="I1118" s="7">
        <v>282</v>
      </c>
      <c r="J1118" s="7">
        <v>281</v>
      </c>
      <c r="K1118" s="7">
        <v>281</v>
      </c>
      <c r="L1118" s="6">
        <v>3000</v>
      </c>
      <c r="M1118" s="8">
        <f t="shared" si="734"/>
        <v>9000</v>
      </c>
      <c r="N1118" s="9">
        <f t="shared" si="735"/>
        <v>1.0563380281690142</v>
      </c>
    </row>
    <row r="1119" spans="1:14" ht="15.75">
      <c r="A1119" s="4">
        <v>16</v>
      </c>
      <c r="B1119" s="5">
        <v>42846</v>
      </c>
      <c r="C1119" s="6" t="s">
        <v>78</v>
      </c>
      <c r="D1119" s="6" t="s">
        <v>21</v>
      </c>
      <c r="E1119" s="6" t="s">
        <v>94</v>
      </c>
      <c r="F1119" s="7">
        <v>927</v>
      </c>
      <c r="G1119" s="7">
        <v>923</v>
      </c>
      <c r="H1119" s="7">
        <v>929</v>
      </c>
      <c r="I1119" s="7">
        <v>931</v>
      </c>
      <c r="J1119" s="7">
        <v>933</v>
      </c>
      <c r="K1119" s="7">
        <v>933</v>
      </c>
      <c r="L1119" s="6">
        <v>2000</v>
      </c>
      <c r="M1119" s="8">
        <f t="shared" si="734"/>
        <v>12000</v>
      </c>
      <c r="N1119" s="9">
        <f t="shared" si="735"/>
        <v>0.64724919093851141</v>
      </c>
    </row>
    <row r="1120" spans="1:14" ht="15.75">
      <c r="A1120" s="4">
        <v>17</v>
      </c>
      <c r="B1120" s="5">
        <v>42845</v>
      </c>
      <c r="C1120" s="6" t="s">
        <v>78</v>
      </c>
      <c r="D1120" s="6" t="s">
        <v>21</v>
      </c>
      <c r="E1120" s="6" t="s">
        <v>154</v>
      </c>
      <c r="F1120" s="7">
        <v>240</v>
      </c>
      <c r="G1120" s="7">
        <v>238</v>
      </c>
      <c r="H1120" s="7">
        <v>241</v>
      </c>
      <c r="I1120" s="7">
        <v>242</v>
      </c>
      <c r="J1120" s="7">
        <v>243</v>
      </c>
      <c r="K1120" s="7">
        <v>238</v>
      </c>
      <c r="L1120" s="6">
        <v>4000</v>
      </c>
      <c r="M1120" s="8">
        <f t="shared" si="734"/>
        <v>-8000</v>
      </c>
      <c r="N1120" s="63">
        <f t="shared" si="735"/>
        <v>-0.83333333333333337</v>
      </c>
    </row>
    <row r="1121" spans="1:14" ht="15.75">
      <c r="A1121" s="4">
        <v>18</v>
      </c>
      <c r="B1121" s="5">
        <v>42845</v>
      </c>
      <c r="C1121" s="6" t="s">
        <v>78</v>
      </c>
      <c r="D1121" s="6" t="s">
        <v>21</v>
      </c>
      <c r="E1121" s="6" t="s">
        <v>155</v>
      </c>
      <c r="F1121" s="7">
        <v>170.15</v>
      </c>
      <c r="G1121" s="7">
        <v>168</v>
      </c>
      <c r="H1121" s="7">
        <v>171</v>
      </c>
      <c r="I1121" s="7">
        <v>172</v>
      </c>
      <c r="J1121" s="7">
        <v>173</v>
      </c>
      <c r="K1121" s="7">
        <v>171</v>
      </c>
      <c r="L1121" s="6">
        <v>8000</v>
      </c>
      <c r="M1121" s="8">
        <f t="shared" si="734"/>
        <v>6799.9999999999545</v>
      </c>
      <c r="N1121" s="9">
        <f t="shared" si="735"/>
        <v>0.49955921245959112</v>
      </c>
    </row>
    <row r="1122" spans="1:14" ht="15.75">
      <c r="A1122" s="4">
        <v>19</v>
      </c>
      <c r="B1122" s="5">
        <v>42845</v>
      </c>
      <c r="C1122" s="6" t="s">
        <v>78</v>
      </c>
      <c r="D1122" s="6" t="s">
        <v>21</v>
      </c>
      <c r="E1122" s="6" t="s">
        <v>50</v>
      </c>
      <c r="F1122" s="7">
        <v>184</v>
      </c>
      <c r="G1122" s="7">
        <v>183</v>
      </c>
      <c r="H1122" s="7">
        <v>184.5</v>
      </c>
      <c r="I1122" s="7">
        <v>185</v>
      </c>
      <c r="J1122" s="7">
        <v>185.5</v>
      </c>
      <c r="K1122" s="7">
        <v>185.5</v>
      </c>
      <c r="L1122" s="6">
        <v>3500</v>
      </c>
      <c r="M1122" s="8">
        <f t="shared" si="734"/>
        <v>5250</v>
      </c>
      <c r="N1122" s="9">
        <f t="shared" si="735"/>
        <v>0.81521739130434778</v>
      </c>
    </row>
    <row r="1123" spans="1:14" ht="15.75">
      <c r="A1123" s="4">
        <v>20</v>
      </c>
      <c r="B1123" s="5">
        <v>42844</v>
      </c>
      <c r="C1123" s="6" t="s">
        <v>78</v>
      </c>
      <c r="D1123" s="6" t="s">
        <v>21</v>
      </c>
      <c r="E1123" s="6" t="s">
        <v>156</v>
      </c>
      <c r="F1123" s="7">
        <v>107</v>
      </c>
      <c r="G1123" s="7">
        <v>106</v>
      </c>
      <c r="H1123" s="7">
        <v>107.5</v>
      </c>
      <c r="I1123" s="7">
        <v>108</v>
      </c>
      <c r="J1123" s="7">
        <v>108.5</v>
      </c>
      <c r="K1123" s="7">
        <v>108.5</v>
      </c>
      <c r="L1123" s="6">
        <v>9000</v>
      </c>
      <c r="M1123" s="8">
        <f t="shared" si="734"/>
        <v>13500</v>
      </c>
      <c r="N1123" s="9">
        <f t="shared" si="735"/>
        <v>1.4018691588785046</v>
      </c>
    </row>
    <row r="1124" spans="1:14" ht="15.75">
      <c r="A1124" s="4">
        <v>21</v>
      </c>
      <c r="B1124" s="5">
        <v>42844</v>
      </c>
      <c r="C1124" s="6" t="s">
        <v>78</v>
      </c>
      <c r="D1124" s="6" t="s">
        <v>21</v>
      </c>
      <c r="E1124" s="6" t="s">
        <v>157</v>
      </c>
      <c r="F1124" s="7">
        <v>205</v>
      </c>
      <c r="G1124" s="7">
        <v>203</v>
      </c>
      <c r="H1124" s="7">
        <v>206</v>
      </c>
      <c r="I1124" s="7">
        <v>207</v>
      </c>
      <c r="J1124" s="7">
        <v>208</v>
      </c>
      <c r="K1124" s="7">
        <v>208</v>
      </c>
      <c r="L1124" s="6">
        <v>4000</v>
      </c>
      <c r="M1124" s="8">
        <f t="shared" si="734"/>
        <v>12000</v>
      </c>
      <c r="N1124" s="9">
        <f t="shared" si="735"/>
        <v>1.4634146341463417</v>
      </c>
    </row>
    <row r="1125" spans="1:14" ht="15.75">
      <c r="A1125" s="4">
        <v>22</v>
      </c>
      <c r="B1125" s="5">
        <v>42843</v>
      </c>
      <c r="C1125" s="6" t="s">
        <v>78</v>
      </c>
      <c r="D1125" s="6" t="s">
        <v>21</v>
      </c>
      <c r="E1125" s="6" t="s">
        <v>128</v>
      </c>
      <c r="F1125" s="7">
        <v>115</v>
      </c>
      <c r="G1125" s="7">
        <v>114</v>
      </c>
      <c r="H1125" s="7">
        <v>115.5</v>
      </c>
      <c r="I1125" s="7">
        <v>116</v>
      </c>
      <c r="J1125" s="7">
        <v>116.5</v>
      </c>
      <c r="K1125" s="7">
        <v>114</v>
      </c>
      <c r="L1125" s="6">
        <v>7125</v>
      </c>
      <c r="M1125" s="8">
        <f t="shared" si="734"/>
        <v>-7125</v>
      </c>
      <c r="N1125" s="63">
        <f t="shared" si="735"/>
        <v>-0.86956521739130443</v>
      </c>
    </row>
    <row r="1126" spans="1:14" ht="15.75">
      <c r="A1126" s="4">
        <v>23</v>
      </c>
      <c r="B1126" s="5">
        <v>42843</v>
      </c>
      <c r="C1126" s="6" t="s">
        <v>78</v>
      </c>
      <c r="D1126" s="6" t="s">
        <v>21</v>
      </c>
      <c r="E1126" s="6" t="s">
        <v>93</v>
      </c>
      <c r="F1126" s="7">
        <v>760</v>
      </c>
      <c r="G1126" s="7">
        <v>754</v>
      </c>
      <c r="H1126" s="7">
        <v>763</v>
      </c>
      <c r="I1126" s="7">
        <v>766</v>
      </c>
      <c r="J1126" s="7">
        <v>769</v>
      </c>
      <c r="K1126" s="7">
        <v>769</v>
      </c>
      <c r="L1126" s="6">
        <v>1200</v>
      </c>
      <c r="M1126" s="8">
        <f t="shared" si="734"/>
        <v>10800</v>
      </c>
      <c r="N1126" s="9">
        <f t="shared" si="735"/>
        <v>1.1842105263157896</v>
      </c>
    </row>
    <row r="1127" spans="1:14" ht="15.75">
      <c r="A1127" s="4">
        <v>24</v>
      </c>
      <c r="B1127" s="5">
        <v>42843</v>
      </c>
      <c r="C1127" s="6" t="s">
        <v>78</v>
      </c>
      <c r="D1127" s="6" t="s">
        <v>21</v>
      </c>
      <c r="E1127" s="6" t="s">
        <v>127</v>
      </c>
      <c r="F1127" s="7">
        <v>180.4</v>
      </c>
      <c r="G1127" s="7">
        <v>178.5</v>
      </c>
      <c r="H1127" s="7">
        <v>181.5</v>
      </c>
      <c r="I1127" s="7">
        <v>182.5</v>
      </c>
      <c r="J1127" s="7">
        <v>183.5</v>
      </c>
      <c r="K1127" s="7">
        <v>181.5</v>
      </c>
      <c r="L1127" s="6">
        <v>3500</v>
      </c>
      <c r="M1127" s="8">
        <f t="shared" si="734"/>
        <v>3849.99999999998</v>
      </c>
      <c r="N1127" s="9">
        <f t="shared" si="735"/>
        <v>0.60975609756097249</v>
      </c>
    </row>
    <row r="1128" spans="1:14" ht="15.75">
      <c r="A1128" s="4">
        <v>25</v>
      </c>
      <c r="B1128" s="5">
        <v>42842</v>
      </c>
      <c r="C1128" s="6" t="s">
        <v>78</v>
      </c>
      <c r="D1128" s="6" t="s">
        <v>21</v>
      </c>
      <c r="E1128" s="6" t="s">
        <v>158</v>
      </c>
      <c r="F1128" s="7">
        <v>113.2</v>
      </c>
      <c r="G1128" s="7">
        <v>112.2</v>
      </c>
      <c r="H1128" s="7">
        <v>113.7</v>
      </c>
      <c r="I1128" s="7">
        <v>114.2</v>
      </c>
      <c r="J1128" s="7">
        <v>114.7</v>
      </c>
      <c r="K1128" s="7">
        <v>114.7</v>
      </c>
      <c r="L1128" s="6">
        <v>10000</v>
      </c>
      <c r="M1128" s="8">
        <f t="shared" si="734"/>
        <v>15000</v>
      </c>
      <c r="N1128" s="9">
        <f t="shared" si="735"/>
        <v>1.3250883392226147</v>
      </c>
    </row>
    <row r="1129" spans="1:14" ht="15.75">
      <c r="A1129" s="4">
        <v>26</v>
      </c>
      <c r="B1129" s="5">
        <v>42842</v>
      </c>
      <c r="C1129" s="6" t="s">
        <v>78</v>
      </c>
      <c r="D1129" s="6" t="s">
        <v>21</v>
      </c>
      <c r="E1129" s="6" t="s">
        <v>108</v>
      </c>
      <c r="F1129" s="7">
        <v>230</v>
      </c>
      <c r="G1129" s="7">
        <v>228</v>
      </c>
      <c r="H1129" s="7">
        <v>231</v>
      </c>
      <c r="I1129" s="7">
        <v>232</v>
      </c>
      <c r="J1129" s="7">
        <v>233</v>
      </c>
      <c r="K1129" s="7">
        <v>231</v>
      </c>
      <c r="L1129" s="6">
        <v>3000</v>
      </c>
      <c r="M1129" s="8">
        <f t="shared" si="734"/>
        <v>3000</v>
      </c>
      <c r="N1129" s="9">
        <f t="shared" si="735"/>
        <v>0.43478260869565222</v>
      </c>
    </row>
    <row r="1130" spans="1:14" ht="15.75">
      <c r="A1130" s="4">
        <v>27</v>
      </c>
      <c r="B1130" s="5">
        <v>42838</v>
      </c>
      <c r="C1130" s="6" t="s">
        <v>78</v>
      </c>
      <c r="D1130" s="6" t="s">
        <v>21</v>
      </c>
      <c r="E1130" s="6" t="s">
        <v>159</v>
      </c>
      <c r="F1130" s="7">
        <v>158.30000000000001</v>
      </c>
      <c r="G1130" s="7">
        <v>156.19999999999999</v>
      </c>
      <c r="H1130" s="7">
        <v>159.30000000000001</v>
      </c>
      <c r="I1130" s="7">
        <v>160.5</v>
      </c>
      <c r="J1130" s="7">
        <v>161.5</v>
      </c>
      <c r="K1130" s="7">
        <v>159.30000000000001</v>
      </c>
      <c r="L1130" s="6">
        <v>7000</v>
      </c>
      <c r="M1130" s="8">
        <f t="shared" si="734"/>
        <v>7000</v>
      </c>
      <c r="N1130" s="9">
        <f t="shared" si="735"/>
        <v>0.63171193935565373</v>
      </c>
    </row>
    <row r="1131" spans="1:14" ht="15.75">
      <c r="A1131" s="4">
        <v>28</v>
      </c>
      <c r="B1131" s="5">
        <v>42838</v>
      </c>
      <c r="C1131" s="6" t="s">
        <v>78</v>
      </c>
      <c r="D1131" s="6" t="s">
        <v>21</v>
      </c>
      <c r="E1131" s="6" t="s">
        <v>160</v>
      </c>
      <c r="F1131" s="7">
        <v>316.75</v>
      </c>
      <c r="G1131" s="7">
        <v>314.7</v>
      </c>
      <c r="H1131" s="7">
        <v>317.7</v>
      </c>
      <c r="I1131" s="7">
        <v>318.7</v>
      </c>
      <c r="J1131" s="7">
        <v>319.7</v>
      </c>
      <c r="K1131" s="7">
        <v>317.7</v>
      </c>
      <c r="L1131" s="6">
        <v>3084</v>
      </c>
      <c r="M1131" s="8">
        <f t="shared" si="734"/>
        <v>2929.7999999999647</v>
      </c>
      <c r="N1131" s="9">
        <f t="shared" si="735"/>
        <v>0.29992107340173274</v>
      </c>
    </row>
    <row r="1132" spans="1:14" ht="15.75">
      <c r="A1132" s="4">
        <v>29</v>
      </c>
      <c r="B1132" s="5">
        <v>42837</v>
      </c>
      <c r="C1132" s="6" t="s">
        <v>20</v>
      </c>
      <c r="D1132" s="6" t="s">
        <v>47</v>
      </c>
      <c r="E1132" s="6" t="s">
        <v>147</v>
      </c>
      <c r="F1132" s="7">
        <v>610</v>
      </c>
      <c r="G1132" s="7">
        <v>614</v>
      </c>
      <c r="H1132" s="7">
        <v>608</v>
      </c>
      <c r="I1132" s="7">
        <v>606</v>
      </c>
      <c r="J1132" s="7">
        <v>604</v>
      </c>
      <c r="K1132" s="7">
        <v>608</v>
      </c>
      <c r="L1132" s="6">
        <v>1500</v>
      </c>
      <c r="M1132" s="8">
        <f t="shared" si="734"/>
        <v>3000</v>
      </c>
      <c r="N1132" s="9">
        <f t="shared" si="735"/>
        <v>0.32786885245901642</v>
      </c>
    </row>
    <row r="1133" spans="1:14" ht="15.75">
      <c r="A1133" s="4">
        <v>30</v>
      </c>
      <c r="B1133" s="5">
        <v>42837</v>
      </c>
      <c r="C1133" s="6" t="s">
        <v>78</v>
      </c>
      <c r="D1133" s="6" t="s">
        <v>47</v>
      </c>
      <c r="E1133" s="6" t="s">
        <v>161</v>
      </c>
      <c r="F1133" s="7">
        <v>330.3</v>
      </c>
      <c r="G1133" s="7">
        <v>333</v>
      </c>
      <c r="H1133" s="7">
        <v>329</v>
      </c>
      <c r="I1133" s="7">
        <v>327.7</v>
      </c>
      <c r="J1133" s="7">
        <v>326.39999999999998</v>
      </c>
      <c r="K1133" s="7">
        <v>326.39999999999998</v>
      </c>
      <c r="L1133" s="6">
        <v>2500</v>
      </c>
      <c r="M1133" s="8">
        <f t="shared" si="734"/>
        <v>9750.0000000000855</v>
      </c>
      <c r="N1133" s="9">
        <f t="shared" si="735"/>
        <v>1.180744777475033</v>
      </c>
    </row>
    <row r="1134" spans="1:14" ht="15.75">
      <c r="A1134" s="4">
        <v>31</v>
      </c>
      <c r="B1134" s="5">
        <v>42836</v>
      </c>
      <c r="C1134" s="6" t="s">
        <v>78</v>
      </c>
      <c r="D1134" s="6" t="s">
        <v>21</v>
      </c>
      <c r="E1134" s="6" t="s">
        <v>96</v>
      </c>
      <c r="F1134" s="7">
        <v>391.4</v>
      </c>
      <c r="G1134" s="7">
        <v>389.3</v>
      </c>
      <c r="H1134" s="7">
        <v>392.5</v>
      </c>
      <c r="I1134" s="7">
        <v>393.5</v>
      </c>
      <c r="J1134" s="7">
        <v>394.5</v>
      </c>
      <c r="K1134" s="7">
        <v>394.5</v>
      </c>
      <c r="L1134" s="6">
        <v>3000</v>
      </c>
      <c r="M1134" s="8">
        <f t="shared" si="734"/>
        <v>9300.0000000000691</v>
      </c>
      <c r="N1134" s="9">
        <f t="shared" si="735"/>
        <v>0.79202861522739487</v>
      </c>
    </row>
    <row r="1135" spans="1:14" ht="15.75">
      <c r="A1135" s="4">
        <v>32</v>
      </c>
      <c r="B1135" s="5">
        <v>42836</v>
      </c>
      <c r="C1135" s="6" t="s">
        <v>78</v>
      </c>
      <c r="D1135" s="6" t="s">
        <v>21</v>
      </c>
      <c r="E1135" s="6" t="s">
        <v>53</v>
      </c>
      <c r="F1135" s="7">
        <v>153.75</v>
      </c>
      <c r="G1135" s="7">
        <v>152.19999999999999</v>
      </c>
      <c r="H1135" s="7">
        <v>154.5</v>
      </c>
      <c r="I1135" s="7">
        <v>155.19999999999999</v>
      </c>
      <c r="J1135" s="7">
        <v>156</v>
      </c>
      <c r="K1135" s="7">
        <v>156</v>
      </c>
      <c r="L1135" s="6">
        <v>7000</v>
      </c>
      <c r="M1135" s="8">
        <f t="shared" si="734"/>
        <v>15750</v>
      </c>
      <c r="N1135" s="9">
        <f t="shared" si="735"/>
        <v>1.4634146341463414</v>
      </c>
    </row>
    <row r="1136" spans="1:14" ht="15.75">
      <c r="A1136" s="4">
        <v>33</v>
      </c>
      <c r="B1136" s="5">
        <v>42833</v>
      </c>
      <c r="C1136" s="6" t="s">
        <v>20</v>
      </c>
      <c r="D1136" s="6" t="s">
        <v>21</v>
      </c>
      <c r="E1136" s="6" t="s">
        <v>162</v>
      </c>
      <c r="F1136" s="7">
        <v>434</v>
      </c>
      <c r="G1136" s="7">
        <v>428</v>
      </c>
      <c r="H1136" s="7">
        <v>437</v>
      </c>
      <c r="I1136" s="7">
        <v>440</v>
      </c>
      <c r="J1136" s="7">
        <v>443</v>
      </c>
      <c r="K1136" s="7">
        <v>437</v>
      </c>
      <c r="L1136" s="6">
        <v>1400</v>
      </c>
      <c r="M1136" s="8">
        <f t="shared" si="734"/>
        <v>4200</v>
      </c>
      <c r="N1136" s="9">
        <f t="shared" si="735"/>
        <v>0.69124423963133641</v>
      </c>
    </row>
    <row r="1137" spans="1:14" ht="15.75">
      <c r="A1137" s="4">
        <v>34</v>
      </c>
      <c r="B1137" s="5">
        <v>42833</v>
      </c>
      <c r="C1137" s="6" t="s">
        <v>78</v>
      </c>
      <c r="D1137" s="6" t="s">
        <v>21</v>
      </c>
      <c r="E1137" s="6" t="s">
        <v>149</v>
      </c>
      <c r="F1137" s="7">
        <v>698.65</v>
      </c>
      <c r="G1137" s="7">
        <v>692</v>
      </c>
      <c r="H1137" s="7">
        <v>702</v>
      </c>
      <c r="I1137" s="7">
        <v>705</v>
      </c>
      <c r="J1137" s="7">
        <v>708</v>
      </c>
      <c r="K1137" s="7">
        <v>705</v>
      </c>
      <c r="L1137" s="6">
        <v>1200</v>
      </c>
      <c r="M1137" s="8">
        <f t="shared" si="734"/>
        <v>7620.0000000000273</v>
      </c>
      <c r="N1137" s="9">
        <f t="shared" si="735"/>
        <v>0.90889572747441827</v>
      </c>
    </row>
    <row r="1138" spans="1:14" ht="15.75">
      <c r="A1138" s="4">
        <v>35</v>
      </c>
      <c r="B1138" s="5">
        <v>42832</v>
      </c>
      <c r="C1138" s="6" t="s">
        <v>78</v>
      </c>
      <c r="D1138" s="6" t="s">
        <v>21</v>
      </c>
      <c r="E1138" s="6" t="s">
        <v>163</v>
      </c>
      <c r="F1138" s="7">
        <v>505</v>
      </c>
      <c r="G1138" s="7">
        <v>501</v>
      </c>
      <c r="H1138" s="7">
        <v>507</v>
      </c>
      <c r="I1138" s="7">
        <v>509</v>
      </c>
      <c r="J1138" s="7">
        <v>511</v>
      </c>
      <c r="K1138" s="7">
        <v>507</v>
      </c>
      <c r="L1138" s="6">
        <v>2000</v>
      </c>
      <c r="M1138" s="8">
        <f t="shared" si="734"/>
        <v>4000</v>
      </c>
      <c r="N1138" s="9">
        <f t="shared" si="735"/>
        <v>0.39603960396039606</v>
      </c>
    </row>
    <row r="1139" spans="1:14" ht="15.75">
      <c r="A1139" s="4">
        <v>36</v>
      </c>
      <c r="B1139" s="5">
        <v>42832</v>
      </c>
      <c r="C1139" s="6" t="s">
        <v>78</v>
      </c>
      <c r="D1139" s="6" t="s">
        <v>21</v>
      </c>
      <c r="E1139" s="6" t="s">
        <v>164</v>
      </c>
      <c r="F1139" s="7">
        <v>340</v>
      </c>
      <c r="G1139" s="7">
        <v>337</v>
      </c>
      <c r="H1139" s="7">
        <v>341.5</v>
      </c>
      <c r="I1139" s="7">
        <v>343</v>
      </c>
      <c r="J1139" s="7">
        <v>344.5</v>
      </c>
      <c r="K1139" s="7">
        <v>343</v>
      </c>
      <c r="L1139" s="6">
        <v>2500</v>
      </c>
      <c r="M1139" s="8">
        <f t="shared" si="734"/>
        <v>7500</v>
      </c>
      <c r="N1139" s="9">
        <f t="shared" si="735"/>
        <v>0.88235294117647056</v>
      </c>
    </row>
    <row r="1140" spans="1:14" ht="15.75">
      <c r="A1140" s="4">
        <v>37</v>
      </c>
      <c r="B1140" s="5">
        <v>42831</v>
      </c>
      <c r="C1140" s="6" t="s">
        <v>78</v>
      </c>
      <c r="D1140" s="6" t="s">
        <v>47</v>
      </c>
      <c r="E1140" s="6" t="s">
        <v>165</v>
      </c>
      <c r="F1140" s="7">
        <v>782.5</v>
      </c>
      <c r="G1140" s="7">
        <v>789</v>
      </c>
      <c r="H1140" s="7">
        <v>779</v>
      </c>
      <c r="I1140" s="7">
        <v>776</v>
      </c>
      <c r="J1140" s="7">
        <v>773</v>
      </c>
      <c r="K1140" s="7">
        <v>773</v>
      </c>
      <c r="L1140" s="6">
        <v>1000</v>
      </c>
      <c r="M1140" s="8">
        <f t="shared" si="734"/>
        <v>9500</v>
      </c>
      <c r="N1140" s="9">
        <f t="shared" si="735"/>
        <v>1.2140575079872205</v>
      </c>
    </row>
    <row r="1141" spans="1:14" ht="15.75">
      <c r="A1141" s="4">
        <v>38</v>
      </c>
      <c r="B1141" s="5">
        <v>42831</v>
      </c>
      <c r="C1141" s="6" t="s">
        <v>78</v>
      </c>
      <c r="D1141" s="6" t="s">
        <v>21</v>
      </c>
      <c r="E1141" s="6" t="s">
        <v>151</v>
      </c>
      <c r="F1141" s="7">
        <v>511.5</v>
      </c>
      <c r="G1141" s="7">
        <v>503</v>
      </c>
      <c r="H1141" s="7">
        <v>515</v>
      </c>
      <c r="I1141" s="7">
        <v>519</v>
      </c>
      <c r="J1141" s="7">
        <v>523</v>
      </c>
      <c r="K1141" s="7">
        <v>515</v>
      </c>
      <c r="L1141" s="6">
        <v>1200</v>
      </c>
      <c r="M1141" s="8">
        <f t="shared" si="734"/>
        <v>4200</v>
      </c>
      <c r="N1141" s="9">
        <f t="shared" si="735"/>
        <v>0.68426197458455518</v>
      </c>
    </row>
    <row r="1142" spans="1:14" ht="15.75">
      <c r="A1142" s="4">
        <v>39</v>
      </c>
      <c r="B1142" s="5">
        <v>42831</v>
      </c>
      <c r="C1142" s="6" t="s">
        <v>78</v>
      </c>
      <c r="D1142" s="6" t="s">
        <v>21</v>
      </c>
      <c r="E1142" s="6" t="s">
        <v>118</v>
      </c>
      <c r="F1142" s="7">
        <v>130</v>
      </c>
      <c r="G1142" s="7">
        <v>129</v>
      </c>
      <c r="H1142" s="7">
        <v>130.5</v>
      </c>
      <c r="I1142" s="7">
        <v>131</v>
      </c>
      <c r="J1142" s="7">
        <v>131.5</v>
      </c>
      <c r="K1142" s="7">
        <v>131.5</v>
      </c>
      <c r="L1142" s="6">
        <v>9000</v>
      </c>
      <c r="M1142" s="8">
        <f t="shared" si="734"/>
        <v>13500</v>
      </c>
      <c r="N1142" s="9">
        <f t="shared" si="735"/>
        <v>1.1538461538461537</v>
      </c>
    </row>
    <row r="1143" spans="1:14" ht="15.75">
      <c r="A1143" s="4">
        <v>40</v>
      </c>
      <c r="B1143" s="5">
        <v>42830</v>
      </c>
      <c r="C1143" s="6" t="s">
        <v>78</v>
      </c>
      <c r="D1143" s="6" t="s">
        <v>21</v>
      </c>
      <c r="E1143" s="6" t="s">
        <v>166</v>
      </c>
      <c r="F1143" s="7">
        <v>717.3</v>
      </c>
      <c r="G1143" s="7">
        <v>709</v>
      </c>
      <c r="H1143" s="7">
        <v>721</v>
      </c>
      <c r="I1143" s="7">
        <v>725</v>
      </c>
      <c r="J1143" s="7">
        <v>729</v>
      </c>
      <c r="K1143" s="7">
        <v>721</v>
      </c>
      <c r="L1143" s="6">
        <v>1000</v>
      </c>
      <c r="M1143" s="8">
        <f t="shared" si="734"/>
        <v>3700.0000000000455</v>
      </c>
      <c r="N1143" s="9">
        <f t="shared" si="735"/>
        <v>0.515823225986344</v>
      </c>
    </row>
    <row r="1144" spans="1:14" ht="15.75">
      <c r="A1144" s="4">
        <v>41</v>
      </c>
      <c r="B1144" s="5">
        <v>42830</v>
      </c>
      <c r="C1144" s="6" t="s">
        <v>78</v>
      </c>
      <c r="D1144" s="6" t="s">
        <v>21</v>
      </c>
      <c r="E1144" s="6" t="s">
        <v>127</v>
      </c>
      <c r="F1144" s="7">
        <v>175</v>
      </c>
      <c r="G1144" s="7">
        <v>173</v>
      </c>
      <c r="H1144" s="7">
        <v>176</v>
      </c>
      <c r="I1144" s="7">
        <v>177</v>
      </c>
      <c r="J1144" s="7">
        <v>178</v>
      </c>
      <c r="K1144" s="7">
        <v>176</v>
      </c>
      <c r="L1144" s="6">
        <v>3500</v>
      </c>
      <c r="M1144" s="8">
        <f t="shared" si="734"/>
        <v>3500</v>
      </c>
      <c r="N1144" s="9">
        <f t="shared" si="735"/>
        <v>0.5714285714285714</v>
      </c>
    </row>
    <row r="1145" spans="1:14" ht="15.75">
      <c r="A1145" s="4">
        <v>42</v>
      </c>
      <c r="B1145" s="5">
        <v>42829</v>
      </c>
      <c r="C1145" s="6" t="s">
        <v>78</v>
      </c>
      <c r="D1145" s="6" t="s">
        <v>21</v>
      </c>
      <c r="E1145" s="6" t="s">
        <v>167</v>
      </c>
      <c r="F1145" s="7">
        <v>544</v>
      </c>
      <c r="G1145" s="7">
        <v>539</v>
      </c>
      <c r="H1145" s="7">
        <v>547</v>
      </c>
      <c r="I1145" s="7">
        <v>550</v>
      </c>
      <c r="J1145" s="7">
        <v>553</v>
      </c>
      <c r="K1145" s="7">
        <v>547</v>
      </c>
      <c r="L1145" s="6">
        <v>1200</v>
      </c>
      <c r="M1145" s="8">
        <f t="shared" si="734"/>
        <v>3600</v>
      </c>
      <c r="N1145" s="9">
        <f t="shared" si="735"/>
        <v>0.55147058823529405</v>
      </c>
    </row>
    <row r="1146" spans="1:14" ht="15.75">
      <c r="A1146" s="4">
        <v>43</v>
      </c>
      <c r="B1146" s="5">
        <v>42829</v>
      </c>
      <c r="C1146" s="6" t="s">
        <v>78</v>
      </c>
      <c r="D1146" s="6" t="s">
        <v>21</v>
      </c>
      <c r="E1146" s="6" t="s">
        <v>168</v>
      </c>
      <c r="F1146" s="7">
        <v>733</v>
      </c>
      <c r="G1146" s="7">
        <v>728</v>
      </c>
      <c r="H1146" s="7">
        <v>736</v>
      </c>
      <c r="I1146" s="7">
        <v>739</v>
      </c>
      <c r="J1146" s="7">
        <v>742</v>
      </c>
      <c r="K1146" s="7">
        <v>736</v>
      </c>
      <c r="L1146" s="6">
        <v>1400</v>
      </c>
      <c r="M1146" s="8">
        <f t="shared" si="734"/>
        <v>4200</v>
      </c>
      <c r="N1146" s="9">
        <f t="shared" si="735"/>
        <v>0.40927694406548432</v>
      </c>
    </row>
    <row r="1148" spans="1:14" ht="15.75">
      <c r="A1148" s="10" t="s">
        <v>24</v>
      </c>
      <c r="B1148" s="11"/>
      <c r="C1148" s="12"/>
      <c r="D1148" s="13"/>
      <c r="E1148" s="14"/>
      <c r="F1148" s="14"/>
      <c r="G1148" s="15"/>
      <c r="H1148" s="14"/>
      <c r="I1148" s="14"/>
      <c r="J1148" s="14"/>
      <c r="K1148" s="16"/>
      <c r="L1148" s="17"/>
      <c r="M1148" s="1"/>
      <c r="N1148" s="18"/>
    </row>
    <row r="1149" spans="1:14" ht="15.75">
      <c r="A1149" s="10" t="s">
        <v>25</v>
      </c>
      <c r="B1149" s="19"/>
      <c r="C1149" s="12"/>
      <c r="D1149" s="13"/>
      <c r="E1149" s="14"/>
      <c r="F1149" s="14"/>
      <c r="G1149" s="15"/>
      <c r="H1149" s="14"/>
      <c r="I1149" s="14"/>
      <c r="J1149" s="14"/>
      <c r="K1149" s="16"/>
      <c r="L1149" s="17"/>
      <c r="M1149" s="1"/>
      <c r="N1149" s="1"/>
    </row>
    <row r="1150" spans="1:14" ht="15.75">
      <c r="A1150" s="10" t="s">
        <v>25</v>
      </c>
      <c r="B1150" s="19"/>
      <c r="C1150" s="20"/>
      <c r="D1150" s="21"/>
      <c r="E1150" s="22"/>
      <c r="F1150" s="22"/>
      <c r="G1150" s="23"/>
      <c r="H1150" s="22"/>
      <c r="I1150" s="22"/>
      <c r="J1150" s="22"/>
      <c r="K1150" s="22"/>
      <c r="L1150" s="17"/>
      <c r="M1150" s="17"/>
      <c r="N1150" s="17"/>
    </row>
    <row r="1151" spans="1:14" ht="16.5" thickBot="1">
      <c r="A1151" s="20"/>
      <c r="B1151" s="19"/>
      <c r="C1151" s="22"/>
      <c r="D1151" s="22"/>
      <c r="E1151" s="22"/>
      <c r="F1151" s="24"/>
      <c r="G1151" s="25"/>
      <c r="H1151" s="26" t="s">
        <v>26</v>
      </c>
      <c r="I1151" s="26"/>
      <c r="J1151" s="27"/>
      <c r="K1151" s="27"/>
      <c r="L1151" s="17"/>
      <c r="M1151" s="17"/>
      <c r="N1151" s="17"/>
    </row>
    <row r="1152" spans="1:14" ht="15.75">
      <c r="A1152" s="20"/>
      <c r="B1152" s="19"/>
      <c r="C1152" s="95" t="s">
        <v>27</v>
      </c>
      <c r="D1152" s="95"/>
      <c r="E1152" s="28">
        <v>43</v>
      </c>
      <c r="F1152" s="29">
        <f>F1153+F1154+F1155+F1156+F1157+F1158</f>
        <v>100</v>
      </c>
      <c r="G1152" s="22">
        <v>43</v>
      </c>
      <c r="H1152" s="30">
        <f>G1153/G1152%</f>
        <v>88.372093023255815</v>
      </c>
      <c r="I1152" s="30"/>
      <c r="J1152" s="30"/>
      <c r="K1152" s="31"/>
      <c r="L1152" s="17"/>
      <c r="M1152" s="1"/>
      <c r="N1152" s="1"/>
    </row>
    <row r="1153" spans="1:14" ht="15.75">
      <c r="A1153" s="20"/>
      <c r="B1153" s="19"/>
      <c r="C1153" s="96" t="s">
        <v>28</v>
      </c>
      <c r="D1153" s="96"/>
      <c r="E1153" s="32">
        <v>38</v>
      </c>
      <c r="F1153" s="33">
        <f>(E1153/E1152)*100</f>
        <v>88.372093023255815</v>
      </c>
      <c r="G1153" s="22">
        <v>38</v>
      </c>
      <c r="H1153" s="27"/>
      <c r="I1153" s="27"/>
      <c r="J1153" s="22"/>
      <c r="K1153" s="27"/>
      <c r="L1153" s="1"/>
      <c r="M1153" s="22" t="s">
        <v>29</v>
      </c>
      <c r="N1153" s="22"/>
    </row>
    <row r="1154" spans="1:14" ht="15.75">
      <c r="A1154" s="34"/>
      <c r="B1154" s="19"/>
      <c r="C1154" s="96" t="s">
        <v>30</v>
      </c>
      <c r="D1154" s="96"/>
      <c r="E1154" s="32">
        <v>0</v>
      </c>
      <c r="F1154" s="33">
        <f>(E1154/E1152)*100</f>
        <v>0</v>
      </c>
      <c r="G1154" s="35"/>
      <c r="H1154" s="22"/>
      <c r="I1154" s="22"/>
      <c r="J1154" s="22"/>
      <c r="K1154" s="27"/>
      <c r="L1154" s="17"/>
      <c r="M1154" s="20"/>
      <c r="N1154" s="20"/>
    </row>
    <row r="1155" spans="1:14" ht="15.75">
      <c r="A1155" s="34"/>
      <c r="B1155" s="19"/>
      <c r="C1155" s="96" t="s">
        <v>31</v>
      </c>
      <c r="D1155" s="96"/>
      <c r="E1155" s="32">
        <v>0</v>
      </c>
      <c r="F1155" s="33">
        <f>(E1155/E1152)*100</f>
        <v>0</v>
      </c>
      <c r="G1155" s="35"/>
      <c r="H1155" s="22"/>
      <c r="I1155" s="22"/>
      <c r="J1155" s="22"/>
      <c r="K1155" s="27"/>
      <c r="L1155" s="17"/>
      <c r="M1155" s="17"/>
      <c r="N1155" s="17"/>
    </row>
    <row r="1156" spans="1:14" ht="15.75">
      <c r="A1156" s="34"/>
      <c r="B1156" s="19"/>
      <c r="C1156" s="96" t="s">
        <v>32</v>
      </c>
      <c r="D1156" s="96"/>
      <c r="E1156" s="32">
        <v>5</v>
      </c>
      <c r="F1156" s="33">
        <f>(E1156/E1152)*100</f>
        <v>11.627906976744185</v>
      </c>
      <c r="G1156" s="35"/>
      <c r="H1156" s="22" t="s">
        <v>33</v>
      </c>
      <c r="I1156" s="22"/>
      <c r="J1156" s="27"/>
      <c r="K1156" s="27"/>
      <c r="L1156" s="17"/>
      <c r="M1156" s="17"/>
      <c r="N1156" s="17"/>
    </row>
    <row r="1157" spans="1:14" ht="15.75">
      <c r="A1157" s="34"/>
      <c r="B1157" s="19"/>
      <c r="C1157" s="96" t="s">
        <v>34</v>
      </c>
      <c r="D1157" s="96"/>
      <c r="E1157" s="32">
        <v>0</v>
      </c>
      <c r="F1157" s="33">
        <f>(E1157/E1152)*100</f>
        <v>0</v>
      </c>
      <c r="G1157" s="35"/>
      <c r="H1157" s="22"/>
      <c r="I1157" s="22"/>
      <c r="J1157" s="27"/>
      <c r="K1157" s="27"/>
      <c r="L1157" s="17"/>
      <c r="M1157" s="17"/>
      <c r="N1157" s="17"/>
    </row>
    <row r="1158" spans="1:14" ht="16.5" thickBot="1">
      <c r="A1158" s="34"/>
      <c r="B1158" s="19"/>
      <c r="C1158" s="97" t="s">
        <v>35</v>
      </c>
      <c r="D1158" s="97"/>
      <c r="E1158" s="36"/>
      <c r="F1158" s="37">
        <f>(E1158/E1152)*100</f>
        <v>0</v>
      </c>
      <c r="G1158" s="35"/>
      <c r="H1158" s="22"/>
      <c r="I1158" s="22"/>
      <c r="J1158" s="31"/>
      <c r="K1158" s="31"/>
      <c r="L1158" s="1"/>
      <c r="M1158" s="17"/>
      <c r="N1158" s="17"/>
    </row>
    <row r="1159" spans="1:14" ht="15.75">
      <c r="A1159" s="39" t="s">
        <v>36</v>
      </c>
      <c r="B1159" s="11"/>
      <c r="C1159" s="12"/>
      <c r="D1159" s="12"/>
      <c r="E1159" s="14"/>
      <c r="F1159" s="14"/>
      <c r="G1159" s="15"/>
      <c r="H1159" s="40"/>
      <c r="I1159" s="40"/>
      <c r="J1159" s="40"/>
      <c r="K1159" s="14"/>
      <c r="L1159" s="17"/>
      <c r="M1159" s="38"/>
      <c r="N1159" s="38"/>
    </row>
    <row r="1160" spans="1:14" ht="15.75">
      <c r="A1160" s="13" t="s">
        <v>37</v>
      </c>
      <c r="B1160" s="11"/>
      <c r="C1160" s="41"/>
      <c r="D1160" s="42"/>
      <c r="E1160" s="12"/>
      <c r="F1160" s="40"/>
      <c r="G1160" s="15"/>
      <c r="H1160" s="40"/>
      <c r="I1160" s="40"/>
      <c r="J1160" s="40"/>
      <c r="K1160" s="14"/>
      <c r="L1160" s="17"/>
      <c r="M1160" s="20"/>
      <c r="N1160" s="20"/>
    </row>
    <row r="1161" spans="1:14" ht="15.75">
      <c r="A1161" s="13" t="s">
        <v>38</v>
      </c>
      <c r="B1161" s="11"/>
      <c r="C1161" s="12"/>
      <c r="D1161" s="42"/>
      <c r="E1161" s="12"/>
      <c r="F1161" s="40"/>
      <c r="G1161" s="15"/>
      <c r="H1161" s="43"/>
      <c r="I1161" s="43"/>
      <c r="J1161" s="43"/>
      <c r="K1161" s="14"/>
      <c r="L1161" s="17"/>
      <c r="M1161" s="17"/>
      <c r="N1161" s="17"/>
    </row>
    <row r="1162" spans="1:14" ht="15.75">
      <c r="A1162" s="13" t="s">
        <v>39</v>
      </c>
      <c r="B1162" s="41"/>
      <c r="C1162" s="12"/>
      <c r="D1162" s="42"/>
      <c r="E1162" s="12"/>
      <c r="F1162" s="40"/>
      <c r="G1162" s="44"/>
      <c r="H1162" s="43"/>
      <c r="I1162" s="43"/>
      <c r="J1162" s="43"/>
      <c r="K1162" s="14"/>
      <c r="L1162" s="17"/>
      <c r="M1162" s="17"/>
      <c r="N1162" s="17"/>
    </row>
    <row r="1163" spans="1:14" ht="15.75">
      <c r="A1163" s="13" t="s">
        <v>40</v>
      </c>
      <c r="B1163" s="34"/>
      <c r="C1163" s="12"/>
      <c r="D1163" s="45"/>
      <c r="E1163" s="40"/>
      <c r="F1163" s="40"/>
      <c r="G1163" s="44"/>
      <c r="H1163" s="43"/>
      <c r="I1163" s="43"/>
      <c r="J1163" s="43"/>
      <c r="K1163" s="40"/>
      <c r="L1163" s="17"/>
      <c r="M1163" s="17"/>
      <c r="N1163" s="17"/>
    </row>
    <row r="1165" spans="1:14">
      <c r="A1165" s="90" t="s">
        <v>0</v>
      </c>
      <c r="B1165" s="90"/>
      <c r="C1165" s="90"/>
      <c r="D1165" s="90"/>
      <c r="E1165" s="90"/>
      <c r="F1165" s="90"/>
      <c r="G1165" s="90"/>
      <c r="H1165" s="90"/>
      <c r="I1165" s="90"/>
      <c r="J1165" s="90"/>
      <c r="K1165" s="90"/>
      <c r="L1165" s="90"/>
      <c r="M1165" s="90"/>
      <c r="N1165" s="90"/>
    </row>
    <row r="1166" spans="1:14">
      <c r="A1166" s="90"/>
      <c r="B1166" s="90"/>
      <c r="C1166" s="90"/>
      <c r="D1166" s="90"/>
      <c r="E1166" s="90"/>
      <c r="F1166" s="90"/>
      <c r="G1166" s="90"/>
      <c r="H1166" s="90"/>
      <c r="I1166" s="90"/>
      <c r="J1166" s="90"/>
      <c r="K1166" s="90"/>
      <c r="L1166" s="90"/>
      <c r="M1166" s="90"/>
      <c r="N1166" s="90"/>
    </row>
    <row r="1167" spans="1:14">
      <c r="A1167" s="90"/>
      <c r="B1167" s="90"/>
      <c r="C1167" s="90"/>
      <c r="D1167" s="90"/>
      <c r="E1167" s="90"/>
      <c r="F1167" s="90"/>
      <c r="G1167" s="90"/>
      <c r="H1167" s="90"/>
      <c r="I1167" s="90"/>
      <c r="J1167" s="90"/>
      <c r="K1167" s="90"/>
      <c r="L1167" s="90"/>
      <c r="M1167" s="90"/>
      <c r="N1167" s="90"/>
    </row>
    <row r="1168" spans="1:14" ht="15.75">
      <c r="A1168" s="91" t="s">
        <v>1</v>
      </c>
      <c r="B1168" s="91"/>
      <c r="C1168" s="91"/>
      <c r="D1168" s="91"/>
      <c r="E1168" s="91"/>
      <c r="F1168" s="91"/>
      <c r="G1168" s="91"/>
      <c r="H1168" s="91"/>
      <c r="I1168" s="91"/>
      <c r="J1168" s="91"/>
      <c r="K1168" s="91"/>
      <c r="L1168" s="91"/>
      <c r="M1168" s="91"/>
      <c r="N1168" s="91"/>
    </row>
    <row r="1169" spans="1:14" ht="15.75">
      <c r="A1169" s="91" t="s">
        <v>2</v>
      </c>
      <c r="B1169" s="91"/>
      <c r="C1169" s="91"/>
      <c r="D1169" s="91"/>
      <c r="E1169" s="91"/>
      <c r="F1169" s="91"/>
      <c r="G1169" s="91"/>
      <c r="H1169" s="91"/>
      <c r="I1169" s="91"/>
      <c r="J1169" s="91"/>
      <c r="K1169" s="91"/>
      <c r="L1169" s="91"/>
      <c r="M1169" s="91"/>
      <c r="N1169" s="91"/>
    </row>
    <row r="1170" spans="1:14" ht="16.5" thickBot="1">
      <c r="A1170" s="92" t="s">
        <v>3</v>
      </c>
      <c r="B1170" s="92"/>
      <c r="C1170" s="92"/>
      <c r="D1170" s="92"/>
      <c r="E1170" s="92"/>
      <c r="F1170" s="92"/>
      <c r="G1170" s="92"/>
      <c r="H1170" s="92"/>
      <c r="I1170" s="92"/>
      <c r="J1170" s="92"/>
      <c r="K1170" s="92"/>
      <c r="L1170" s="92"/>
      <c r="M1170" s="92"/>
      <c r="N1170" s="92"/>
    </row>
    <row r="1171" spans="1:14">
      <c r="A1171" s="46"/>
      <c r="B1171" s="47"/>
      <c r="C1171" s="47"/>
      <c r="D1171" s="47"/>
      <c r="E1171" s="47"/>
      <c r="F1171" s="47"/>
      <c r="G1171" s="47"/>
      <c r="H1171" s="47"/>
      <c r="I1171" s="47"/>
      <c r="J1171" s="47"/>
      <c r="K1171" s="47"/>
      <c r="L1171" s="47"/>
      <c r="M1171" s="47"/>
      <c r="N1171" s="48"/>
    </row>
    <row r="1172" spans="1:14" ht="15.75">
      <c r="A1172" s="81" t="s">
        <v>169</v>
      </c>
      <c r="B1172" s="81"/>
      <c r="C1172" s="81"/>
      <c r="D1172" s="81"/>
      <c r="E1172" s="81"/>
      <c r="F1172" s="81"/>
      <c r="G1172" s="81"/>
      <c r="H1172" s="81"/>
      <c r="I1172" s="81"/>
      <c r="J1172" s="81"/>
      <c r="K1172" s="81"/>
      <c r="L1172" s="81"/>
      <c r="M1172" s="81"/>
      <c r="N1172" s="81"/>
    </row>
    <row r="1173" spans="1:14" ht="15.75">
      <c r="A1173" s="81" t="s">
        <v>5</v>
      </c>
      <c r="B1173" s="81"/>
      <c r="C1173" s="81"/>
      <c r="D1173" s="81"/>
      <c r="E1173" s="81"/>
      <c r="F1173" s="81"/>
      <c r="G1173" s="81"/>
      <c r="H1173" s="81"/>
      <c r="I1173" s="81"/>
      <c r="J1173" s="81"/>
      <c r="K1173" s="81"/>
      <c r="L1173" s="81"/>
      <c r="M1173" s="81"/>
      <c r="N1173" s="81"/>
    </row>
    <row r="1174" spans="1:14" ht="31.5">
      <c r="A1174" s="2" t="s">
        <v>6</v>
      </c>
      <c r="B1174" s="3" t="s">
        <v>7</v>
      </c>
      <c r="C1174" s="3" t="s">
        <v>8</v>
      </c>
      <c r="D1174" s="2" t="s">
        <v>9</v>
      </c>
      <c r="E1174" s="2" t="s">
        <v>10</v>
      </c>
      <c r="F1174" s="3" t="s">
        <v>11</v>
      </c>
      <c r="G1174" s="3" t="s">
        <v>12</v>
      </c>
      <c r="H1174" s="3" t="s">
        <v>13</v>
      </c>
      <c r="I1174" s="3" t="s">
        <v>14</v>
      </c>
      <c r="J1174" s="3" t="s">
        <v>15</v>
      </c>
      <c r="K1174" s="49" t="s">
        <v>16</v>
      </c>
      <c r="L1174" s="3" t="s">
        <v>17</v>
      </c>
      <c r="M1174" s="3" t="s">
        <v>18</v>
      </c>
      <c r="N1174" s="3" t="s">
        <v>19</v>
      </c>
    </row>
    <row r="1175" spans="1:14" ht="15.75">
      <c r="A1175" s="50"/>
      <c r="B1175" s="51"/>
      <c r="C1175" s="51"/>
      <c r="D1175" s="50"/>
      <c r="E1175" s="50"/>
      <c r="F1175" s="52"/>
      <c r="G1175" s="52"/>
      <c r="H1175" s="51"/>
      <c r="I1175" s="51"/>
      <c r="J1175" s="51"/>
      <c r="K1175" s="53"/>
      <c r="L1175" s="51"/>
      <c r="M1175" s="51"/>
      <c r="N1175" s="51"/>
    </row>
    <row r="1176" spans="1:14" ht="15.75">
      <c r="A1176" s="4">
        <v>1</v>
      </c>
      <c r="B1176" s="5">
        <v>42825</v>
      </c>
      <c r="C1176" s="6" t="s">
        <v>78</v>
      </c>
      <c r="D1176" s="6" t="s">
        <v>21</v>
      </c>
      <c r="E1176" s="6" t="s">
        <v>170</v>
      </c>
      <c r="F1176" s="7">
        <v>225.3</v>
      </c>
      <c r="G1176" s="7">
        <v>223</v>
      </c>
      <c r="H1176" s="7">
        <v>226.3</v>
      </c>
      <c r="I1176" s="7">
        <v>227.3</v>
      </c>
      <c r="J1176" s="7">
        <v>228.3</v>
      </c>
      <c r="K1176" s="7">
        <v>226.3</v>
      </c>
      <c r="L1176" s="6">
        <v>4000</v>
      </c>
      <c r="M1176" s="8">
        <f t="shared" ref="M1176:M1207" si="736">IF(D1176="BUY",(K1176-F1176)*(L1176),(F1176-K1176)*(L1176))</f>
        <v>4000</v>
      </c>
      <c r="N1176" s="9">
        <f t="shared" ref="N1176:N1225" si="737">M1176/(L1176)/F1176%</f>
        <v>0.44385264092321347</v>
      </c>
    </row>
    <row r="1177" spans="1:14" ht="15.75">
      <c r="A1177" s="4">
        <v>2</v>
      </c>
      <c r="B1177" s="5">
        <v>42825</v>
      </c>
      <c r="C1177" s="6" t="s">
        <v>78</v>
      </c>
      <c r="D1177" s="6" t="s">
        <v>21</v>
      </c>
      <c r="E1177" s="6" t="s">
        <v>171</v>
      </c>
      <c r="F1177" s="7">
        <v>527.15</v>
      </c>
      <c r="G1177" s="7">
        <v>524</v>
      </c>
      <c r="H1177" s="7">
        <v>529.20000000000005</v>
      </c>
      <c r="I1177" s="7">
        <v>531.20000000000005</v>
      </c>
      <c r="J1177" s="7">
        <v>533.20000000000005</v>
      </c>
      <c r="K1177" s="7">
        <v>531</v>
      </c>
      <c r="L1177" s="6">
        <v>2100</v>
      </c>
      <c r="M1177" s="8">
        <f t="shared" si="736"/>
        <v>8085.0000000000473</v>
      </c>
      <c r="N1177" s="9">
        <f t="shared" si="737"/>
        <v>0.73034240728445854</v>
      </c>
    </row>
    <row r="1178" spans="1:14" ht="15.75">
      <c r="A1178" s="4">
        <v>3</v>
      </c>
      <c r="B1178" s="5">
        <v>42824</v>
      </c>
      <c r="C1178" s="6" t="s">
        <v>78</v>
      </c>
      <c r="D1178" s="6" t="s">
        <v>21</v>
      </c>
      <c r="E1178" s="6" t="s">
        <v>172</v>
      </c>
      <c r="F1178" s="7">
        <v>924</v>
      </c>
      <c r="G1178" s="7">
        <v>914</v>
      </c>
      <c r="H1178" s="7">
        <v>928</v>
      </c>
      <c r="I1178" s="7">
        <v>933</v>
      </c>
      <c r="J1178" s="7">
        <v>938</v>
      </c>
      <c r="K1178" s="7">
        <v>919</v>
      </c>
      <c r="L1178" s="6">
        <v>600</v>
      </c>
      <c r="M1178" s="8">
        <f t="shared" si="736"/>
        <v>-3000</v>
      </c>
      <c r="N1178" s="63">
        <f t="shared" si="737"/>
        <v>-0.54112554112554112</v>
      </c>
    </row>
    <row r="1179" spans="1:14" ht="15.75">
      <c r="A1179" s="4">
        <v>4</v>
      </c>
      <c r="B1179" s="5">
        <v>42824</v>
      </c>
      <c r="C1179" s="6" t="s">
        <v>78</v>
      </c>
      <c r="D1179" s="6" t="s">
        <v>21</v>
      </c>
      <c r="E1179" s="6" t="s">
        <v>80</v>
      </c>
      <c r="F1179" s="7">
        <v>332</v>
      </c>
      <c r="G1179" s="7">
        <v>329</v>
      </c>
      <c r="H1179" s="7">
        <v>333.5</v>
      </c>
      <c r="I1179" s="7">
        <v>335</v>
      </c>
      <c r="J1179" s="7">
        <v>336.5</v>
      </c>
      <c r="K1179" s="7">
        <v>336.5</v>
      </c>
      <c r="L1179" s="6">
        <v>2500</v>
      </c>
      <c r="M1179" s="8">
        <f t="shared" si="736"/>
        <v>11250</v>
      </c>
      <c r="N1179" s="9">
        <f t="shared" si="737"/>
        <v>1.3554216867469879</v>
      </c>
    </row>
    <row r="1180" spans="1:14" ht="15.75">
      <c r="A1180" s="4">
        <v>5</v>
      </c>
      <c r="B1180" s="5">
        <v>42824</v>
      </c>
      <c r="C1180" s="6" t="s">
        <v>78</v>
      </c>
      <c r="D1180" s="6" t="s">
        <v>47</v>
      </c>
      <c r="E1180" s="6" t="s">
        <v>65</v>
      </c>
      <c r="F1180" s="7">
        <v>251.8</v>
      </c>
      <c r="G1180" s="7">
        <v>254</v>
      </c>
      <c r="H1180" s="7">
        <v>250.5</v>
      </c>
      <c r="I1180" s="7">
        <v>249.5</v>
      </c>
      <c r="J1180" s="7">
        <v>248.5</v>
      </c>
      <c r="K1180" s="7">
        <v>250.5</v>
      </c>
      <c r="L1180" s="6">
        <v>3500</v>
      </c>
      <c r="M1180" s="8">
        <f t="shared" si="736"/>
        <v>4550.00000000004</v>
      </c>
      <c r="N1180" s="9">
        <f t="shared" si="737"/>
        <v>0.51628276409849538</v>
      </c>
    </row>
    <row r="1181" spans="1:14" ht="15.75">
      <c r="A1181" s="4">
        <v>6</v>
      </c>
      <c r="B1181" s="5">
        <v>42823</v>
      </c>
      <c r="C1181" s="6" t="s">
        <v>78</v>
      </c>
      <c r="D1181" s="6" t="s">
        <v>21</v>
      </c>
      <c r="E1181" s="6" t="s">
        <v>173</v>
      </c>
      <c r="F1181" s="7">
        <v>21310</v>
      </c>
      <c r="G1181" s="7">
        <v>21100</v>
      </c>
      <c r="H1181" s="7">
        <v>21430</v>
      </c>
      <c r="I1181" s="7">
        <v>21550</v>
      </c>
      <c r="J1181" s="7">
        <v>21670</v>
      </c>
      <c r="K1181" s="7">
        <v>21422</v>
      </c>
      <c r="L1181" s="6">
        <v>40</v>
      </c>
      <c r="M1181" s="8">
        <f t="shared" si="736"/>
        <v>4480</v>
      </c>
      <c r="N1181" s="9">
        <f t="shared" si="737"/>
        <v>0.52557484748944161</v>
      </c>
    </row>
    <row r="1182" spans="1:14" ht="15.75">
      <c r="A1182" s="4">
        <v>7</v>
      </c>
      <c r="B1182" s="5">
        <v>42823</v>
      </c>
      <c r="C1182" s="6" t="s">
        <v>78</v>
      </c>
      <c r="D1182" s="6" t="s">
        <v>47</v>
      </c>
      <c r="E1182" s="6" t="s">
        <v>174</v>
      </c>
      <c r="F1182" s="7">
        <v>187.2</v>
      </c>
      <c r="G1182" s="7">
        <v>189</v>
      </c>
      <c r="H1182" s="7">
        <v>186</v>
      </c>
      <c r="I1182" s="7">
        <v>185</v>
      </c>
      <c r="J1182" s="7">
        <v>184</v>
      </c>
      <c r="K1182" s="7">
        <v>187</v>
      </c>
      <c r="L1182" s="6">
        <v>3750</v>
      </c>
      <c r="M1182" s="8">
        <f t="shared" si="736"/>
        <v>749.99999999995737</v>
      </c>
      <c r="N1182" s="9">
        <f t="shared" si="737"/>
        <v>0.10683760683760077</v>
      </c>
    </row>
    <row r="1183" spans="1:14" ht="15.75">
      <c r="A1183" s="4">
        <v>8</v>
      </c>
      <c r="B1183" s="5">
        <v>42823</v>
      </c>
      <c r="C1183" s="6" t="s">
        <v>78</v>
      </c>
      <c r="D1183" s="6" t="s">
        <v>21</v>
      </c>
      <c r="E1183" s="6" t="s">
        <v>52</v>
      </c>
      <c r="F1183" s="7">
        <v>286.2</v>
      </c>
      <c r="G1183" s="7">
        <v>285.2</v>
      </c>
      <c r="H1183" s="7">
        <v>287.2</v>
      </c>
      <c r="I1183" s="7">
        <v>288.2</v>
      </c>
      <c r="J1183" s="7">
        <v>289.2</v>
      </c>
      <c r="K1183" s="7">
        <v>289.2</v>
      </c>
      <c r="L1183" s="6">
        <v>3000</v>
      </c>
      <c r="M1183" s="8">
        <f t="shared" si="736"/>
        <v>9000</v>
      </c>
      <c r="N1183" s="9">
        <f t="shared" si="737"/>
        <v>1.0482180293501049</v>
      </c>
    </row>
    <row r="1184" spans="1:14" ht="15.75">
      <c r="A1184" s="4">
        <v>9</v>
      </c>
      <c r="B1184" s="5">
        <v>42823</v>
      </c>
      <c r="C1184" s="6" t="s">
        <v>78</v>
      </c>
      <c r="D1184" s="6" t="s">
        <v>21</v>
      </c>
      <c r="E1184" s="6" t="s">
        <v>131</v>
      </c>
      <c r="F1184" s="7">
        <v>327.75</v>
      </c>
      <c r="G1184" s="7">
        <v>323.5</v>
      </c>
      <c r="H1184" s="7">
        <v>329</v>
      </c>
      <c r="I1184" s="7">
        <v>331</v>
      </c>
      <c r="J1184" s="7">
        <v>333</v>
      </c>
      <c r="K1184" s="7">
        <v>333</v>
      </c>
      <c r="L1184" s="6">
        <v>1600</v>
      </c>
      <c r="M1184" s="8">
        <f t="shared" si="736"/>
        <v>8400</v>
      </c>
      <c r="N1184" s="9">
        <f t="shared" si="737"/>
        <v>1.6018306636155608</v>
      </c>
    </row>
    <row r="1185" spans="1:14" ht="15.75">
      <c r="A1185" s="4">
        <v>10</v>
      </c>
      <c r="B1185" s="5">
        <v>42822</v>
      </c>
      <c r="C1185" s="6" t="s">
        <v>78</v>
      </c>
      <c r="D1185" s="6" t="s">
        <v>21</v>
      </c>
      <c r="E1185" s="6" t="s">
        <v>96</v>
      </c>
      <c r="F1185" s="7">
        <v>367</v>
      </c>
      <c r="G1185" s="7">
        <v>365</v>
      </c>
      <c r="H1185" s="7">
        <v>368</v>
      </c>
      <c r="I1185" s="7">
        <v>369</v>
      </c>
      <c r="J1185" s="7">
        <v>370</v>
      </c>
      <c r="K1185" s="7">
        <v>369</v>
      </c>
      <c r="L1185" s="6">
        <v>3000</v>
      </c>
      <c r="M1185" s="8">
        <f t="shared" si="736"/>
        <v>6000</v>
      </c>
      <c r="N1185" s="9">
        <f t="shared" si="737"/>
        <v>0.54495912806539515</v>
      </c>
    </row>
    <row r="1186" spans="1:14" ht="15.75">
      <c r="A1186" s="4">
        <v>11</v>
      </c>
      <c r="B1186" s="5">
        <v>42822</v>
      </c>
      <c r="C1186" s="6" t="s">
        <v>78</v>
      </c>
      <c r="D1186" s="6" t="s">
        <v>21</v>
      </c>
      <c r="E1186" s="6" t="s">
        <v>175</v>
      </c>
      <c r="F1186" s="7">
        <v>1491.3</v>
      </c>
      <c r="G1186" s="7">
        <v>1467</v>
      </c>
      <c r="H1186" s="7">
        <v>1498</v>
      </c>
      <c r="I1186" s="7">
        <v>1505</v>
      </c>
      <c r="J1186" s="7">
        <v>1515</v>
      </c>
      <c r="K1186" s="7">
        <v>1505</v>
      </c>
      <c r="L1186" s="6">
        <v>500</v>
      </c>
      <c r="M1186" s="8">
        <f t="shared" si="736"/>
        <v>6850.0000000000227</v>
      </c>
      <c r="N1186" s="9">
        <f t="shared" si="737"/>
        <v>0.91866157044189933</v>
      </c>
    </row>
    <row r="1187" spans="1:14" ht="15.75">
      <c r="A1187" s="4">
        <v>12</v>
      </c>
      <c r="B1187" s="5">
        <v>42822</v>
      </c>
      <c r="C1187" s="6" t="s">
        <v>78</v>
      </c>
      <c r="D1187" s="6" t="s">
        <v>47</v>
      </c>
      <c r="E1187" s="6" t="s">
        <v>176</v>
      </c>
      <c r="F1187" s="7">
        <v>465</v>
      </c>
      <c r="G1187" s="7">
        <v>470</v>
      </c>
      <c r="H1187" s="7">
        <v>462</v>
      </c>
      <c r="I1187" s="7">
        <v>459</v>
      </c>
      <c r="J1187" s="7">
        <v>456</v>
      </c>
      <c r="K1187" s="7">
        <v>456</v>
      </c>
      <c r="L1187" s="6">
        <v>1100</v>
      </c>
      <c r="M1187" s="8">
        <f t="shared" si="736"/>
        <v>9900</v>
      </c>
      <c r="N1187" s="9">
        <f t="shared" si="737"/>
        <v>1.9354838709677418</v>
      </c>
    </row>
    <row r="1188" spans="1:14" ht="15.75">
      <c r="A1188" s="4">
        <v>13</v>
      </c>
      <c r="B1188" s="5">
        <v>42822</v>
      </c>
      <c r="C1188" s="6" t="s">
        <v>78</v>
      </c>
      <c r="D1188" s="6" t="s">
        <v>21</v>
      </c>
      <c r="E1188" s="6" t="s">
        <v>177</v>
      </c>
      <c r="F1188" s="7">
        <v>174</v>
      </c>
      <c r="G1188" s="7">
        <v>172.5</v>
      </c>
      <c r="H1188" s="7">
        <v>175</v>
      </c>
      <c r="I1188" s="7">
        <v>176</v>
      </c>
      <c r="J1188" s="7">
        <v>177</v>
      </c>
      <c r="K1188" s="7">
        <v>173.65</v>
      </c>
      <c r="L1188" s="6">
        <v>3500</v>
      </c>
      <c r="M1188" s="8">
        <f t="shared" si="736"/>
        <v>-1224.99999999998</v>
      </c>
      <c r="N1188" s="63">
        <f t="shared" si="737"/>
        <v>-0.20114942528735302</v>
      </c>
    </row>
    <row r="1189" spans="1:14" ht="15.75">
      <c r="A1189" s="4">
        <v>14</v>
      </c>
      <c r="B1189" s="5">
        <v>42821</v>
      </c>
      <c r="C1189" s="6" t="s">
        <v>78</v>
      </c>
      <c r="D1189" s="6" t="s">
        <v>21</v>
      </c>
      <c r="E1189" s="6" t="s">
        <v>52</v>
      </c>
      <c r="F1189" s="7">
        <v>281</v>
      </c>
      <c r="G1189" s="7">
        <v>279</v>
      </c>
      <c r="H1189" s="7">
        <v>282</v>
      </c>
      <c r="I1189" s="7">
        <v>283</v>
      </c>
      <c r="J1189" s="7">
        <v>284</v>
      </c>
      <c r="K1189" s="7">
        <v>282</v>
      </c>
      <c r="L1189" s="6">
        <v>3000</v>
      </c>
      <c r="M1189" s="8">
        <f t="shared" si="736"/>
        <v>3000</v>
      </c>
      <c r="N1189" s="9">
        <f t="shared" si="737"/>
        <v>0.35587188612099646</v>
      </c>
    </row>
    <row r="1190" spans="1:14" ht="15.75">
      <c r="A1190" s="4">
        <v>15</v>
      </c>
      <c r="B1190" s="5">
        <v>42821</v>
      </c>
      <c r="C1190" s="6" t="s">
        <v>78</v>
      </c>
      <c r="D1190" s="6" t="s">
        <v>21</v>
      </c>
      <c r="E1190" s="6" t="s">
        <v>178</v>
      </c>
      <c r="F1190" s="7">
        <v>404</v>
      </c>
      <c r="G1190" s="7">
        <v>400</v>
      </c>
      <c r="H1190" s="7">
        <v>406</v>
      </c>
      <c r="I1190" s="7">
        <v>408</v>
      </c>
      <c r="J1190" s="7">
        <v>410</v>
      </c>
      <c r="K1190" s="7">
        <v>406</v>
      </c>
      <c r="L1190" s="6">
        <v>1500</v>
      </c>
      <c r="M1190" s="8">
        <f t="shared" si="736"/>
        <v>3000</v>
      </c>
      <c r="N1190" s="9">
        <f t="shared" si="737"/>
        <v>0.49504950495049505</v>
      </c>
    </row>
    <row r="1191" spans="1:14" ht="15.75">
      <c r="A1191" s="4">
        <v>16</v>
      </c>
      <c r="B1191" s="5">
        <v>42818</v>
      </c>
      <c r="C1191" s="6" t="s">
        <v>78</v>
      </c>
      <c r="D1191" s="6" t="s">
        <v>21</v>
      </c>
      <c r="E1191" s="6" t="s">
        <v>179</v>
      </c>
      <c r="F1191" s="7">
        <v>452.5</v>
      </c>
      <c r="G1191" s="7">
        <v>449</v>
      </c>
      <c r="H1191" s="7">
        <v>454.5</v>
      </c>
      <c r="I1191" s="7">
        <v>456.5</v>
      </c>
      <c r="J1191" s="7">
        <v>458.5</v>
      </c>
      <c r="K1191" s="7">
        <v>456.5</v>
      </c>
      <c r="L1191" s="6">
        <v>1600</v>
      </c>
      <c r="M1191" s="8">
        <f t="shared" si="736"/>
        <v>6400</v>
      </c>
      <c r="N1191" s="9">
        <f t="shared" si="737"/>
        <v>0.88397790055248615</v>
      </c>
    </row>
    <row r="1192" spans="1:14" ht="15.75">
      <c r="A1192" s="4">
        <v>17</v>
      </c>
      <c r="B1192" s="5">
        <v>42818</v>
      </c>
      <c r="C1192" s="6" t="s">
        <v>78</v>
      </c>
      <c r="D1192" s="6" t="s">
        <v>21</v>
      </c>
      <c r="E1192" s="6" t="s">
        <v>53</v>
      </c>
      <c r="F1192" s="7">
        <v>139</v>
      </c>
      <c r="G1192" s="7">
        <v>137.5</v>
      </c>
      <c r="H1192" s="7">
        <v>140</v>
      </c>
      <c r="I1192" s="7">
        <v>141</v>
      </c>
      <c r="J1192" s="7">
        <v>142</v>
      </c>
      <c r="K1192" s="7">
        <v>142</v>
      </c>
      <c r="L1192" s="6">
        <v>7000</v>
      </c>
      <c r="M1192" s="8">
        <f t="shared" si="736"/>
        <v>21000</v>
      </c>
      <c r="N1192" s="9">
        <f t="shared" si="737"/>
        <v>2.1582733812949644</v>
      </c>
    </row>
    <row r="1193" spans="1:14" ht="15.75">
      <c r="A1193" s="4">
        <v>18</v>
      </c>
      <c r="B1193" s="5">
        <v>42818</v>
      </c>
      <c r="C1193" s="6" t="s">
        <v>78</v>
      </c>
      <c r="D1193" s="6" t="s">
        <v>21</v>
      </c>
      <c r="E1193" s="6" t="s">
        <v>180</v>
      </c>
      <c r="F1193" s="7">
        <v>202</v>
      </c>
      <c r="G1193" s="7">
        <v>200</v>
      </c>
      <c r="H1193" s="7">
        <v>203</v>
      </c>
      <c r="I1193" s="7">
        <v>204</v>
      </c>
      <c r="J1193" s="7">
        <v>205</v>
      </c>
      <c r="K1193" s="7">
        <v>205</v>
      </c>
      <c r="L1193" s="6">
        <v>3500</v>
      </c>
      <c r="M1193" s="8">
        <f t="shared" si="736"/>
        <v>10500</v>
      </c>
      <c r="N1193" s="9">
        <f t="shared" si="737"/>
        <v>1.4851485148514851</v>
      </c>
    </row>
    <row r="1194" spans="1:14" ht="15.75">
      <c r="A1194" s="4">
        <v>19</v>
      </c>
      <c r="B1194" s="5">
        <v>42817</v>
      </c>
      <c r="C1194" s="6" t="s">
        <v>78</v>
      </c>
      <c r="D1194" s="6" t="s">
        <v>21</v>
      </c>
      <c r="E1194" s="6" t="s">
        <v>181</v>
      </c>
      <c r="F1194" s="7">
        <v>1095</v>
      </c>
      <c r="G1194" s="7">
        <v>1085</v>
      </c>
      <c r="H1194" s="7">
        <v>1100</v>
      </c>
      <c r="I1194" s="7">
        <v>1105</v>
      </c>
      <c r="J1194" s="7">
        <v>1110</v>
      </c>
      <c r="K1194" s="7">
        <v>1092</v>
      </c>
      <c r="L1194" s="6">
        <v>750</v>
      </c>
      <c r="M1194" s="8">
        <f t="shared" si="736"/>
        <v>-2250</v>
      </c>
      <c r="N1194" s="63">
        <f t="shared" si="737"/>
        <v>-0.27397260273972607</v>
      </c>
    </row>
    <row r="1195" spans="1:14" ht="15.75">
      <c r="A1195" s="4">
        <v>20</v>
      </c>
      <c r="B1195" s="5">
        <v>42817</v>
      </c>
      <c r="C1195" s="6" t="s">
        <v>78</v>
      </c>
      <c r="D1195" s="6" t="s">
        <v>47</v>
      </c>
      <c r="E1195" s="6" t="s">
        <v>177</v>
      </c>
      <c r="F1195" s="7">
        <v>161</v>
      </c>
      <c r="G1195" s="7">
        <v>163</v>
      </c>
      <c r="H1195" s="7">
        <v>160</v>
      </c>
      <c r="I1195" s="7">
        <v>159</v>
      </c>
      <c r="J1195" s="7">
        <v>158</v>
      </c>
      <c r="K1195" s="7">
        <v>163</v>
      </c>
      <c r="L1195" s="6">
        <v>3500</v>
      </c>
      <c r="M1195" s="8">
        <f t="shared" si="736"/>
        <v>-7000</v>
      </c>
      <c r="N1195" s="63">
        <f t="shared" si="737"/>
        <v>-1.2422360248447204</v>
      </c>
    </row>
    <row r="1196" spans="1:14" ht="15.75">
      <c r="A1196" s="4">
        <v>21</v>
      </c>
      <c r="B1196" s="5">
        <v>42817</v>
      </c>
      <c r="C1196" s="6" t="s">
        <v>78</v>
      </c>
      <c r="D1196" s="6" t="s">
        <v>21</v>
      </c>
      <c r="E1196" s="6" t="s">
        <v>182</v>
      </c>
      <c r="F1196" s="7">
        <v>576</v>
      </c>
      <c r="G1196" s="7">
        <v>570</v>
      </c>
      <c r="H1196" s="7">
        <v>579</v>
      </c>
      <c r="I1196" s="7">
        <v>583</v>
      </c>
      <c r="J1196" s="7">
        <v>586</v>
      </c>
      <c r="K1196" s="7">
        <v>579</v>
      </c>
      <c r="L1196" s="6">
        <v>1300</v>
      </c>
      <c r="M1196" s="8">
        <f t="shared" si="736"/>
        <v>3900</v>
      </c>
      <c r="N1196" s="9">
        <f t="shared" si="737"/>
        <v>0.52083333333333337</v>
      </c>
    </row>
    <row r="1197" spans="1:14" ht="15.75">
      <c r="A1197" s="4">
        <v>22</v>
      </c>
      <c r="B1197" s="5">
        <v>42816</v>
      </c>
      <c r="C1197" s="6" t="s">
        <v>78</v>
      </c>
      <c r="D1197" s="6" t="s">
        <v>21</v>
      </c>
      <c r="E1197" s="6" t="s">
        <v>183</v>
      </c>
      <c r="F1197" s="7">
        <v>285.3</v>
      </c>
      <c r="G1197" s="7">
        <v>282.3</v>
      </c>
      <c r="H1197" s="7">
        <v>287.3</v>
      </c>
      <c r="I1197" s="7">
        <v>289.3</v>
      </c>
      <c r="J1197" s="7">
        <v>291.3</v>
      </c>
      <c r="K1197" s="7">
        <v>283</v>
      </c>
      <c r="L1197" s="6">
        <v>2500</v>
      </c>
      <c r="M1197" s="8">
        <f t="shared" si="736"/>
        <v>-5750.0000000000282</v>
      </c>
      <c r="N1197" s="63">
        <f t="shared" si="737"/>
        <v>-0.80616894497021074</v>
      </c>
    </row>
    <row r="1198" spans="1:14" ht="15.75">
      <c r="A1198" s="4">
        <v>23</v>
      </c>
      <c r="B1198" s="5">
        <v>42816</v>
      </c>
      <c r="C1198" s="6" t="s">
        <v>78</v>
      </c>
      <c r="D1198" s="6" t="s">
        <v>47</v>
      </c>
      <c r="E1198" s="6" t="s">
        <v>120</v>
      </c>
      <c r="F1198" s="7">
        <v>267.5</v>
      </c>
      <c r="G1198" s="7">
        <v>270.5</v>
      </c>
      <c r="H1198" s="7">
        <v>265.5</v>
      </c>
      <c r="I1198" s="7">
        <v>263.5</v>
      </c>
      <c r="J1198" s="7">
        <v>261.5</v>
      </c>
      <c r="K1198" s="7">
        <v>265.5</v>
      </c>
      <c r="L1198" s="6">
        <v>2500</v>
      </c>
      <c r="M1198" s="8">
        <f t="shared" si="736"/>
        <v>5000</v>
      </c>
      <c r="N1198" s="9">
        <f t="shared" si="737"/>
        <v>0.74766355140186924</v>
      </c>
    </row>
    <row r="1199" spans="1:14" ht="15.75">
      <c r="A1199" s="4">
        <v>24</v>
      </c>
      <c r="B1199" s="5">
        <v>42816</v>
      </c>
      <c r="C1199" s="6" t="s">
        <v>78</v>
      </c>
      <c r="D1199" s="6" t="s">
        <v>47</v>
      </c>
      <c r="E1199" s="6" t="s">
        <v>53</v>
      </c>
      <c r="F1199" s="7">
        <v>139</v>
      </c>
      <c r="G1199" s="7">
        <v>140</v>
      </c>
      <c r="H1199" s="7">
        <v>138.5</v>
      </c>
      <c r="I1199" s="7">
        <v>138</v>
      </c>
      <c r="J1199" s="7">
        <v>137.5</v>
      </c>
      <c r="K1199" s="7">
        <v>137.5</v>
      </c>
      <c r="L1199" s="6">
        <v>7000</v>
      </c>
      <c r="M1199" s="8">
        <f t="shared" si="736"/>
        <v>10500</v>
      </c>
      <c r="N1199" s="9">
        <f t="shared" si="737"/>
        <v>1.0791366906474822</v>
      </c>
    </row>
    <row r="1200" spans="1:14" ht="15.75">
      <c r="A1200" s="4">
        <v>25</v>
      </c>
      <c r="B1200" s="5">
        <v>42816</v>
      </c>
      <c r="C1200" s="6" t="s">
        <v>78</v>
      </c>
      <c r="D1200" s="6" t="s">
        <v>21</v>
      </c>
      <c r="E1200" s="6" t="s">
        <v>180</v>
      </c>
      <c r="F1200" s="7">
        <v>197.3</v>
      </c>
      <c r="G1200" s="7">
        <v>195.3</v>
      </c>
      <c r="H1200" s="7">
        <v>198.3</v>
      </c>
      <c r="I1200" s="7">
        <v>199.3</v>
      </c>
      <c r="J1200" s="7">
        <v>200.3</v>
      </c>
      <c r="K1200" s="7">
        <v>200.3</v>
      </c>
      <c r="L1200" s="6">
        <v>3500</v>
      </c>
      <c r="M1200" s="8">
        <f t="shared" si="736"/>
        <v>10500</v>
      </c>
      <c r="N1200" s="9">
        <f t="shared" si="737"/>
        <v>1.5205271160669032</v>
      </c>
    </row>
    <row r="1201" spans="1:14" ht="15.75">
      <c r="A1201" s="4">
        <v>26</v>
      </c>
      <c r="B1201" s="5">
        <v>42815</v>
      </c>
      <c r="C1201" s="6" t="s">
        <v>78</v>
      </c>
      <c r="D1201" s="6" t="s">
        <v>47</v>
      </c>
      <c r="E1201" s="6" t="s">
        <v>184</v>
      </c>
      <c r="F1201" s="7">
        <v>942.3</v>
      </c>
      <c r="G1201" s="7">
        <v>950</v>
      </c>
      <c r="H1201" s="7">
        <v>938.3</v>
      </c>
      <c r="I1201" s="7">
        <v>934.3</v>
      </c>
      <c r="J1201" s="7">
        <v>930.3</v>
      </c>
      <c r="K1201" s="7">
        <v>930.3</v>
      </c>
      <c r="L1201" s="6">
        <v>800</v>
      </c>
      <c r="M1201" s="8">
        <f t="shared" si="736"/>
        <v>9600</v>
      </c>
      <c r="N1201" s="9">
        <f t="shared" si="737"/>
        <v>1.2734797835084368</v>
      </c>
    </row>
    <row r="1202" spans="1:14" ht="15.75">
      <c r="A1202" s="4">
        <v>27</v>
      </c>
      <c r="B1202" s="5">
        <v>42815</v>
      </c>
      <c r="C1202" s="6" t="s">
        <v>78</v>
      </c>
      <c r="D1202" s="6" t="s">
        <v>47</v>
      </c>
      <c r="E1202" s="6" t="s">
        <v>185</v>
      </c>
      <c r="F1202" s="7">
        <v>1286.5</v>
      </c>
      <c r="G1202" s="7">
        <v>1299</v>
      </c>
      <c r="H1202" s="7">
        <v>1280.5</v>
      </c>
      <c r="I1202" s="7">
        <v>1274.5</v>
      </c>
      <c r="J1202" s="7">
        <v>1268.5</v>
      </c>
      <c r="K1202" s="7">
        <v>1274.5</v>
      </c>
      <c r="L1202" s="6">
        <v>500</v>
      </c>
      <c r="M1202" s="8">
        <f t="shared" si="736"/>
        <v>6000</v>
      </c>
      <c r="N1202" s="9">
        <f t="shared" si="737"/>
        <v>0.93276331130975509</v>
      </c>
    </row>
    <row r="1203" spans="1:14" ht="15.75">
      <c r="A1203" s="4">
        <v>28</v>
      </c>
      <c r="B1203" s="5">
        <v>42815</v>
      </c>
      <c r="C1203" s="6" t="s">
        <v>78</v>
      </c>
      <c r="D1203" s="6" t="s">
        <v>47</v>
      </c>
      <c r="E1203" s="6" t="s">
        <v>57</v>
      </c>
      <c r="F1203" s="7">
        <v>493.65</v>
      </c>
      <c r="G1203" s="7">
        <v>499</v>
      </c>
      <c r="H1203" s="7">
        <v>490.5</v>
      </c>
      <c r="I1203" s="7">
        <v>487.5</v>
      </c>
      <c r="J1203" s="7">
        <v>484.5</v>
      </c>
      <c r="K1203" s="7">
        <v>487.5</v>
      </c>
      <c r="L1203" s="6">
        <v>1200</v>
      </c>
      <c r="M1203" s="8">
        <f t="shared" si="736"/>
        <v>7379.9999999999727</v>
      </c>
      <c r="N1203" s="9">
        <f t="shared" si="737"/>
        <v>1.2458219386204756</v>
      </c>
    </row>
    <row r="1204" spans="1:14" ht="15.75">
      <c r="A1204" s="4">
        <v>29</v>
      </c>
      <c r="B1204" s="5">
        <v>42814</v>
      </c>
      <c r="C1204" s="6" t="s">
        <v>78</v>
      </c>
      <c r="D1204" s="6" t="s">
        <v>21</v>
      </c>
      <c r="E1204" s="6" t="s">
        <v>100</v>
      </c>
      <c r="F1204" s="7">
        <v>132.5</v>
      </c>
      <c r="G1204" s="7">
        <v>131.5</v>
      </c>
      <c r="H1204" s="7">
        <v>133</v>
      </c>
      <c r="I1204" s="7">
        <v>133.5</v>
      </c>
      <c r="J1204" s="7">
        <v>134</v>
      </c>
      <c r="K1204" s="7">
        <v>134</v>
      </c>
      <c r="L1204" s="6">
        <v>6000</v>
      </c>
      <c r="M1204" s="8">
        <f t="shared" si="736"/>
        <v>9000</v>
      </c>
      <c r="N1204" s="9">
        <f t="shared" si="737"/>
        <v>1.1320754716981132</v>
      </c>
    </row>
    <row r="1205" spans="1:14" ht="15.75">
      <c r="A1205" s="4">
        <v>30</v>
      </c>
      <c r="B1205" s="5">
        <v>42814</v>
      </c>
      <c r="C1205" s="6" t="s">
        <v>78</v>
      </c>
      <c r="D1205" s="6" t="s">
        <v>21</v>
      </c>
      <c r="E1205" s="6" t="s">
        <v>186</v>
      </c>
      <c r="F1205" s="7">
        <v>544</v>
      </c>
      <c r="G1205" s="7">
        <v>540</v>
      </c>
      <c r="H1205" s="7">
        <v>546</v>
      </c>
      <c r="I1205" s="7">
        <v>548</v>
      </c>
      <c r="J1205" s="7">
        <v>550</v>
      </c>
      <c r="K1205" s="7">
        <v>550</v>
      </c>
      <c r="L1205" s="6">
        <v>1500</v>
      </c>
      <c r="M1205" s="8">
        <f t="shared" si="736"/>
        <v>9000</v>
      </c>
      <c r="N1205" s="9">
        <f t="shared" si="737"/>
        <v>1.1029411764705881</v>
      </c>
    </row>
    <row r="1206" spans="1:14" ht="15.75">
      <c r="A1206" s="4">
        <v>31</v>
      </c>
      <c r="B1206" s="5">
        <v>42814</v>
      </c>
      <c r="C1206" s="6" t="s">
        <v>78</v>
      </c>
      <c r="D1206" s="6" t="s">
        <v>47</v>
      </c>
      <c r="E1206" s="6" t="s">
        <v>57</v>
      </c>
      <c r="F1206" s="7">
        <v>509</v>
      </c>
      <c r="G1206" s="7">
        <v>513</v>
      </c>
      <c r="H1206" s="7">
        <v>506</v>
      </c>
      <c r="I1206" s="7">
        <v>503</v>
      </c>
      <c r="J1206" s="7">
        <v>500</v>
      </c>
      <c r="K1206" s="7">
        <v>503</v>
      </c>
      <c r="L1206" s="6">
        <v>1200</v>
      </c>
      <c r="M1206" s="8">
        <f t="shared" si="736"/>
        <v>7200</v>
      </c>
      <c r="N1206" s="9">
        <f t="shared" si="737"/>
        <v>1.1787819253438114</v>
      </c>
    </row>
    <row r="1207" spans="1:14" ht="15.75">
      <c r="A1207" s="4">
        <v>32</v>
      </c>
      <c r="B1207" s="5">
        <v>42814</v>
      </c>
      <c r="C1207" s="6" t="s">
        <v>78</v>
      </c>
      <c r="D1207" s="6" t="s">
        <v>47</v>
      </c>
      <c r="E1207" s="6" t="s">
        <v>187</v>
      </c>
      <c r="F1207" s="7">
        <v>341</v>
      </c>
      <c r="G1207" s="7">
        <v>345</v>
      </c>
      <c r="H1207" s="7">
        <v>339</v>
      </c>
      <c r="I1207" s="7">
        <v>337</v>
      </c>
      <c r="J1207" s="7">
        <v>335</v>
      </c>
      <c r="K1207" s="7">
        <v>345</v>
      </c>
      <c r="L1207" s="6">
        <v>1700</v>
      </c>
      <c r="M1207" s="8">
        <f t="shared" si="736"/>
        <v>-6800</v>
      </c>
      <c r="N1207" s="63">
        <f t="shared" si="737"/>
        <v>-1.1730205278592374</v>
      </c>
    </row>
    <row r="1208" spans="1:14" ht="15.75">
      <c r="A1208" s="4">
        <v>33</v>
      </c>
      <c r="B1208" s="5">
        <v>42811</v>
      </c>
      <c r="C1208" s="6" t="s">
        <v>78</v>
      </c>
      <c r="D1208" s="6" t="s">
        <v>21</v>
      </c>
      <c r="E1208" s="6" t="s">
        <v>188</v>
      </c>
      <c r="F1208" s="7">
        <v>1480</v>
      </c>
      <c r="G1208" s="7">
        <v>1466</v>
      </c>
      <c r="H1208" s="7">
        <v>1487</v>
      </c>
      <c r="I1208" s="7">
        <v>1494</v>
      </c>
      <c r="J1208" s="7">
        <v>1500</v>
      </c>
      <c r="K1208" s="7">
        <v>1500</v>
      </c>
      <c r="L1208" s="6">
        <v>400</v>
      </c>
      <c r="M1208" s="8">
        <f t="shared" ref="M1208:M1239" si="738">IF(D1208="BUY",(K1208-F1208)*(L1208),(F1208-K1208)*(L1208))</f>
        <v>8000</v>
      </c>
      <c r="N1208" s="9">
        <f t="shared" si="737"/>
        <v>1.3513513513513513</v>
      </c>
    </row>
    <row r="1209" spans="1:14" ht="15.75">
      <c r="A1209" s="4">
        <v>34</v>
      </c>
      <c r="B1209" s="5">
        <v>42811</v>
      </c>
      <c r="C1209" s="6" t="s">
        <v>78</v>
      </c>
      <c r="D1209" s="6" t="s">
        <v>21</v>
      </c>
      <c r="E1209" s="6" t="s">
        <v>189</v>
      </c>
      <c r="F1209" s="7">
        <v>105</v>
      </c>
      <c r="G1209" s="7">
        <v>104</v>
      </c>
      <c r="H1209" s="7">
        <v>105.5</v>
      </c>
      <c r="I1209" s="7">
        <v>106</v>
      </c>
      <c r="J1209" s="7">
        <v>106.5</v>
      </c>
      <c r="K1209" s="7">
        <v>105.5</v>
      </c>
      <c r="L1209" s="6">
        <v>8000</v>
      </c>
      <c r="M1209" s="8">
        <f t="shared" si="738"/>
        <v>4000</v>
      </c>
      <c r="N1209" s="9">
        <f t="shared" si="737"/>
        <v>0.47619047619047616</v>
      </c>
    </row>
    <row r="1210" spans="1:14" ht="15.75">
      <c r="A1210" s="4">
        <v>35</v>
      </c>
      <c r="B1210" s="5">
        <v>42811</v>
      </c>
      <c r="C1210" s="6" t="s">
        <v>78</v>
      </c>
      <c r="D1210" s="6" t="s">
        <v>21</v>
      </c>
      <c r="E1210" s="6" t="s">
        <v>164</v>
      </c>
      <c r="F1210" s="7">
        <v>310</v>
      </c>
      <c r="G1210" s="7">
        <v>307</v>
      </c>
      <c r="H1210" s="7">
        <v>311.5</v>
      </c>
      <c r="I1210" s="7">
        <v>313</v>
      </c>
      <c r="J1210" s="7">
        <v>314.5</v>
      </c>
      <c r="K1210" s="7">
        <v>314.5</v>
      </c>
      <c r="L1210" s="6">
        <v>2500</v>
      </c>
      <c r="M1210" s="8">
        <f t="shared" si="738"/>
        <v>11250</v>
      </c>
      <c r="N1210" s="9">
        <f t="shared" si="737"/>
        <v>1.4516129032258065</v>
      </c>
    </row>
    <row r="1211" spans="1:14" ht="15.75">
      <c r="A1211" s="4">
        <v>36</v>
      </c>
      <c r="B1211" s="5">
        <v>42810</v>
      </c>
      <c r="C1211" s="6" t="s">
        <v>78</v>
      </c>
      <c r="D1211" s="6" t="s">
        <v>21</v>
      </c>
      <c r="E1211" s="6" t="s">
        <v>94</v>
      </c>
      <c r="F1211" s="7">
        <v>765</v>
      </c>
      <c r="G1211" s="7">
        <v>763</v>
      </c>
      <c r="H1211" s="7">
        <v>766</v>
      </c>
      <c r="I1211" s="7">
        <v>767</v>
      </c>
      <c r="J1211" s="7">
        <v>768</v>
      </c>
      <c r="K1211" s="7">
        <v>766</v>
      </c>
      <c r="L1211" s="6">
        <v>2000</v>
      </c>
      <c r="M1211" s="8">
        <f t="shared" si="738"/>
        <v>2000</v>
      </c>
      <c r="N1211" s="9">
        <f t="shared" si="737"/>
        <v>0.13071895424836602</v>
      </c>
    </row>
    <row r="1212" spans="1:14" ht="15.75">
      <c r="A1212" s="4">
        <v>37</v>
      </c>
      <c r="B1212" s="5">
        <v>42810</v>
      </c>
      <c r="C1212" s="6" t="s">
        <v>78</v>
      </c>
      <c r="D1212" s="6" t="s">
        <v>21</v>
      </c>
      <c r="E1212" s="6" t="s">
        <v>186</v>
      </c>
      <c r="F1212" s="7">
        <v>533</v>
      </c>
      <c r="G1212" s="7">
        <v>530</v>
      </c>
      <c r="H1212" s="7">
        <v>535</v>
      </c>
      <c r="I1212" s="7">
        <v>537</v>
      </c>
      <c r="J1212" s="7">
        <v>539</v>
      </c>
      <c r="K1212" s="7">
        <v>539</v>
      </c>
      <c r="L1212" s="6">
        <v>1500</v>
      </c>
      <c r="M1212" s="8">
        <f t="shared" si="738"/>
        <v>9000</v>
      </c>
      <c r="N1212" s="9">
        <f t="shared" si="737"/>
        <v>1.125703564727955</v>
      </c>
    </row>
    <row r="1213" spans="1:14" ht="15.75">
      <c r="A1213" s="4">
        <v>38</v>
      </c>
      <c r="B1213" s="5">
        <v>42810</v>
      </c>
      <c r="C1213" s="6" t="s">
        <v>78</v>
      </c>
      <c r="D1213" s="6" t="s">
        <v>21</v>
      </c>
      <c r="E1213" s="6" t="s">
        <v>126</v>
      </c>
      <c r="F1213" s="7">
        <v>494</v>
      </c>
      <c r="G1213" s="7">
        <v>488</v>
      </c>
      <c r="H1213" s="7">
        <v>497</v>
      </c>
      <c r="I1213" s="7">
        <v>500</v>
      </c>
      <c r="J1213" s="7">
        <v>503</v>
      </c>
      <c r="K1213" s="7">
        <v>500</v>
      </c>
      <c r="L1213" s="6">
        <v>2000</v>
      </c>
      <c r="M1213" s="8">
        <f t="shared" si="738"/>
        <v>12000</v>
      </c>
      <c r="N1213" s="9">
        <f t="shared" si="737"/>
        <v>1.214574898785425</v>
      </c>
    </row>
    <row r="1214" spans="1:14" ht="15.75">
      <c r="A1214" s="4">
        <v>39</v>
      </c>
      <c r="B1214" s="5">
        <v>42809</v>
      </c>
      <c r="C1214" s="6" t="s">
        <v>20</v>
      </c>
      <c r="D1214" s="6" t="s">
        <v>21</v>
      </c>
      <c r="E1214" s="6" t="s">
        <v>190</v>
      </c>
      <c r="F1214" s="7">
        <v>192</v>
      </c>
      <c r="G1214" s="7">
        <v>190.5</v>
      </c>
      <c r="H1214" s="7">
        <v>192.8</v>
      </c>
      <c r="I1214" s="7">
        <v>193.6</v>
      </c>
      <c r="J1214" s="7">
        <v>194.4</v>
      </c>
      <c r="K1214" s="7">
        <v>194.4</v>
      </c>
      <c r="L1214" s="6">
        <v>3000</v>
      </c>
      <c r="M1214" s="8">
        <f t="shared" si="738"/>
        <v>7200.0000000000173</v>
      </c>
      <c r="N1214" s="9">
        <f t="shared" si="737"/>
        <v>1.2500000000000031</v>
      </c>
    </row>
    <row r="1215" spans="1:14" ht="15.75">
      <c r="A1215" s="4">
        <v>40</v>
      </c>
      <c r="B1215" s="5">
        <v>42809</v>
      </c>
      <c r="C1215" s="6" t="s">
        <v>20</v>
      </c>
      <c r="D1215" s="6" t="s">
        <v>21</v>
      </c>
      <c r="E1215" s="6" t="s">
        <v>191</v>
      </c>
      <c r="F1215" s="7">
        <v>192</v>
      </c>
      <c r="G1215" s="7">
        <v>190.5</v>
      </c>
      <c r="H1215" s="7">
        <v>192.8</v>
      </c>
      <c r="I1215" s="7">
        <v>193.6</v>
      </c>
      <c r="J1215" s="7">
        <v>194.4</v>
      </c>
      <c r="K1215" s="7">
        <v>194.4</v>
      </c>
      <c r="L1215" s="6">
        <v>2500</v>
      </c>
      <c r="M1215" s="8">
        <f t="shared" si="738"/>
        <v>6000.0000000000146</v>
      </c>
      <c r="N1215" s="9">
        <f t="shared" si="737"/>
        <v>1.2500000000000031</v>
      </c>
    </row>
    <row r="1216" spans="1:14" ht="15.75">
      <c r="A1216" s="4">
        <v>41</v>
      </c>
      <c r="B1216" s="5">
        <v>42809</v>
      </c>
      <c r="C1216" s="6" t="s">
        <v>20</v>
      </c>
      <c r="D1216" s="6" t="s">
        <v>21</v>
      </c>
      <c r="E1216" s="6" t="s">
        <v>54</v>
      </c>
      <c r="F1216" s="7">
        <v>192</v>
      </c>
      <c r="G1216" s="7">
        <v>190.5</v>
      </c>
      <c r="H1216" s="7">
        <v>192.8</v>
      </c>
      <c r="I1216" s="7">
        <v>193.6</v>
      </c>
      <c r="J1216" s="7">
        <v>194.4</v>
      </c>
      <c r="K1216" s="7">
        <v>194.4</v>
      </c>
      <c r="L1216" s="6">
        <v>700</v>
      </c>
      <c r="M1216" s="8">
        <f t="shared" si="738"/>
        <v>1680.0000000000041</v>
      </c>
      <c r="N1216" s="9">
        <f t="shared" si="737"/>
        <v>1.2500000000000031</v>
      </c>
    </row>
    <row r="1217" spans="1:14" ht="15.75">
      <c r="A1217" s="4">
        <v>42</v>
      </c>
      <c r="B1217" s="5">
        <v>42804</v>
      </c>
      <c r="C1217" s="6" t="s">
        <v>192</v>
      </c>
      <c r="D1217" s="6" t="s">
        <v>47</v>
      </c>
      <c r="E1217" s="6" t="s">
        <v>193</v>
      </c>
      <c r="F1217" s="7">
        <v>299</v>
      </c>
      <c r="G1217" s="7">
        <v>305</v>
      </c>
      <c r="H1217" s="7">
        <v>295</v>
      </c>
      <c r="I1217" s="7">
        <v>292</v>
      </c>
      <c r="J1217" s="7">
        <v>289</v>
      </c>
      <c r="K1217" s="7">
        <v>297.7</v>
      </c>
      <c r="L1217" s="6">
        <v>1700</v>
      </c>
      <c r="M1217" s="8">
        <f t="shared" si="738"/>
        <v>2210.0000000000191</v>
      </c>
      <c r="N1217" s="9">
        <f t="shared" si="737"/>
        <v>0.43478260869565588</v>
      </c>
    </row>
    <row r="1218" spans="1:14" ht="15.75">
      <c r="A1218" s="4">
        <v>43</v>
      </c>
      <c r="B1218" s="5">
        <v>42804</v>
      </c>
      <c r="C1218" s="6" t="s">
        <v>78</v>
      </c>
      <c r="D1218" s="6" t="s">
        <v>47</v>
      </c>
      <c r="E1218" s="6" t="s">
        <v>194</v>
      </c>
      <c r="F1218" s="7">
        <v>810</v>
      </c>
      <c r="G1218" s="7">
        <v>814</v>
      </c>
      <c r="H1218" s="7">
        <v>808</v>
      </c>
      <c r="I1218" s="7">
        <v>806</v>
      </c>
      <c r="J1218" s="7">
        <v>804</v>
      </c>
      <c r="K1218" s="7">
        <v>804</v>
      </c>
      <c r="L1218" s="6">
        <v>1100</v>
      </c>
      <c r="M1218" s="8">
        <f t="shared" si="738"/>
        <v>6600</v>
      </c>
      <c r="N1218" s="9">
        <f t="shared" si="737"/>
        <v>0.74074074074074081</v>
      </c>
    </row>
    <row r="1219" spans="1:14" ht="15.75">
      <c r="A1219" s="4">
        <v>44</v>
      </c>
      <c r="B1219" s="5">
        <v>42804</v>
      </c>
      <c r="C1219" s="6" t="s">
        <v>78</v>
      </c>
      <c r="D1219" s="6" t="s">
        <v>47</v>
      </c>
      <c r="E1219" s="6" t="s">
        <v>195</v>
      </c>
      <c r="F1219" s="7">
        <v>192.5</v>
      </c>
      <c r="G1219" s="7">
        <v>193.5</v>
      </c>
      <c r="H1219" s="7">
        <v>191.8</v>
      </c>
      <c r="I1219" s="7">
        <v>191.1</v>
      </c>
      <c r="J1219" s="7">
        <v>190.4</v>
      </c>
      <c r="K1219" s="7">
        <v>191.1</v>
      </c>
      <c r="L1219" s="6">
        <v>4000</v>
      </c>
      <c r="M1219" s="8">
        <f t="shared" si="738"/>
        <v>5600.0000000000227</v>
      </c>
      <c r="N1219" s="9">
        <f t="shared" si="737"/>
        <v>0.72727272727273018</v>
      </c>
    </row>
    <row r="1220" spans="1:14" ht="15.75">
      <c r="A1220" s="4">
        <v>45</v>
      </c>
      <c r="B1220" s="5">
        <v>42804</v>
      </c>
      <c r="C1220" s="6" t="s">
        <v>78</v>
      </c>
      <c r="D1220" s="6" t="s">
        <v>47</v>
      </c>
      <c r="E1220" s="6" t="s">
        <v>65</v>
      </c>
      <c r="F1220" s="7">
        <v>251</v>
      </c>
      <c r="G1220" s="7">
        <v>253</v>
      </c>
      <c r="H1220" s="7">
        <v>250</v>
      </c>
      <c r="I1220" s="7">
        <v>249</v>
      </c>
      <c r="J1220" s="7">
        <v>248</v>
      </c>
      <c r="K1220" s="7">
        <v>249</v>
      </c>
      <c r="L1220" s="6">
        <v>3500</v>
      </c>
      <c r="M1220" s="8">
        <f t="shared" si="738"/>
        <v>7000</v>
      </c>
      <c r="N1220" s="9">
        <f t="shared" si="737"/>
        <v>0.79681274900398413</v>
      </c>
    </row>
    <row r="1221" spans="1:14" ht="15.75">
      <c r="A1221" s="4">
        <v>46</v>
      </c>
      <c r="B1221" s="5">
        <v>42803</v>
      </c>
      <c r="C1221" s="6" t="s">
        <v>78</v>
      </c>
      <c r="D1221" s="6" t="s">
        <v>21</v>
      </c>
      <c r="E1221" s="6" t="s">
        <v>196</v>
      </c>
      <c r="F1221" s="7">
        <v>519</v>
      </c>
      <c r="G1221" s="7">
        <v>515</v>
      </c>
      <c r="H1221" s="7">
        <v>521</v>
      </c>
      <c r="I1221" s="7">
        <v>523</v>
      </c>
      <c r="J1221" s="7">
        <v>525</v>
      </c>
      <c r="K1221" s="7">
        <v>515</v>
      </c>
      <c r="L1221" s="6">
        <v>1300</v>
      </c>
      <c r="M1221" s="8">
        <f t="shared" si="738"/>
        <v>-5200</v>
      </c>
      <c r="N1221" s="63">
        <f t="shared" si="737"/>
        <v>-0.77071290944123305</v>
      </c>
    </row>
    <row r="1222" spans="1:14" ht="15.75">
      <c r="A1222" s="4">
        <v>47</v>
      </c>
      <c r="B1222" s="5">
        <v>42803</v>
      </c>
      <c r="C1222" s="6" t="s">
        <v>20</v>
      </c>
      <c r="D1222" s="6" t="s">
        <v>21</v>
      </c>
      <c r="E1222" s="6" t="s">
        <v>49</v>
      </c>
      <c r="F1222" s="7">
        <v>1379.5</v>
      </c>
      <c r="G1222" s="7">
        <v>1370</v>
      </c>
      <c r="H1222" s="7">
        <v>1384</v>
      </c>
      <c r="I1222" s="7">
        <v>1388</v>
      </c>
      <c r="J1222" s="7">
        <v>1392</v>
      </c>
      <c r="K1222" s="7">
        <v>1384</v>
      </c>
      <c r="L1222" s="6">
        <v>500</v>
      </c>
      <c r="M1222" s="8">
        <f t="shared" si="738"/>
        <v>2250</v>
      </c>
      <c r="N1222" s="9">
        <f t="shared" si="737"/>
        <v>0.32620514679231605</v>
      </c>
    </row>
    <row r="1223" spans="1:14" ht="15.75">
      <c r="A1223" s="4">
        <v>48</v>
      </c>
      <c r="B1223" s="5">
        <v>42803</v>
      </c>
      <c r="C1223" s="6" t="s">
        <v>20</v>
      </c>
      <c r="D1223" s="6" t="s">
        <v>21</v>
      </c>
      <c r="E1223" s="6" t="s">
        <v>93</v>
      </c>
      <c r="F1223" s="7">
        <v>719</v>
      </c>
      <c r="G1223" s="7">
        <v>715</v>
      </c>
      <c r="H1223" s="7">
        <v>721</v>
      </c>
      <c r="I1223" s="7">
        <v>723</v>
      </c>
      <c r="J1223" s="7">
        <v>725</v>
      </c>
      <c r="K1223" s="7">
        <v>721</v>
      </c>
      <c r="L1223" s="6">
        <v>1200</v>
      </c>
      <c r="M1223" s="8">
        <f t="shared" si="738"/>
        <v>2400</v>
      </c>
      <c r="N1223" s="9">
        <f t="shared" si="737"/>
        <v>0.27816411682892905</v>
      </c>
    </row>
    <row r="1224" spans="1:14" ht="15.75">
      <c r="A1224" s="4">
        <v>49</v>
      </c>
      <c r="B1224" s="5">
        <v>42803</v>
      </c>
      <c r="C1224" s="6" t="s">
        <v>78</v>
      </c>
      <c r="D1224" s="6" t="s">
        <v>21</v>
      </c>
      <c r="E1224" s="6" t="s">
        <v>167</v>
      </c>
      <c r="F1224" s="7">
        <v>594</v>
      </c>
      <c r="G1224" s="7">
        <v>590</v>
      </c>
      <c r="H1224" s="7">
        <v>596</v>
      </c>
      <c r="I1224" s="7">
        <v>598</v>
      </c>
      <c r="J1224" s="7">
        <v>600</v>
      </c>
      <c r="K1224" s="7">
        <v>590</v>
      </c>
      <c r="L1224" s="6">
        <v>1200</v>
      </c>
      <c r="M1224" s="8">
        <f t="shared" si="738"/>
        <v>-4800</v>
      </c>
      <c r="N1224" s="63">
        <f t="shared" si="737"/>
        <v>-0.67340067340067333</v>
      </c>
    </row>
    <row r="1225" spans="1:14" ht="15.75">
      <c r="A1225" s="4">
        <v>50</v>
      </c>
      <c r="B1225" s="5">
        <v>42802</v>
      </c>
      <c r="C1225" s="6" t="s">
        <v>20</v>
      </c>
      <c r="D1225" s="6" t="s">
        <v>21</v>
      </c>
      <c r="E1225" s="6" t="s">
        <v>197</v>
      </c>
      <c r="F1225" s="7">
        <v>826.5</v>
      </c>
      <c r="G1225" s="7">
        <v>823</v>
      </c>
      <c r="H1225" s="7">
        <v>828.5</v>
      </c>
      <c r="I1225" s="7">
        <v>830.5</v>
      </c>
      <c r="J1225" s="7">
        <v>832.5</v>
      </c>
      <c r="K1225" s="7">
        <v>832.5</v>
      </c>
      <c r="L1225" s="6">
        <v>1000</v>
      </c>
      <c r="M1225" s="8">
        <f t="shared" si="738"/>
        <v>6000</v>
      </c>
      <c r="N1225" s="9">
        <f t="shared" si="737"/>
        <v>0.72595281306715054</v>
      </c>
    </row>
    <row r="1226" spans="1:14" ht="15.75">
      <c r="A1226" s="4">
        <v>51</v>
      </c>
      <c r="B1226" s="5">
        <v>42802</v>
      </c>
      <c r="C1226" s="6" t="s">
        <v>20</v>
      </c>
      <c r="D1226" s="6" t="s">
        <v>47</v>
      </c>
      <c r="E1226" s="6" t="s">
        <v>182</v>
      </c>
      <c r="F1226" s="7">
        <v>575.29999999999995</v>
      </c>
      <c r="G1226" s="7">
        <v>578</v>
      </c>
      <c r="H1226" s="7">
        <v>573</v>
      </c>
      <c r="I1226" s="7">
        <v>571</v>
      </c>
      <c r="J1226" s="7">
        <v>569</v>
      </c>
      <c r="K1226" s="7">
        <v>569</v>
      </c>
      <c r="L1226" s="6">
        <v>1300</v>
      </c>
      <c r="M1226" s="8">
        <f t="shared" si="738"/>
        <v>8189.9999999999409</v>
      </c>
      <c r="N1226" s="9">
        <f t="shared" ref="N1226:N1245" si="739">M1226/(L1226)/F1226%</f>
        <v>1.0950808273943953</v>
      </c>
    </row>
    <row r="1227" spans="1:14" ht="15.75">
      <c r="A1227" s="4">
        <v>52</v>
      </c>
      <c r="B1227" s="5">
        <v>42802</v>
      </c>
      <c r="C1227" s="6" t="s">
        <v>20</v>
      </c>
      <c r="D1227" s="6" t="s">
        <v>21</v>
      </c>
      <c r="E1227" s="6" t="s">
        <v>198</v>
      </c>
      <c r="F1227" s="7">
        <v>524</v>
      </c>
      <c r="G1227" s="7">
        <v>521</v>
      </c>
      <c r="H1227" s="7">
        <v>526.20000000000005</v>
      </c>
      <c r="I1227" s="7">
        <v>528.20000000000005</v>
      </c>
      <c r="J1227" s="7">
        <v>530.20000000000005</v>
      </c>
      <c r="K1227" s="7">
        <v>521</v>
      </c>
      <c r="L1227" s="6">
        <v>1500</v>
      </c>
      <c r="M1227" s="8">
        <f t="shared" si="738"/>
        <v>-4500</v>
      </c>
      <c r="N1227" s="63">
        <f t="shared" si="739"/>
        <v>-0.5725190839694656</v>
      </c>
    </row>
    <row r="1228" spans="1:14" ht="15.75">
      <c r="A1228" s="4">
        <v>53</v>
      </c>
      <c r="B1228" s="5">
        <v>42802</v>
      </c>
      <c r="C1228" s="6" t="s">
        <v>78</v>
      </c>
      <c r="D1228" s="6" t="s">
        <v>47</v>
      </c>
      <c r="E1228" s="6" t="s">
        <v>65</v>
      </c>
      <c r="F1228" s="7">
        <v>256.2</v>
      </c>
      <c r="G1228" s="7">
        <v>257.60000000000002</v>
      </c>
      <c r="H1228" s="7">
        <v>255.5</v>
      </c>
      <c r="I1228" s="7">
        <v>254.8</v>
      </c>
      <c r="J1228" s="7">
        <v>254</v>
      </c>
      <c r="K1228" s="7">
        <v>254</v>
      </c>
      <c r="L1228" s="6">
        <v>3500</v>
      </c>
      <c r="M1228" s="8">
        <f t="shared" si="738"/>
        <v>7699.99999999996</v>
      </c>
      <c r="N1228" s="9">
        <f t="shared" si="739"/>
        <v>0.85870413739265761</v>
      </c>
    </row>
    <row r="1229" spans="1:14" ht="15.75">
      <c r="A1229" s="4">
        <v>54</v>
      </c>
      <c r="B1229" s="5">
        <v>42801</v>
      </c>
      <c r="C1229" s="6" t="s">
        <v>20</v>
      </c>
      <c r="D1229" s="6" t="s">
        <v>47</v>
      </c>
      <c r="E1229" s="6" t="s">
        <v>199</v>
      </c>
      <c r="F1229" s="7">
        <v>940</v>
      </c>
      <c r="G1229" s="7">
        <v>944</v>
      </c>
      <c r="H1229" s="7">
        <v>938</v>
      </c>
      <c r="I1229" s="7">
        <v>936</v>
      </c>
      <c r="J1229" s="7">
        <v>934</v>
      </c>
      <c r="K1229" s="7">
        <v>936</v>
      </c>
      <c r="L1229" s="6">
        <v>1100</v>
      </c>
      <c r="M1229" s="8">
        <f t="shared" si="738"/>
        <v>4400</v>
      </c>
      <c r="N1229" s="9">
        <f t="shared" si="739"/>
        <v>0.42553191489361702</v>
      </c>
    </row>
    <row r="1230" spans="1:14" ht="15.75">
      <c r="A1230" s="4">
        <v>55</v>
      </c>
      <c r="B1230" s="5">
        <v>42801</v>
      </c>
      <c r="C1230" s="6" t="s">
        <v>20</v>
      </c>
      <c r="D1230" s="6" t="s">
        <v>21</v>
      </c>
      <c r="E1230" s="6" t="s">
        <v>186</v>
      </c>
      <c r="F1230" s="7">
        <v>512</v>
      </c>
      <c r="G1230" s="7">
        <v>509</v>
      </c>
      <c r="H1230" s="7">
        <v>513.5</v>
      </c>
      <c r="I1230" s="7">
        <v>515</v>
      </c>
      <c r="J1230" s="7">
        <v>516.5</v>
      </c>
      <c r="K1230" s="7">
        <v>516.5</v>
      </c>
      <c r="L1230" s="6">
        <v>1500</v>
      </c>
      <c r="M1230" s="8">
        <f t="shared" si="738"/>
        <v>6750</v>
      </c>
      <c r="N1230" s="9">
        <f t="shared" si="739"/>
        <v>0.87890625</v>
      </c>
    </row>
    <row r="1231" spans="1:14" ht="15.75">
      <c r="A1231" s="4">
        <v>56</v>
      </c>
      <c r="B1231" s="5">
        <v>42801</v>
      </c>
      <c r="C1231" s="6" t="s">
        <v>78</v>
      </c>
      <c r="D1231" s="6" t="s">
        <v>47</v>
      </c>
      <c r="E1231" s="6" t="s">
        <v>67</v>
      </c>
      <c r="F1231" s="7">
        <v>196.8</v>
      </c>
      <c r="G1231" s="7">
        <v>197.6</v>
      </c>
      <c r="H1231" s="7">
        <v>196.4</v>
      </c>
      <c r="I1231" s="7">
        <v>196</v>
      </c>
      <c r="J1231" s="7">
        <v>195.6</v>
      </c>
      <c r="K1231" s="7">
        <v>195.6</v>
      </c>
      <c r="L1231" s="6">
        <v>3500</v>
      </c>
      <c r="M1231" s="8">
        <f t="shared" si="738"/>
        <v>4200.00000000006</v>
      </c>
      <c r="N1231" s="9">
        <f t="shared" si="739"/>
        <v>0.60975609756098426</v>
      </c>
    </row>
    <row r="1232" spans="1:14" ht="15.75">
      <c r="A1232" s="4">
        <v>57</v>
      </c>
      <c r="B1232" s="5">
        <v>42801</v>
      </c>
      <c r="C1232" s="6" t="s">
        <v>78</v>
      </c>
      <c r="D1232" s="6" t="s">
        <v>47</v>
      </c>
      <c r="E1232" s="6" t="s">
        <v>200</v>
      </c>
      <c r="F1232" s="7">
        <v>303.35000000000002</v>
      </c>
      <c r="G1232" s="7">
        <v>304</v>
      </c>
      <c r="H1232" s="7">
        <v>303</v>
      </c>
      <c r="I1232" s="7">
        <v>302.7</v>
      </c>
      <c r="J1232" s="7">
        <v>302.39999999999998</v>
      </c>
      <c r="K1232" s="7">
        <v>302.39999999999998</v>
      </c>
      <c r="L1232" s="6">
        <v>3200</v>
      </c>
      <c r="M1232" s="8">
        <f t="shared" si="738"/>
        <v>3040.0000000001455</v>
      </c>
      <c r="N1232" s="9">
        <f t="shared" si="739"/>
        <v>0.31316960606561578</v>
      </c>
    </row>
    <row r="1233" spans="1:14" ht="15.75">
      <c r="A1233" s="4">
        <v>58</v>
      </c>
      <c r="B1233" s="5">
        <v>42800</v>
      </c>
      <c r="C1233" s="6" t="s">
        <v>201</v>
      </c>
      <c r="D1233" s="6" t="s">
        <v>21</v>
      </c>
      <c r="E1233" s="6" t="s">
        <v>52</v>
      </c>
      <c r="F1233" s="7">
        <v>271</v>
      </c>
      <c r="G1233" s="7">
        <v>268</v>
      </c>
      <c r="H1233" s="7">
        <v>272.5</v>
      </c>
      <c r="I1233" s="7">
        <v>274</v>
      </c>
      <c r="J1233" s="7">
        <v>275.5</v>
      </c>
      <c r="K1233" s="7">
        <v>269.3</v>
      </c>
      <c r="L1233" s="6">
        <v>3000</v>
      </c>
      <c r="M1233" s="8">
        <f t="shared" si="738"/>
        <v>-5099.9999999999654</v>
      </c>
      <c r="N1233" s="63">
        <f t="shared" si="739"/>
        <v>-0.62730627306272635</v>
      </c>
    </row>
    <row r="1234" spans="1:14" ht="15.75">
      <c r="A1234" s="4">
        <v>59</v>
      </c>
      <c r="B1234" s="5">
        <v>42800</v>
      </c>
      <c r="C1234" s="6" t="s">
        <v>78</v>
      </c>
      <c r="D1234" s="6" t="s">
        <v>47</v>
      </c>
      <c r="E1234" s="6" t="s">
        <v>65</v>
      </c>
      <c r="F1234" s="7">
        <v>266</v>
      </c>
      <c r="G1234" s="7">
        <v>266.8</v>
      </c>
      <c r="H1234" s="7">
        <v>265.60000000000002</v>
      </c>
      <c r="I1234" s="7">
        <v>265.2</v>
      </c>
      <c r="J1234" s="7">
        <v>264.8</v>
      </c>
      <c r="K1234" s="7">
        <v>264.8</v>
      </c>
      <c r="L1234" s="6">
        <v>3500</v>
      </c>
      <c r="M1234" s="8">
        <f t="shared" si="738"/>
        <v>4199.99999999996</v>
      </c>
      <c r="N1234" s="9">
        <f t="shared" si="739"/>
        <v>0.45112781954886788</v>
      </c>
    </row>
    <row r="1235" spans="1:14" ht="15.75">
      <c r="A1235" s="4">
        <v>60</v>
      </c>
      <c r="B1235" s="5">
        <v>42800</v>
      </c>
      <c r="C1235" s="6" t="s">
        <v>78</v>
      </c>
      <c r="D1235" s="6" t="s">
        <v>21</v>
      </c>
      <c r="E1235" s="6" t="s">
        <v>202</v>
      </c>
      <c r="F1235" s="7">
        <v>395.7</v>
      </c>
      <c r="G1235" s="7">
        <v>393.7</v>
      </c>
      <c r="H1235" s="7">
        <v>396.7</v>
      </c>
      <c r="I1235" s="7">
        <v>397.7</v>
      </c>
      <c r="J1235" s="7">
        <v>398.7</v>
      </c>
      <c r="K1235" s="7">
        <v>398.7</v>
      </c>
      <c r="L1235" s="6">
        <v>2000</v>
      </c>
      <c r="M1235" s="8">
        <f t="shared" si="738"/>
        <v>6000</v>
      </c>
      <c r="N1235" s="9">
        <f t="shared" si="739"/>
        <v>0.75815011372251706</v>
      </c>
    </row>
    <row r="1236" spans="1:14" ht="15.75">
      <c r="A1236" s="4">
        <v>61</v>
      </c>
      <c r="B1236" s="5">
        <v>63</v>
      </c>
      <c r="C1236" s="6" t="s">
        <v>78</v>
      </c>
      <c r="D1236" s="6" t="s">
        <v>21</v>
      </c>
      <c r="E1236" s="6" t="s">
        <v>53</v>
      </c>
      <c r="F1236" s="7">
        <v>141.30000000000001</v>
      </c>
      <c r="G1236" s="7">
        <v>140.69999999999999</v>
      </c>
      <c r="H1236" s="7">
        <v>141.6</v>
      </c>
      <c r="I1236" s="7">
        <v>141.9</v>
      </c>
      <c r="J1236" s="7">
        <v>142.19999999999999</v>
      </c>
      <c r="K1236" s="7">
        <v>141.6</v>
      </c>
      <c r="L1236" s="6">
        <v>7000</v>
      </c>
      <c r="M1236" s="8">
        <f t="shared" si="738"/>
        <v>2099.9999999998809</v>
      </c>
      <c r="N1236" s="9">
        <f t="shared" si="739"/>
        <v>0.21231422505306652</v>
      </c>
    </row>
    <row r="1237" spans="1:14" ht="15.75">
      <c r="A1237" s="4">
        <v>62</v>
      </c>
      <c r="B1237" s="5">
        <v>63</v>
      </c>
      <c r="C1237" s="6" t="s">
        <v>78</v>
      </c>
      <c r="D1237" s="6" t="s">
        <v>21</v>
      </c>
      <c r="E1237" s="6" t="s">
        <v>176</v>
      </c>
      <c r="F1237" s="7">
        <v>505.6</v>
      </c>
      <c r="G1237" s="7">
        <v>501.5</v>
      </c>
      <c r="H1237" s="7">
        <v>507.6</v>
      </c>
      <c r="I1237" s="7">
        <v>509.6</v>
      </c>
      <c r="J1237" s="7">
        <v>511.6</v>
      </c>
      <c r="K1237" s="7">
        <v>507.6</v>
      </c>
      <c r="L1237" s="6">
        <v>1100</v>
      </c>
      <c r="M1237" s="8">
        <f t="shared" si="738"/>
        <v>2200</v>
      </c>
      <c r="N1237" s="9">
        <f t="shared" si="739"/>
        <v>0.39556962025316456</v>
      </c>
    </row>
    <row r="1238" spans="1:14" ht="15.75">
      <c r="A1238" s="4">
        <v>63</v>
      </c>
      <c r="B1238" s="5">
        <v>63</v>
      </c>
      <c r="C1238" s="6" t="s">
        <v>78</v>
      </c>
      <c r="D1238" s="6" t="s">
        <v>47</v>
      </c>
      <c r="E1238" s="6" t="s">
        <v>22</v>
      </c>
      <c r="F1238" s="7">
        <v>623.25</v>
      </c>
      <c r="G1238" s="7">
        <v>624.4</v>
      </c>
      <c r="H1238" s="7">
        <v>622.1</v>
      </c>
      <c r="I1238" s="7">
        <v>621</v>
      </c>
      <c r="J1238" s="7">
        <v>620</v>
      </c>
      <c r="K1238" s="7">
        <v>620</v>
      </c>
      <c r="L1238" s="6">
        <v>1200</v>
      </c>
      <c r="M1238" s="8">
        <f t="shared" si="738"/>
        <v>3900</v>
      </c>
      <c r="N1238" s="9">
        <f t="shared" si="739"/>
        <v>0.52146008824709189</v>
      </c>
    </row>
    <row r="1239" spans="1:14" ht="15.75">
      <c r="A1239" s="4">
        <v>64</v>
      </c>
      <c r="B1239" s="5">
        <v>62</v>
      </c>
      <c r="C1239" s="6" t="s">
        <v>78</v>
      </c>
      <c r="D1239" s="6" t="s">
        <v>21</v>
      </c>
      <c r="E1239" s="6" t="s">
        <v>115</v>
      </c>
      <c r="F1239" s="7">
        <v>465</v>
      </c>
      <c r="G1239" s="7">
        <v>463</v>
      </c>
      <c r="H1239" s="7">
        <v>466</v>
      </c>
      <c r="I1239" s="7">
        <v>467</v>
      </c>
      <c r="J1239" s="7">
        <v>468</v>
      </c>
      <c r="K1239" s="7">
        <v>467</v>
      </c>
      <c r="L1239" s="6">
        <v>2100</v>
      </c>
      <c r="M1239" s="8">
        <f t="shared" si="738"/>
        <v>4200</v>
      </c>
      <c r="N1239" s="9">
        <f t="shared" si="739"/>
        <v>0.43010752688172038</v>
      </c>
    </row>
    <row r="1240" spans="1:14" ht="15.75">
      <c r="A1240" s="4">
        <v>65</v>
      </c>
      <c r="B1240" s="5">
        <v>62</v>
      </c>
      <c r="C1240" s="6" t="s">
        <v>78</v>
      </c>
      <c r="D1240" s="6" t="s">
        <v>21</v>
      </c>
      <c r="E1240" s="6" t="s">
        <v>203</v>
      </c>
      <c r="F1240" s="7">
        <v>118</v>
      </c>
      <c r="G1240" s="7">
        <v>117.4</v>
      </c>
      <c r="H1240" s="7">
        <v>118.3</v>
      </c>
      <c r="I1240" s="7">
        <v>118.6</v>
      </c>
      <c r="J1240" s="7">
        <v>119</v>
      </c>
      <c r="K1240" s="7">
        <v>118.6</v>
      </c>
      <c r="L1240" s="6">
        <v>9000</v>
      </c>
      <c r="M1240" s="8">
        <f t="shared" ref="M1240:M1245" si="740">IF(D1240="BUY",(K1240-F1240)*(L1240),(F1240-K1240)*(L1240))</f>
        <v>5399.9999999999491</v>
      </c>
      <c r="N1240" s="9">
        <f t="shared" si="739"/>
        <v>0.50847457627118164</v>
      </c>
    </row>
    <row r="1241" spans="1:14" ht="15.75">
      <c r="A1241" s="4">
        <v>66</v>
      </c>
      <c r="B1241" s="5">
        <v>62</v>
      </c>
      <c r="C1241" s="6" t="s">
        <v>78</v>
      </c>
      <c r="D1241" s="6" t="s">
        <v>47</v>
      </c>
      <c r="E1241" s="6" t="s">
        <v>197</v>
      </c>
      <c r="F1241" s="7">
        <v>791</v>
      </c>
      <c r="G1241" s="7">
        <v>795</v>
      </c>
      <c r="H1241" s="7">
        <v>789</v>
      </c>
      <c r="I1241" s="7">
        <v>787</v>
      </c>
      <c r="J1241" s="7">
        <v>785</v>
      </c>
      <c r="K1241" s="7">
        <v>785</v>
      </c>
      <c r="L1241" s="6">
        <v>1000</v>
      </c>
      <c r="M1241" s="8">
        <f t="shared" si="740"/>
        <v>6000</v>
      </c>
      <c r="N1241" s="9">
        <f t="shared" si="739"/>
        <v>0.75853350189633373</v>
      </c>
    </row>
    <row r="1242" spans="1:14" ht="15.75">
      <c r="A1242" s="4">
        <v>67</v>
      </c>
      <c r="B1242" s="5">
        <v>61</v>
      </c>
      <c r="C1242" s="6" t="s">
        <v>78</v>
      </c>
      <c r="D1242" s="6" t="s">
        <v>21</v>
      </c>
      <c r="E1242" s="6" t="s">
        <v>126</v>
      </c>
      <c r="F1242" s="7">
        <v>502</v>
      </c>
      <c r="G1242" s="7">
        <v>500</v>
      </c>
      <c r="H1242" s="7">
        <v>503</v>
      </c>
      <c r="I1242" s="7">
        <v>504</v>
      </c>
      <c r="J1242" s="7">
        <v>505</v>
      </c>
      <c r="K1242" s="7">
        <v>505</v>
      </c>
      <c r="L1242" s="6">
        <v>2000</v>
      </c>
      <c r="M1242" s="8">
        <f t="shared" si="740"/>
        <v>6000</v>
      </c>
      <c r="N1242" s="9">
        <f t="shared" si="739"/>
        <v>0.59760956175298807</v>
      </c>
    </row>
    <row r="1243" spans="1:14" ht="15.75">
      <c r="A1243" s="4">
        <v>68</v>
      </c>
      <c r="B1243" s="5">
        <v>61</v>
      </c>
      <c r="C1243" s="6" t="s">
        <v>78</v>
      </c>
      <c r="D1243" s="6" t="s">
        <v>21</v>
      </c>
      <c r="E1243" s="6" t="s">
        <v>160</v>
      </c>
      <c r="F1243" s="7">
        <v>297</v>
      </c>
      <c r="G1243" s="7">
        <v>295</v>
      </c>
      <c r="H1243" s="7">
        <v>298</v>
      </c>
      <c r="I1243" s="7">
        <v>299</v>
      </c>
      <c r="J1243" s="7">
        <v>300</v>
      </c>
      <c r="K1243" s="7">
        <v>295</v>
      </c>
      <c r="L1243" s="6">
        <v>3084</v>
      </c>
      <c r="M1243" s="8">
        <f t="shared" si="740"/>
        <v>-6168</v>
      </c>
      <c r="N1243" s="63">
        <f t="shared" si="739"/>
        <v>-0.67340067340067333</v>
      </c>
    </row>
    <row r="1244" spans="1:14" ht="15.75">
      <c r="A1244" s="4">
        <v>69</v>
      </c>
      <c r="B1244" s="5">
        <v>61</v>
      </c>
      <c r="C1244" s="6" t="s">
        <v>78</v>
      </c>
      <c r="D1244" s="6" t="s">
        <v>21</v>
      </c>
      <c r="E1244" s="6" t="s">
        <v>204</v>
      </c>
      <c r="F1244" s="7">
        <v>2960</v>
      </c>
      <c r="G1244" s="7">
        <v>2951</v>
      </c>
      <c r="H1244" s="7">
        <v>2965</v>
      </c>
      <c r="I1244" s="7">
        <v>2970</v>
      </c>
      <c r="J1244" s="7">
        <v>2975</v>
      </c>
      <c r="K1244" s="7">
        <v>2951</v>
      </c>
      <c r="L1244" s="6">
        <v>200</v>
      </c>
      <c r="M1244" s="8">
        <f t="shared" si="740"/>
        <v>-1800</v>
      </c>
      <c r="N1244" s="63">
        <f t="shared" si="739"/>
        <v>-0.30405405405405406</v>
      </c>
    </row>
    <row r="1245" spans="1:14" ht="15.75">
      <c r="A1245" s="4">
        <v>70</v>
      </c>
      <c r="B1245" s="5">
        <v>61</v>
      </c>
      <c r="C1245" s="6" t="s">
        <v>78</v>
      </c>
      <c r="D1245" s="6" t="s">
        <v>21</v>
      </c>
      <c r="E1245" s="6" t="s">
        <v>65</v>
      </c>
      <c r="F1245" s="7">
        <v>267</v>
      </c>
      <c r="G1245" s="7">
        <v>265.5</v>
      </c>
      <c r="H1245" s="7">
        <v>267.7</v>
      </c>
      <c r="I1245" s="7">
        <v>268.39999999999998</v>
      </c>
      <c r="J1245" s="7">
        <v>269.10000000000002</v>
      </c>
      <c r="K1245" s="7">
        <v>267.7</v>
      </c>
      <c r="L1245" s="6">
        <v>3500</v>
      </c>
      <c r="M1245" s="8">
        <f t="shared" si="740"/>
        <v>2449.99999999996</v>
      </c>
      <c r="N1245" s="9">
        <f t="shared" si="739"/>
        <v>0.26217228464419046</v>
      </c>
    </row>
    <row r="1247" spans="1:14" ht="15.75">
      <c r="A1247" s="10" t="s">
        <v>24</v>
      </c>
      <c r="B1247" s="11"/>
      <c r="C1247" s="12"/>
      <c r="D1247" s="13"/>
      <c r="E1247" s="14"/>
      <c r="F1247" s="14"/>
      <c r="G1247" s="15"/>
      <c r="H1247" s="14"/>
      <c r="I1247" s="14"/>
      <c r="J1247" s="14"/>
      <c r="K1247" s="16"/>
      <c r="L1247" s="17"/>
      <c r="M1247" s="1"/>
      <c r="N1247" s="18"/>
    </row>
    <row r="1248" spans="1:14" ht="15.75">
      <c r="A1248" s="10" t="s">
        <v>25</v>
      </c>
      <c r="B1248" s="19"/>
      <c r="C1248" s="12"/>
      <c r="D1248" s="13"/>
      <c r="E1248" s="14"/>
      <c r="F1248" s="14"/>
      <c r="G1248" s="15"/>
      <c r="H1248" s="14"/>
      <c r="I1248" s="14"/>
      <c r="J1248" s="14"/>
      <c r="K1248" s="16"/>
      <c r="L1248" s="17"/>
      <c r="M1248" s="1"/>
      <c r="N1248" s="1"/>
    </row>
    <row r="1249" spans="1:14" ht="15.75">
      <c r="A1249" s="10" t="s">
        <v>25</v>
      </c>
      <c r="B1249" s="19"/>
      <c r="C1249" s="20"/>
      <c r="D1249" s="21"/>
      <c r="E1249" s="22"/>
      <c r="F1249" s="22"/>
      <c r="G1249" s="23"/>
      <c r="H1249" s="22"/>
      <c r="I1249" s="22"/>
      <c r="J1249" s="22"/>
      <c r="K1249" s="22"/>
      <c r="L1249" s="17"/>
      <c r="M1249" s="17"/>
      <c r="N1249" s="17"/>
    </row>
    <row r="1250" spans="1:14" ht="16.5" thickBot="1">
      <c r="A1250" s="20"/>
      <c r="B1250" s="19"/>
      <c r="C1250" s="22"/>
      <c r="D1250" s="22"/>
      <c r="E1250" s="22"/>
      <c r="F1250" s="24"/>
      <c r="G1250" s="25"/>
      <c r="H1250" s="26" t="s">
        <v>26</v>
      </c>
      <c r="I1250" s="26"/>
      <c r="J1250" s="27"/>
      <c r="K1250" s="27"/>
      <c r="L1250" s="17"/>
      <c r="M1250" s="17"/>
      <c r="N1250" s="17"/>
    </row>
    <row r="1251" spans="1:14" ht="15.75">
      <c r="A1251" s="20"/>
      <c r="B1251" s="19"/>
      <c r="C1251" s="95" t="s">
        <v>27</v>
      </c>
      <c r="D1251" s="95"/>
      <c r="E1251" s="28">
        <v>70</v>
      </c>
      <c r="F1251" s="29">
        <f>F1252+F1253+F1254+F1255+F1256+F1257</f>
        <v>100</v>
      </c>
      <c r="G1251" s="22">
        <v>70</v>
      </c>
      <c r="H1251" s="30">
        <f>G1252/G1251%</f>
        <v>81.428571428571431</v>
      </c>
      <c r="I1251" s="30"/>
      <c r="J1251" s="30"/>
      <c r="K1251" s="31"/>
      <c r="L1251" s="17"/>
      <c r="M1251" s="1"/>
      <c r="N1251" s="1"/>
    </row>
    <row r="1252" spans="1:14" ht="15.75">
      <c r="A1252" s="20"/>
      <c r="B1252" s="19"/>
      <c r="C1252" s="96" t="s">
        <v>28</v>
      </c>
      <c r="D1252" s="96"/>
      <c r="E1252" s="32">
        <v>57</v>
      </c>
      <c r="F1252" s="33">
        <f>(E1252/E1251)*100</f>
        <v>81.428571428571431</v>
      </c>
      <c r="G1252" s="22">
        <v>57</v>
      </c>
      <c r="H1252" s="27"/>
      <c r="I1252" s="27"/>
      <c r="J1252" s="22"/>
      <c r="K1252" s="27"/>
      <c r="L1252" s="1"/>
      <c r="M1252" s="22" t="s">
        <v>29</v>
      </c>
      <c r="N1252" s="22"/>
    </row>
    <row r="1253" spans="1:14" ht="15.75">
      <c r="A1253" s="34"/>
      <c r="B1253" s="19"/>
      <c r="C1253" s="96" t="s">
        <v>30</v>
      </c>
      <c r="D1253" s="96"/>
      <c r="E1253" s="32">
        <v>1</v>
      </c>
      <c r="F1253" s="33">
        <f>(E1253/E1251)*100</f>
        <v>1.4285714285714286</v>
      </c>
      <c r="G1253" s="35"/>
      <c r="H1253" s="22"/>
      <c r="I1253" s="22"/>
      <c r="J1253" s="22"/>
      <c r="K1253" s="27"/>
      <c r="L1253" s="17"/>
      <c r="M1253" s="20"/>
      <c r="N1253" s="20"/>
    </row>
    <row r="1254" spans="1:14" ht="15.75">
      <c r="A1254" s="34"/>
      <c r="B1254" s="19"/>
      <c r="C1254" s="96" t="s">
        <v>31</v>
      </c>
      <c r="D1254" s="96"/>
      <c r="E1254" s="32">
        <v>5</v>
      </c>
      <c r="F1254" s="33">
        <f>(E1254/E1251)*100</f>
        <v>7.1428571428571423</v>
      </c>
      <c r="G1254" s="35"/>
      <c r="H1254" s="22"/>
      <c r="I1254" s="22"/>
      <c r="J1254" s="22"/>
      <c r="K1254" s="27"/>
      <c r="L1254" s="17"/>
      <c r="M1254" s="17"/>
      <c r="N1254" s="17"/>
    </row>
    <row r="1255" spans="1:14" ht="15.75">
      <c r="A1255" s="34"/>
      <c r="B1255" s="19"/>
      <c r="C1255" s="96" t="s">
        <v>32</v>
      </c>
      <c r="D1255" s="96"/>
      <c r="E1255" s="32">
        <v>7</v>
      </c>
      <c r="F1255" s="33">
        <f>(E1255/E1251)*100</f>
        <v>10</v>
      </c>
      <c r="G1255" s="35"/>
      <c r="H1255" s="22" t="s">
        <v>33</v>
      </c>
      <c r="I1255" s="22"/>
      <c r="J1255" s="27"/>
      <c r="K1255" s="27"/>
      <c r="L1255" s="17"/>
      <c r="M1255" s="17"/>
      <c r="N1255" s="17"/>
    </row>
    <row r="1256" spans="1:14" ht="15.75">
      <c r="A1256" s="34"/>
      <c r="B1256" s="19"/>
      <c r="C1256" s="96" t="s">
        <v>34</v>
      </c>
      <c r="D1256" s="96"/>
      <c r="E1256" s="32">
        <v>0</v>
      </c>
      <c r="F1256" s="33">
        <f>(E1256/E1251)*100</f>
        <v>0</v>
      </c>
      <c r="G1256" s="35"/>
      <c r="H1256" s="22"/>
      <c r="I1256" s="22"/>
      <c r="J1256" s="27"/>
      <c r="K1256" s="27"/>
      <c r="L1256" s="17"/>
      <c r="M1256" s="17"/>
      <c r="N1256" s="17"/>
    </row>
    <row r="1257" spans="1:14" ht="16.5" thickBot="1">
      <c r="A1257" s="34"/>
      <c r="B1257" s="19"/>
      <c r="C1257" s="97" t="s">
        <v>35</v>
      </c>
      <c r="D1257" s="97"/>
      <c r="E1257" s="36"/>
      <c r="F1257" s="37">
        <f>(E1257/E1251)*100</f>
        <v>0</v>
      </c>
      <c r="G1257" s="35"/>
      <c r="H1257" s="22"/>
      <c r="I1257" s="22"/>
      <c r="J1257" s="31"/>
      <c r="K1257" s="31"/>
      <c r="L1257" s="1"/>
      <c r="M1257" s="17"/>
      <c r="N1257" s="17"/>
    </row>
    <row r="1258" spans="1:14" ht="15.75">
      <c r="A1258" s="39" t="s">
        <v>36</v>
      </c>
      <c r="B1258" s="11"/>
      <c r="C1258" s="12"/>
      <c r="D1258" s="12"/>
      <c r="E1258" s="14"/>
      <c r="F1258" s="14"/>
      <c r="G1258" s="15"/>
      <c r="H1258" s="40"/>
      <c r="I1258" s="40"/>
      <c r="J1258" s="40"/>
      <c r="K1258" s="14"/>
      <c r="L1258" s="17"/>
      <c r="M1258" s="38"/>
      <c r="N1258" s="38"/>
    </row>
    <row r="1259" spans="1:14" ht="15.75">
      <c r="A1259" s="13" t="s">
        <v>37</v>
      </c>
      <c r="B1259" s="11"/>
      <c r="C1259" s="41"/>
      <c r="D1259" s="42"/>
      <c r="E1259" s="12"/>
      <c r="F1259" s="40"/>
      <c r="G1259" s="15"/>
      <c r="H1259" s="40"/>
      <c r="I1259" s="40"/>
      <c r="J1259" s="40"/>
      <c r="K1259" s="14"/>
      <c r="L1259" s="17"/>
      <c r="M1259" s="20"/>
      <c r="N1259" s="20"/>
    </row>
    <row r="1260" spans="1:14" ht="15.75">
      <c r="A1260" s="13" t="s">
        <v>38</v>
      </c>
      <c r="B1260" s="11"/>
      <c r="C1260" s="12"/>
      <c r="D1260" s="42"/>
      <c r="E1260" s="12"/>
      <c r="F1260" s="40"/>
      <c r="G1260" s="15"/>
      <c r="H1260" s="43"/>
      <c r="I1260" s="43"/>
      <c r="J1260" s="43"/>
      <c r="K1260" s="14"/>
      <c r="L1260" s="17"/>
      <c r="M1260" s="17"/>
      <c r="N1260" s="17"/>
    </row>
    <row r="1261" spans="1:14" ht="15.75">
      <c r="A1261" s="13" t="s">
        <v>39</v>
      </c>
      <c r="B1261" s="41"/>
      <c r="C1261" s="12"/>
      <c r="D1261" s="42"/>
      <c r="E1261" s="12"/>
      <c r="F1261" s="40"/>
      <c r="G1261" s="44"/>
      <c r="H1261" s="43"/>
      <c r="I1261" s="43"/>
      <c r="J1261" s="43"/>
      <c r="K1261" s="14"/>
      <c r="L1261" s="17"/>
      <c r="M1261" s="17"/>
      <c r="N1261" s="17"/>
    </row>
    <row r="1262" spans="1:14" ht="15.75">
      <c r="A1262" s="13" t="s">
        <v>40</v>
      </c>
      <c r="B1262" s="34"/>
      <c r="C1262" s="12"/>
      <c r="D1262" s="45"/>
      <c r="E1262" s="40"/>
      <c r="F1262" s="40"/>
      <c r="G1262" s="44"/>
      <c r="H1262" s="43"/>
      <c r="I1262" s="43"/>
      <c r="J1262" s="43"/>
      <c r="K1262" s="40"/>
      <c r="L1262" s="17"/>
      <c r="M1262" s="17"/>
      <c r="N1262" s="17"/>
    </row>
    <row r="1264" spans="1:14">
      <c r="A1264" s="90" t="s">
        <v>0</v>
      </c>
      <c r="B1264" s="90"/>
      <c r="C1264" s="90"/>
      <c r="D1264" s="90"/>
      <c r="E1264" s="90"/>
      <c r="F1264" s="90"/>
      <c r="G1264" s="90"/>
      <c r="H1264" s="90"/>
      <c r="I1264" s="90"/>
      <c r="J1264" s="90"/>
      <c r="K1264" s="90"/>
      <c r="L1264" s="90"/>
      <c r="M1264" s="90"/>
      <c r="N1264" s="90"/>
    </row>
    <row r="1265" spans="1:14">
      <c r="A1265" s="90"/>
      <c r="B1265" s="90"/>
      <c r="C1265" s="90"/>
      <c r="D1265" s="90"/>
      <c r="E1265" s="90"/>
      <c r="F1265" s="90"/>
      <c r="G1265" s="90"/>
      <c r="H1265" s="90"/>
      <c r="I1265" s="90"/>
      <c r="J1265" s="90"/>
      <c r="K1265" s="90"/>
      <c r="L1265" s="90"/>
      <c r="M1265" s="90"/>
      <c r="N1265" s="90"/>
    </row>
    <row r="1266" spans="1:14">
      <c r="A1266" s="90"/>
      <c r="B1266" s="90"/>
      <c r="C1266" s="90"/>
      <c r="D1266" s="90"/>
      <c r="E1266" s="90"/>
      <c r="F1266" s="90"/>
      <c r="G1266" s="90"/>
      <c r="H1266" s="90"/>
      <c r="I1266" s="90"/>
      <c r="J1266" s="90"/>
      <c r="K1266" s="90"/>
      <c r="L1266" s="90"/>
      <c r="M1266" s="90"/>
      <c r="N1266" s="90"/>
    </row>
    <row r="1267" spans="1:14" ht="15.75">
      <c r="A1267" s="91" t="s">
        <v>1</v>
      </c>
      <c r="B1267" s="91"/>
      <c r="C1267" s="91"/>
      <c r="D1267" s="91"/>
      <c r="E1267" s="91"/>
      <c r="F1267" s="91"/>
      <c r="G1267" s="91"/>
      <c r="H1267" s="91"/>
      <c r="I1267" s="91"/>
      <c r="J1267" s="91"/>
      <c r="K1267" s="91"/>
      <c r="L1267" s="91"/>
      <c r="M1267" s="91"/>
      <c r="N1267" s="91"/>
    </row>
    <row r="1268" spans="1:14" ht="15.75">
      <c r="A1268" s="91" t="s">
        <v>2</v>
      </c>
      <c r="B1268" s="91"/>
      <c r="C1268" s="91"/>
      <c r="D1268" s="91"/>
      <c r="E1268" s="91"/>
      <c r="F1268" s="91"/>
      <c r="G1268" s="91"/>
      <c r="H1268" s="91"/>
      <c r="I1268" s="91"/>
      <c r="J1268" s="91"/>
      <c r="K1268" s="91"/>
      <c r="L1268" s="91"/>
      <c r="M1268" s="91"/>
      <c r="N1268" s="91"/>
    </row>
    <row r="1269" spans="1:14" ht="16.5" thickBot="1">
      <c r="A1269" s="92" t="s">
        <v>3</v>
      </c>
      <c r="B1269" s="92"/>
      <c r="C1269" s="92"/>
      <c r="D1269" s="92"/>
      <c r="E1269" s="92"/>
      <c r="F1269" s="92"/>
      <c r="G1269" s="92"/>
      <c r="H1269" s="92"/>
      <c r="I1269" s="92"/>
      <c r="J1269" s="92"/>
      <c r="K1269" s="92"/>
      <c r="L1269" s="92"/>
      <c r="M1269" s="92"/>
      <c r="N1269" s="92"/>
    </row>
    <row r="1270" spans="1:14">
      <c r="A1270" s="46"/>
      <c r="B1270" s="47"/>
      <c r="C1270" s="47"/>
      <c r="D1270" s="47"/>
      <c r="E1270" s="47"/>
      <c r="F1270" s="47"/>
      <c r="G1270" s="47"/>
      <c r="H1270" s="47"/>
      <c r="I1270" s="47"/>
      <c r="J1270" s="47"/>
      <c r="K1270" s="47"/>
      <c r="L1270" s="47"/>
      <c r="M1270" s="47"/>
      <c r="N1270" s="48"/>
    </row>
    <row r="1271" spans="1:14" ht="15.75">
      <c r="A1271" s="81" t="s">
        <v>205</v>
      </c>
      <c r="B1271" s="81"/>
      <c r="C1271" s="81"/>
      <c r="D1271" s="81"/>
      <c r="E1271" s="81"/>
      <c r="F1271" s="81"/>
      <c r="G1271" s="81"/>
      <c r="H1271" s="81"/>
      <c r="I1271" s="81"/>
      <c r="J1271" s="81"/>
      <c r="K1271" s="81"/>
      <c r="L1271" s="81"/>
      <c r="M1271" s="81"/>
      <c r="N1271" s="81"/>
    </row>
    <row r="1272" spans="1:14" ht="15.75">
      <c r="A1272" s="81" t="s">
        <v>5</v>
      </c>
      <c r="B1272" s="81"/>
      <c r="C1272" s="81"/>
      <c r="D1272" s="81"/>
      <c r="E1272" s="81"/>
      <c r="F1272" s="81"/>
      <c r="G1272" s="81"/>
      <c r="H1272" s="81"/>
      <c r="I1272" s="81"/>
      <c r="J1272" s="81"/>
      <c r="K1272" s="81"/>
      <c r="L1272" s="81"/>
      <c r="M1272" s="81"/>
      <c r="N1272" s="81"/>
    </row>
    <row r="1273" spans="1:14" ht="31.5">
      <c r="A1273" s="2" t="s">
        <v>6</v>
      </c>
      <c r="B1273" s="3" t="s">
        <v>7</v>
      </c>
      <c r="C1273" s="3" t="s">
        <v>8</v>
      </c>
      <c r="D1273" s="2" t="s">
        <v>9</v>
      </c>
      <c r="E1273" s="2" t="s">
        <v>10</v>
      </c>
      <c r="F1273" s="3" t="s">
        <v>11</v>
      </c>
      <c r="G1273" s="3" t="s">
        <v>12</v>
      </c>
      <c r="H1273" s="3" t="s">
        <v>13</v>
      </c>
      <c r="I1273" s="3" t="s">
        <v>14</v>
      </c>
      <c r="J1273" s="3" t="s">
        <v>15</v>
      </c>
      <c r="K1273" s="49" t="s">
        <v>16</v>
      </c>
      <c r="L1273" s="3" t="s">
        <v>17</v>
      </c>
      <c r="M1273" s="3" t="s">
        <v>18</v>
      </c>
      <c r="N1273" s="3" t="s">
        <v>19</v>
      </c>
    </row>
    <row r="1274" spans="1:14" ht="15.75">
      <c r="A1274" s="50"/>
      <c r="B1274" s="51"/>
      <c r="C1274" s="51"/>
      <c r="D1274" s="50"/>
      <c r="E1274" s="50"/>
      <c r="F1274" s="52"/>
      <c r="G1274" s="52"/>
      <c r="H1274" s="51"/>
      <c r="I1274" s="51"/>
      <c r="J1274" s="51"/>
      <c r="K1274" s="53"/>
      <c r="L1274" s="51"/>
      <c r="M1274" s="51"/>
      <c r="N1274" s="51"/>
    </row>
    <row r="1275" spans="1:14" ht="15.75">
      <c r="A1275" s="4">
        <v>1</v>
      </c>
      <c r="B1275" s="5">
        <v>59</v>
      </c>
      <c r="C1275" s="6" t="s">
        <v>78</v>
      </c>
      <c r="D1275" s="6" t="s">
        <v>21</v>
      </c>
      <c r="E1275" s="6" t="s">
        <v>94</v>
      </c>
      <c r="F1275" s="7">
        <v>724</v>
      </c>
      <c r="G1275" s="7">
        <v>722</v>
      </c>
      <c r="H1275" s="7">
        <v>725</v>
      </c>
      <c r="I1275" s="7">
        <v>726</v>
      </c>
      <c r="J1275" s="7">
        <v>727</v>
      </c>
      <c r="K1275" s="7">
        <v>726</v>
      </c>
      <c r="L1275" s="6">
        <v>6000</v>
      </c>
      <c r="M1275" s="8">
        <f t="shared" ref="M1275:M1280" si="741">IF(D1275="BUY",(K1275-F1275)*(L1275),(F1275-K1275)*(L1275))</f>
        <v>12000</v>
      </c>
      <c r="N1275" s="9">
        <f t="shared" ref="N1275:N1335" si="742">M1275/(L1275)/F1275%</f>
        <v>0.27624309392265195</v>
      </c>
    </row>
    <row r="1276" spans="1:14" ht="15.75">
      <c r="A1276" s="4">
        <v>2</v>
      </c>
      <c r="B1276" s="5">
        <v>59</v>
      </c>
      <c r="C1276" s="6" t="s">
        <v>78</v>
      </c>
      <c r="D1276" s="6" t="s">
        <v>21</v>
      </c>
      <c r="E1276" s="6" t="s">
        <v>76</v>
      </c>
      <c r="F1276" s="7">
        <v>145.19999999999999</v>
      </c>
      <c r="G1276" s="7">
        <v>144.4</v>
      </c>
      <c r="H1276" s="7">
        <v>145.6</v>
      </c>
      <c r="I1276" s="7">
        <v>146</v>
      </c>
      <c r="J1276" s="7">
        <v>146.4</v>
      </c>
      <c r="K1276" s="7">
        <v>146.4</v>
      </c>
      <c r="L1276" s="6">
        <v>1500</v>
      </c>
      <c r="M1276" s="8">
        <f t="shared" si="741"/>
        <v>1800.0000000000255</v>
      </c>
      <c r="N1276" s="9">
        <f t="shared" si="742"/>
        <v>0.82644628099174733</v>
      </c>
    </row>
    <row r="1277" spans="1:14" ht="15.75">
      <c r="A1277" s="4">
        <v>3</v>
      </c>
      <c r="B1277" s="5">
        <v>58</v>
      </c>
      <c r="C1277" s="6" t="s">
        <v>78</v>
      </c>
      <c r="D1277" s="6" t="s">
        <v>21</v>
      </c>
      <c r="E1277" s="6" t="s">
        <v>186</v>
      </c>
      <c r="F1277" s="7">
        <v>465.7</v>
      </c>
      <c r="G1277" s="7">
        <v>463.1</v>
      </c>
      <c r="H1277" s="7">
        <v>467</v>
      </c>
      <c r="I1277" s="7">
        <v>467.3</v>
      </c>
      <c r="J1277" s="7">
        <v>469</v>
      </c>
      <c r="K1277" s="7">
        <v>469</v>
      </c>
      <c r="L1277" s="6">
        <v>1500</v>
      </c>
      <c r="M1277" s="8">
        <f t="shared" si="741"/>
        <v>4950.0000000000173</v>
      </c>
      <c r="N1277" s="9">
        <f t="shared" si="742"/>
        <v>0.70861069357956008</v>
      </c>
    </row>
    <row r="1278" spans="1:14" ht="15.75">
      <c r="A1278" s="4">
        <v>4</v>
      </c>
      <c r="B1278" s="5">
        <v>58</v>
      </c>
      <c r="C1278" s="6" t="s">
        <v>78</v>
      </c>
      <c r="D1278" s="6" t="s">
        <v>21</v>
      </c>
      <c r="E1278" s="6" t="s">
        <v>102</v>
      </c>
      <c r="F1278" s="7">
        <v>434.7</v>
      </c>
      <c r="G1278" s="7">
        <v>430.5</v>
      </c>
      <c r="H1278" s="7">
        <v>437</v>
      </c>
      <c r="I1278" s="7">
        <v>439</v>
      </c>
      <c r="J1278" s="7">
        <v>441</v>
      </c>
      <c r="K1278" s="7">
        <v>441</v>
      </c>
      <c r="L1278" s="6">
        <v>1000</v>
      </c>
      <c r="M1278" s="8">
        <f t="shared" si="741"/>
        <v>6300.0000000000109</v>
      </c>
      <c r="N1278" s="9">
        <f t="shared" si="742"/>
        <v>1.4492753623188432</v>
      </c>
    </row>
    <row r="1279" spans="1:14" ht="15.75">
      <c r="A1279" s="4">
        <v>5</v>
      </c>
      <c r="B1279" s="5">
        <v>58</v>
      </c>
      <c r="C1279" s="6" t="s">
        <v>78</v>
      </c>
      <c r="D1279" s="6" t="s">
        <v>21</v>
      </c>
      <c r="E1279" s="6" t="s">
        <v>206</v>
      </c>
      <c r="F1279" s="7">
        <v>684.7</v>
      </c>
      <c r="G1279" s="7">
        <v>678.7</v>
      </c>
      <c r="H1279" s="7">
        <v>687.7</v>
      </c>
      <c r="I1279" s="7">
        <v>690.7</v>
      </c>
      <c r="J1279" s="7">
        <v>693.7</v>
      </c>
      <c r="K1279" s="7">
        <v>678.7</v>
      </c>
      <c r="L1279" s="6">
        <v>700</v>
      </c>
      <c r="M1279" s="8">
        <f t="shared" si="741"/>
        <v>-4200</v>
      </c>
      <c r="N1279" s="63">
        <f t="shared" si="742"/>
        <v>-0.87629618811158161</v>
      </c>
    </row>
    <row r="1280" spans="1:14" ht="15.75">
      <c r="A1280" s="4">
        <v>6</v>
      </c>
      <c r="B1280" s="5">
        <v>58</v>
      </c>
      <c r="C1280" s="6" t="s">
        <v>78</v>
      </c>
      <c r="D1280" s="6" t="s">
        <v>47</v>
      </c>
      <c r="E1280" s="6" t="s">
        <v>207</v>
      </c>
      <c r="F1280" s="7">
        <v>197.15</v>
      </c>
      <c r="G1280" s="7">
        <v>198.2</v>
      </c>
      <c r="H1280" s="7">
        <v>196.6</v>
      </c>
      <c r="I1280" s="7">
        <v>196.1</v>
      </c>
      <c r="J1280" s="7">
        <v>195.6</v>
      </c>
      <c r="K1280" s="7">
        <v>195.6</v>
      </c>
      <c r="L1280" s="6">
        <v>4000</v>
      </c>
      <c r="M1280" s="8">
        <f t="shared" si="741"/>
        <v>6200.0000000000455</v>
      </c>
      <c r="N1280" s="9">
        <f t="shared" si="742"/>
        <v>0.78620339842759901</v>
      </c>
    </row>
    <row r="1281" spans="1:14" ht="15.75">
      <c r="A1281" s="4">
        <v>7</v>
      </c>
      <c r="B1281" s="5">
        <v>53</v>
      </c>
      <c r="C1281" s="6" t="s">
        <v>78</v>
      </c>
      <c r="D1281" s="6" t="s">
        <v>21</v>
      </c>
      <c r="E1281" s="6" t="s">
        <v>130</v>
      </c>
      <c r="F1281" s="7">
        <v>148.30000000000001</v>
      </c>
      <c r="G1281" s="7">
        <v>146.9</v>
      </c>
      <c r="H1281" s="7">
        <v>148.69999999999999</v>
      </c>
      <c r="I1281" s="7">
        <v>149.1</v>
      </c>
      <c r="J1281" s="7">
        <v>149.5</v>
      </c>
      <c r="K1281" s="7">
        <v>148.69999999999999</v>
      </c>
      <c r="L1281" s="6">
        <v>5000</v>
      </c>
      <c r="M1281" s="8">
        <v>1999.99999999989</v>
      </c>
      <c r="N1281" s="9">
        <f t="shared" si="742"/>
        <v>0.26972353337827237</v>
      </c>
    </row>
    <row r="1282" spans="1:14" ht="15.75">
      <c r="A1282" s="4">
        <v>8</v>
      </c>
      <c r="B1282" s="5">
        <v>53</v>
      </c>
      <c r="C1282" s="6" t="s">
        <v>78</v>
      </c>
      <c r="D1282" s="6" t="s">
        <v>47</v>
      </c>
      <c r="E1282" s="6" t="s">
        <v>126</v>
      </c>
      <c r="F1282" s="7">
        <v>484.3</v>
      </c>
      <c r="G1282" s="7">
        <v>486.3</v>
      </c>
      <c r="H1282" s="7">
        <v>483.3</v>
      </c>
      <c r="I1282" s="7">
        <v>482.3</v>
      </c>
      <c r="J1282" s="7">
        <v>481.3</v>
      </c>
      <c r="K1282" s="7">
        <v>481.3</v>
      </c>
      <c r="L1282" s="6">
        <v>2000</v>
      </c>
      <c r="M1282" s="8">
        <v>6000</v>
      </c>
      <c r="N1282" s="9">
        <f t="shared" si="742"/>
        <v>0.61945075366508362</v>
      </c>
    </row>
    <row r="1283" spans="1:14" ht="15.75">
      <c r="A1283" s="4">
        <v>9</v>
      </c>
      <c r="B1283" s="5">
        <v>53</v>
      </c>
      <c r="C1283" s="6" t="s">
        <v>78</v>
      </c>
      <c r="D1283" s="6" t="s">
        <v>21</v>
      </c>
      <c r="E1283" s="6" t="s">
        <v>208</v>
      </c>
      <c r="F1283" s="7">
        <v>576</v>
      </c>
      <c r="G1283" s="7">
        <v>572</v>
      </c>
      <c r="H1283" s="7">
        <v>578</v>
      </c>
      <c r="I1283" s="7">
        <v>580</v>
      </c>
      <c r="J1283" s="7">
        <v>582</v>
      </c>
      <c r="K1283" s="7">
        <v>582</v>
      </c>
      <c r="L1283" s="6">
        <v>1300</v>
      </c>
      <c r="M1283" s="8">
        <v>7800</v>
      </c>
      <c r="N1283" s="9">
        <f t="shared" si="742"/>
        <v>1.0416666666666667</v>
      </c>
    </row>
    <row r="1284" spans="1:14" ht="15.75">
      <c r="A1284" s="4">
        <v>10</v>
      </c>
      <c r="B1284" s="5">
        <v>52</v>
      </c>
      <c r="C1284" s="6" t="s">
        <v>78</v>
      </c>
      <c r="D1284" s="6" t="s">
        <v>47</v>
      </c>
      <c r="E1284" s="6" t="s">
        <v>131</v>
      </c>
      <c r="F1284" s="7">
        <v>300</v>
      </c>
      <c r="G1284" s="7">
        <v>303</v>
      </c>
      <c r="H1284" s="7">
        <v>298.5</v>
      </c>
      <c r="I1284" s="7">
        <v>296</v>
      </c>
      <c r="J1284" s="7">
        <v>294.5</v>
      </c>
      <c r="K1284" s="7">
        <v>296</v>
      </c>
      <c r="L1284" s="6">
        <v>1600</v>
      </c>
      <c r="M1284" s="8">
        <v>6400</v>
      </c>
      <c r="N1284" s="9">
        <f t="shared" si="742"/>
        <v>1.3333333333333333</v>
      </c>
    </row>
    <row r="1285" spans="1:14" ht="15.75">
      <c r="A1285" s="4">
        <v>11</v>
      </c>
      <c r="B1285" s="5">
        <v>52</v>
      </c>
      <c r="C1285" s="6" t="s">
        <v>78</v>
      </c>
      <c r="D1285" s="6" t="s">
        <v>21</v>
      </c>
      <c r="E1285" s="6" t="s">
        <v>176</v>
      </c>
      <c r="F1285" s="7">
        <v>511.65</v>
      </c>
      <c r="G1285" s="7">
        <v>507.65</v>
      </c>
      <c r="H1285" s="7">
        <v>513.70000000000005</v>
      </c>
      <c r="I1285" s="7">
        <v>515.70000000000005</v>
      </c>
      <c r="J1285" s="7">
        <v>517.70000000000005</v>
      </c>
      <c r="K1285" s="7">
        <v>513.70000000000005</v>
      </c>
      <c r="L1285" s="6">
        <v>1100</v>
      </c>
      <c r="M1285" s="8">
        <v>2255.00000000007</v>
      </c>
      <c r="N1285" s="9">
        <f t="shared" si="742"/>
        <v>0.40066451675951609</v>
      </c>
    </row>
    <row r="1286" spans="1:14" ht="15.75">
      <c r="A1286" s="4">
        <v>12</v>
      </c>
      <c r="B1286" s="5">
        <v>52</v>
      </c>
      <c r="C1286" s="6" t="s">
        <v>78</v>
      </c>
      <c r="D1286" s="6" t="s">
        <v>21</v>
      </c>
      <c r="E1286" s="6" t="s">
        <v>209</v>
      </c>
      <c r="F1286" s="7">
        <v>567.5</v>
      </c>
      <c r="G1286" s="7">
        <v>565.5</v>
      </c>
      <c r="H1286" s="7">
        <v>568.5</v>
      </c>
      <c r="I1286" s="7">
        <v>569.5</v>
      </c>
      <c r="J1286" s="7">
        <v>570.5</v>
      </c>
      <c r="K1286" s="7">
        <v>568.5</v>
      </c>
      <c r="L1286" s="6">
        <v>2100</v>
      </c>
      <c r="M1286" s="8">
        <v>2100</v>
      </c>
      <c r="N1286" s="9">
        <f t="shared" si="742"/>
        <v>0.1762114537444934</v>
      </c>
    </row>
    <row r="1287" spans="1:14" ht="15.75">
      <c r="A1287" s="4">
        <v>13</v>
      </c>
      <c r="B1287" s="5">
        <v>52</v>
      </c>
      <c r="C1287" s="6" t="s">
        <v>78</v>
      </c>
      <c r="D1287" s="6" t="s">
        <v>21</v>
      </c>
      <c r="E1287" s="6" t="s">
        <v>84</v>
      </c>
      <c r="F1287" s="7">
        <v>391</v>
      </c>
      <c r="G1287" s="7">
        <v>390</v>
      </c>
      <c r="H1287" s="7">
        <v>391.5</v>
      </c>
      <c r="I1287" s="7">
        <v>392</v>
      </c>
      <c r="J1287" s="7">
        <v>392.5</v>
      </c>
      <c r="K1287" s="7">
        <v>392.5</v>
      </c>
      <c r="L1287" s="6">
        <v>3000</v>
      </c>
      <c r="M1287" s="8">
        <v>4500</v>
      </c>
      <c r="N1287" s="9">
        <f t="shared" si="742"/>
        <v>0.38363171355498721</v>
      </c>
    </row>
    <row r="1288" spans="1:14" ht="15.75">
      <c r="A1288" s="4">
        <v>14</v>
      </c>
      <c r="B1288" s="5">
        <v>51</v>
      </c>
      <c r="C1288" s="6" t="s">
        <v>78</v>
      </c>
      <c r="D1288" s="6" t="s">
        <v>21</v>
      </c>
      <c r="E1288" s="6" t="s">
        <v>126</v>
      </c>
      <c r="F1288" s="7">
        <v>478</v>
      </c>
      <c r="G1288" s="7">
        <v>476</v>
      </c>
      <c r="H1288" s="7">
        <v>479</v>
      </c>
      <c r="I1288" s="7">
        <v>480</v>
      </c>
      <c r="J1288" s="7">
        <v>481</v>
      </c>
      <c r="K1288" s="7">
        <v>481</v>
      </c>
      <c r="L1288" s="6">
        <v>2000</v>
      </c>
      <c r="M1288" s="8">
        <v>6000</v>
      </c>
      <c r="N1288" s="9">
        <f t="shared" si="742"/>
        <v>0.62761506276150625</v>
      </c>
    </row>
    <row r="1289" spans="1:14" ht="15.75">
      <c r="A1289" s="4">
        <v>15</v>
      </c>
      <c r="B1289" s="5">
        <v>51</v>
      </c>
      <c r="C1289" s="6" t="s">
        <v>78</v>
      </c>
      <c r="D1289" s="6" t="s">
        <v>21</v>
      </c>
      <c r="E1289" s="6" t="s">
        <v>210</v>
      </c>
      <c r="F1289" s="7">
        <v>292</v>
      </c>
      <c r="G1289" s="7">
        <v>291.5</v>
      </c>
      <c r="H1289" s="7">
        <v>292.5</v>
      </c>
      <c r="I1289" s="7">
        <v>293</v>
      </c>
      <c r="J1289" s="7">
        <v>293.5</v>
      </c>
      <c r="K1289" s="7">
        <v>293.5</v>
      </c>
      <c r="L1289" s="6">
        <v>3500</v>
      </c>
      <c r="M1289" s="8">
        <v>5250</v>
      </c>
      <c r="N1289" s="9">
        <f t="shared" si="742"/>
        <v>0.51369863013698636</v>
      </c>
    </row>
    <row r="1290" spans="1:14" ht="15.75">
      <c r="A1290" s="4">
        <v>16</v>
      </c>
      <c r="B1290" s="5">
        <v>51</v>
      </c>
      <c r="C1290" s="6" t="s">
        <v>78</v>
      </c>
      <c r="D1290" s="6" t="s">
        <v>21</v>
      </c>
      <c r="E1290" s="6" t="s">
        <v>211</v>
      </c>
      <c r="F1290" s="7">
        <v>925</v>
      </c>
      <c r="G1290" s="7">
        <v>919</v>
      </c>
      <c r="H1290" s="7">
        <v>928</v>
      </c>
      <c r="I1290" s="7">
        <v>931</v>
      </c>
      <c r="J1290" s="7">
        <v>934</v>
      </c>
      <c r="K1290" s="7">
        <v>931</v>
      </c>
      <c r="L1290" s="6">
        <v>700</v>
      </c>
      <c r="M1290" s="8">
        <v>4200</v>
      </c>
      <c r="N1290" s="9">
        <f t="shared" si="742"/>
        <v>0.64864864864864868</v>
      </c>
    </row>
    <row r="1291" spans="1:14" ht="15.75">
      <c r="A1291" s="4">
        <v>17</v>
      </c>
      <c r="B1291" s="5">
        <v>51</v>
      </c>
      <c r="C1291" s="6" t="s">
        <v>78</v>
      </c>
      <c r="D1291" s="6" t="s">
        <v>21</v>
      </c>
      <c r="E1291" s="6" t="s">
        <v>212</v>
      </c>
      <c r="F1291" s="7">
        <v>941</v>
      </c>
      <c r="G1291" s="7">
        <v>939</v>
      </c>
      <c r="H1291" s="7">
        <v>943</v>
      </c>
      <c r="I1291" s="7">
        <v>945</v>
      </c>
      <c r="J1291" s="7">
        <v>947</v>
      </c>
      <c r="K1291" s="7">
        <v>939</v>
      </c>
      <c r="L1291" s="6">
        <v>1100</v>
      </c>
      <c r="M1291" s="8">
        <v>-2200</v>
      </c>
      <c r="N1291" s="63">
        <f t="shared" si="742"/>
        <v>-0.21253985122210414</v>
      </c>
    </row>
    <row r="1292" spans="1:14" ht="15.75">
      <c r="A1292" s="4">
        <v>18</v>
      </c>
      <c r="B1292" s="5">
        <v>51</v>
      </c>
      <c r="C1292" s="6" t="s">
        <v>78</v>
      </c>
      <c r="D1292" s="6" t="s">
        <v>21</v>
      </c>
      <c r="E1292" s="6" t="s">
        <v>213</v>
      </c>
      <c r="F1292" s="7">
        <v>700</v>
      </c>
      <c r="G1292" s="7">
        <v>696</v>
      </c>
      <c r="H1292" s="7">
        <v>702</v>
      </c>
      <c r="I1292" s="7">
        <v>704</v>
      </c>
      <c r="J1292" s="7">
        <v>706</v>
      </c>
      <c r="K1292" s="7">
        <v>704</v>
      </c>
      <c r="L1292" s="6">
        <v>1000</v>
      </c>
      <c r="M1292" s="8">
        <v>4000</v>
      </c>
      <c r="N1292" s="9">
        <f t="shared" si="742"/>
        <v>0.5714285714285714</v>
      </c>
    </row>
    <row r="1293" spans="1:14" ht="15.75">
      <c r="A1293" s="4">
        <v>19</v>
      </c>
      <c r="B1293" s="5">
        <v>48</v>
      </c>
      <c r="C1293" s="6" t="s">
        <v>78</v>
      </c>
      <c r="D1293" s="6" t="s">
        <v>21</v>
      </c>
      <c r="E1293" s="6" t="s">
        <v>214</v>
      </c>
      <c r="F1293" s="7">
        <v>64</v>
      </c>
      <c r="G1293" s="7">
        <v>63.4</v>
      </c>
      <c r="H1293" s="7">
        <v>64.3</v>
      </c>
      <c r="I1293" s="7">
        <v>64.599999999999994</v>
      </c>
      <c r="J1293" s="7">
        <v>64.900000000000006</v>
      </c>
      <c r="K1293" s="7">
        <v>63.4</v>
      </c>
      <c r="L1293" s="6">
        <v>8000</v>
      </c>
      <c r="M1293" s="8">
        <v>-4800.00000000001</v>
      </c>
      <c r="N1293" s="63">
        <f t="shared" si="742"/>
        <v>-0.93750000000000189</v>
      </c>
    </row>
    <row r="1294" spans="1:14" ht="15.75">
      <c r="A1294" s="4">
        <v>20</v>
      </c>
      <c r="B1294" s="5">
        <v>48</v>
      </c>
      <c r="C1294" s="6" t="s">
        <v>78</v>
      </c>
      <c r="D1294" s="6" t="s">
        <v>21</v>
      </c>
      <c r="E1294" s="6" t="s">
        <v>215</v>
      </c>
      <c r="F1294" s="7">
        <v>657.6</v>
      </c>
      <c r="G1294" s="7">
        <v>651.6</v>
      </c>
      <c r="H1294" s="7">
        <v>660.6</v>
      </c>
      <c r="I1294" s="7">
        <v>663.6</v>
      </c>
      <c r="J1294" s="7">
        <v>666.6</v>
      </c>
      <c r="K1294" s="7">
        <v>666.6</v>
      </c>
      <c r="L1294" s="6">
        <v>700</v>
      </c>
      <c r="M1294" s="8">
        <v>6300</v>
      </c>
      <c r="N1294" s="9">
        <f t="shared" si="742"/>
        <v>1.3686131386861313</v>
      </c>
    </row>
    <row r="1295" spans="1:14" ht="15.75">
      <c r="A1295" s="4">
        <v>21</v>
      </c>
      <c r="B1295" s="5">
        <v>48</v>
      </c>
      <c r="C1295" s="6" t="s">
        <v>78</v>
      </c>
      <c r="D1295" s="6" t="s">
        <v>21</v>
      </c>
      <c r="E1295" s="6" t="s">
        <v>197</v>
      </c>
      <c r="F1295" s="7">
        <v>864.5</v>
      </c>
      <c r="G1295" s="7">
        <v>860.5</v>
      </c>
      <c r="H1295" s="7">
        <v>866.5</v>
      </c>
      <c r="I1295" s="7">
        <v>868.5</v>
      </c>
      <c r="J1295" s="7">
        <v>870.5</v>
      </c>
      <c r="K1295" s="7">
        <v>870.5</v>
      </c>
      <c r="L1295" s="6">
        <v>1000</v>
      </c>
      <c r="M1295" s="8">
        <v>6000</v>
      </c>
      <c r="N1295" s="9">
        <f t="shared" si="742"/>
        <v>0.69404279930595725</v>
      </c>
    </row>
    <row r="1296" spans="1:14" ht="15.75">
      <c r="A1296" s="4">
        <v>22</v>
      </c>
      <c r="B1296" s="5">
        <v>48</v>
      </c>
      <c r="C1296" s="6" t="s">
        <v>78</v>
      </c>
      <c r="D1296" s="6" t="s">
        <v>21</v>
      </c>
      <c r="E1296" s="6" t="s">
        <v>215</v>
      </c>
      <c r="F1296" s="7">
        <v>657.6</v>
      </c>
      <c r="G1296" s="7">
        <v>651.6</v>
      </c>
      <c r="H1296" s="7">
        <v>660.6</v>
      </c>
      <c r="I1296" s="7">
        <v>663.6</v>
      </c>
      <c r="J1296" s="7">
        <v>666.6</v>
      </c>
      <c r="K1296" s="7">
        <v>666.6</v>
      </c>
      <c r="L1296" s="6">
        <v>700</v>
      </c>
      <c r="M1296" s="8">
        <v>6300</v>
      </c>
      <c r="N1296" s="9">
        <f t="shared" si="742"/>
        <v>1.3686131386861313</v>
      </c>
    </row>
    <row r="1297" spans="1:14" ht="15.75">
      <c r="A1297" s="4">
        <v>23</v>
      </c>
      <c r="B1297" s="5">
        <v>48</v>
      </c>
      <c r="C1297" s="6" t="s">
        <v>78</v>
      </c>
      <c r="D1297" s="6" t="s">
        <v>21</v>
      </c>
      <c r="E1297" s="6" t="s">
        <v>197</v>
      </c>
      <c r="F1297" s="7">
        <v>864.5</v>
      </c>
      <c r="G1297" s="7">
        <v>860.5</v>
      </c>
      <c r="H1297" s="7">
        <v>866.5</v>
      </c>
      <c r="I1297" s="7">
        <v>868.5</v>
      </c>
      <c r="J1297" s="7">
        <v>870.5</v>
      </c>
      <c r="K1297" s="7">
        <v>870.5</v>
      </c>
      <c r="L1297" s="6">
        <v>1000</v>
      </c>
      <c r="M1297" s="8">
        <v>6000</v>
      </c>
      <c r="N1297" s="9">
        <f t="shared" si="742"/>
        <v>0.69404279930595725</v>
      </c>
    </row>
    <row r="1298" spans="1:14" ht="15.75">
      <c r="A1298" s="4">
        <v>24</v>
      </c>
      <c r="B1298" s="5">
        <v>48</v>
      </c>
      <c r="C1298" s="6" t="s">
        <v>78</v>
      </c>
      <c r="D1298" s="6" t="s">
        <v>21</v>
      </c>
      <c r="E1298" s="6" t="s">
        <v>216</v>
      </c>
      <c r="F1298" s="7">
        <v>865</v>
      </c>
      <c r="G1298" s="7">
        <v>859</v>
      </c>
      <c r="H1298" s="7">
        <v>868</v>
      </c>
      <c r="I1298" s="7">
        <v>871</v>
      </c>
      <c r="J1298" s="7">
        <v>874</v>
      </c>
      <c r="K1298" s="7">
        <v>874</v>
      </c>
      <c r="L1298" s="6">
        <v>800</v>
      </c>
      <c r="M1298" s="8">
        <v>7200</v>
      </c>
      <c r="N1298" s="9">
        <f t="shared" si="742"/>
        <v>1.0404624277456647</v>
      </c>
    </row>
    <row r="1299" spans="1:14" ht="15.75">
      <c r="A1299" s="4">
        <v>25</v>
      </c>
      <c r="B1299" s="5">
        <v>47</v>
      </c>
      <c r="C1299" s="6" t="s">
        <v>78</v>
      </c>
      <c r="D1299" s="6" t="s">
        <v>21</v>
      </c>
      <c r="E1299" s="6" t="s">
        <v>217</v>
      </c>
      <c r="F1299" s="7">
        <v>843</v>
      </c>
      <c r="G1299" s="7">
        <v>837</v>
      </c>
      <c r="H1299" s="7">
        <v>846</v>
      </c>
      <c r="I1299" s="7">
        <v>849</v>
      </c>
      <c r="J1299" s="7">
        <v>852</v>
      </c>
      <c r="K1299" s="7">
        <v>846</v>
      </c>
      <c r="L1299" s="6">
        <v>700</v>
      </c>
      <c r="M1299" s="8">
        <v>2100</v>
      </c>
      <c r="N1299" s="9">
        <f t="shared" si="742"/>
        <v>0.35587188612099646</v>
      </c>
    </row>
    <row r="1300" spans="1:14" ht="15.75">
      <c r="A1300" s="4">
        <v>26</v>
      </c>
      <c r="B1300" s="5">
        <v>47</v>
      </c>
      <c r="C1300" s="6" t="s">
        <v>78</v>
      </c>
      <c r="D1300" s="6" t="s">
        <v>21</v>
      </c>
      <c r="E1300" s="6" t="s">
        <v>198</v>
      </c>
      <c r="F1300" s="7">
        <v>500.3</v>
      </c>
      <c r="G1300" s="7">
        <v>499</v>
      </c>
      <c r="H1300" s="7">
        <v>501.5</v>
      </c>
      <c r="I1300" s="7">
        <v>503</v>
      </c>
      <c r="J1300" s="7">
        <v>504.5</v>
      </c>
      <c r="K1300" s="7">
        <v>503</v>
      </c>
      <c r="L1300" s="6">
        <v>1500</v>
      </c>
      <c r="M1300" s="8">
        <v>4049.99999999998</v>
      </c>
      <c r="N1300" s="9">
        <f t="shared" si="742"/>
        <v>0.53967619428342728</v>
      </c>
    </row>
    <row r="1301" spans="1:14" ht="15.75">
      <c r="A1301" s="4">
        <v>27</v>
      </c>
      <c r="B1301" s="5">
        <v>47</v>
      </c>
      <c r="C1301" s="6" t="s">
        <v>78</v>
      </c>
      <c r="D1301" s="6" t="s">
        <v>21</v>
      </c>
      <c r="E1301" s="6" t="s">
        <v>61</v>
      </c>
      <c r="F1301" s="7">
        <v>92.3</v>
      </c>
      <c r="G1301" s="7">
        <v>91.7</v>
      </c>
      <c r="H1301" s="7">
        <v>92.6</v>
      </c>
      <c r="I1301" s="7">
        <v>92.9</v>
      </c>
      <c r="J1301" s="7">
        <v>93.2</v>
      </c>
      <c r="K1301" s="7">
        <v>93.2</v>
      </c>
      <c r="L1301" s="6">
        <v>9000</v>
      </c>
      <c r="M1301" s="8">
        <v>8100.00000000005</v>
      </c>
      <c r="N1301" s="9">
        <f t="shared" si="742"/>
        <v>0.97508125677140378</v>
      </c>
    </row>
    <row r="1302" spans="1:14" ht="15.75">
      <c r="A1302" s="4">
        <v>28</v>
      </c>
      <c r="B1302" s="5">
        <v>42782</v>
      </c>
      <c r="C1302" s="6" t="s">
        <v>78</v>
      </c>
      <c r="D1302" s="6" t="s">
        <v>21</v>
      </c>
      <c r="E1302" s="6" t="s">
        <v>218</v>
      </c>
      <c r="F1302" s="7">
        <v>417.5</v>
      </c>
      <c r="G1302" s="7">
        <v>415.5</v>
      </c>
      <c r="H1302" s="7">
        <v>418.5</v>
      </c>
      <c r="I1302" s="7">
        <v>419.5</v>
      </c>
      <c r="J1302" s="7">
        <v>420.5</v>
      </c>
      <c r="K1302" s="7">
        <v>420.5</v>
      </c>
      <c r="L1302" s="6">
        <v>2000</v>
      </c>
      <c r="M1302" s="8">
        <v>6000</v>
      </c>
      <c r="N1302" s="9">
        <f t="shared" si="742"/>
        <v>0.71856287425149701</v>
      </c>
    </row>
    <row r="1303" spans="1:14" ht="15.75">
      <c r="A1303" s="4">
        <v>29</v>
      </c>
      <c r="B1303" s="5">
        <v>46</v>
      </c>
      <c r="C1303" s="6" t="s">
        <v>78</v>
      </c>
      <c r="D1303" s="6" t="s">
        <v>47</v>
      </c>
      <c r="E1303" s="6" t="s">
        <v>219</v>
      </c>
      <c r="F1303" s="7">
        <v>90.35</v>
      </c>
      <c r="G1303" s="7">
        <v>91</v>
      </c>
      <c r="H1303" s="7">
        <v>90</v>
      </c>
      <c r="I1303" s="7">
        <v>89.7</v>
      </c>
      <c r="J1303" s="7">
        <v>89.4</v>
      </c>
      <c r="K1303" s="7">
        <v>89.4</v>
      </c>
      <c r="L1303" s="6">
        <v>2500</v>
      </c>
      <c r="M1303" s="8">
        <v>2374.99999999997</v>
      </c>
      <c r="N1303" s="9">
        <f t="shared" si="742"/>
        <v>1.0514665190924051</v>
      </c>
    </row>
    <row r="1304" spans="1:14" ht="15.75">
      <c r="A1304" s="4">
        <v>30</v>
      </c>
      <c r="B1304" s="5">
        <v>46</v>
      </c>
      <c r="C1304" s="6" t="s">
        <v>78</v>
      </c>
      <c r="D1304" s="6" t="s">
        <v>47</v>
      </c>
      <c r="E1304" s="6" t="s">
        <v>220</v>
      </c>
      <c r="F1304" s="7">
        <v>90.35</v>
      </c>
      <c r="G1304" s="7">
        <v>91</v>
      </c>
      <c r="H1304" s="7">
        <v>90</v>
      </c>
      <c r="I1304" s="7">
        <v>89.7</v>
      </c>
      <c r="J1304" s="7">
        <v>89.4</v>
      </c>
      <c r="K1304" s="7">
        <v>89.4</v>
      </c>
      <c r="L1304" s="6">
        <v>7125</v>
      </c>
      <c r="M1304" s="8">
        <v>6768.74999999992</v>
      </c>
      <c r="N1304" s="9">
        <f t="shared" si="742"/>
        <v>1.051466519092406</v>
      </c>
    </row>
    <row r="1305" spans="1:14" ht="15.75">
      <c r="A1305" s="4">
        <v>31</v>
      </c>
      <c r="B1305" s="5">
        <v>46</v>
      </c>
      <c r="C1305" s="6" t="s">
        <v>78</v>
      </c>
      <c r="D1305" s="6" t="s">
        <v>47</v>
      </c>
      <c r="E1305" s="6" t="s">
        <v>221</v>
      </c>
      <c r="F1305" s="7">
        <v>227</v>
      </c>
      <c r="G1305" s="7">
        <v>229</v>
      </c>
      <c r="H1305" s="7">
        <v>226</v>
      </c>
      <c r="I1305" s="7">
        <v>225</v>
      </c>
      <c r="J1305" s="7">
        <v>224</v>
      </c>
      <c r="K1305" s="7">
        <v>225</v>
      </c>
      <c r="L1305" s="6">
        <v>2500</v>
      </c>
      <c r="M1305" s="8">
        <v>5000</v>
      </c>
      <c r="N1305" s="9">
        <f t="shared" si="742"/>
        <v>0.88105726872246692</v>
      </c>
    </row>
    <row r="1306" spans="1:14" ht="15.75">
      <c r="A1306" s="4">
        <v>32</v>
      </c>
      <c r="B1306" s="5">
        <v>46</v>
      </c>
      <c r="C1306" s="6" t="s">
        <v>78</v>
      </c>
      <c r="D1306" s="6" t="s">
        <v>47</v>
      </c>
      <c r="E1306" s="6" t="s">
        <v>222</v>
      </c>
      <c r="F1306" s="7">
        <v>147.19999999999999</v>
      </c>
      <c r="G1306" s="7">
        <v>148.19999999999999</v>
      </c>
      <c r="H1306" s="7">
        <v>146.69999999999999</v>
      </c>
      <c r="I1306" s="7">
        <v>146.19999999999999</v>
      </c>
      <c r="J1306" s="7">
        <v>145.69999999999999</v>
      </c>
      <c r="K1306" s="7">
        <v>145.69999999999999</v>
      </c>
      <c r="L1306" s="6">
        <v>7000</v>
      </c>
      <c r="M1306" s="8">
        <v>10500</v>
      </c>
      <c r="N1306" s="9">
        <f t="shared" si="742"/>
        <v>1.0190217391304348</v>
      </c>
    </row>
    <row r="1307" spans="1:14" ht="15.75">
      <c r="A1307" s="4">
        <v>33</v>
      </c>
      <c r="B1307" s="5">
        <v>45</v>
      </c>
      <c r="C1307" s="6" t="s">
        <v>192</v>
      </c>
      <c r="D1307" s="6" t="s">
        <v>47</v>
      </c>
      <c r="E1307" s="6" t="s">
        <v>223</v>
      </c>
      <c r="F1307" s="7">
        <v>479</v>
      </c>
      <c r="G1307" s="7">
        <v>483</v>
      </c>
      <c r="H1307" s="7">
        <v>477</v>
      </c>
      <c r="I1307" s="7">
        <v>475</v>
      </c>
      <c r="J1307" s="7">
        <v>473</v>
      </c>
      <c r="K1307" s="7">
        <v>473</v>
      </c>
      <c r="L1307" s="6">
        <v>2100</v>
      </c>
      <c r="M1307" s="8">
        <f>IF(D1307="BUY",(K1307-F1307)*(L1307),(F1307-K1307)*(L1307))</f>
        <v>12600</v>
      </c>
      <c r="N1307" s="9">
        <f t="shared" si="742"/>
        <v>1.2526096033402923</v>
      </c>
    </row>
    <row r="1308" spans="1:14" ht="15.75">
      <c r="A1308" s="4">
        <v>34</v>
      </c>
      <c r="B1308" s="5">
        <v>45</v>
      </c>
      <c r="C1308" s="6" t="s">
        <v>78</v>
      </c>
      <c r="D1308" s="6" t="s">
        <v>47</v>
      </c>
      <c r="E1308" s="6" t="s">
        <v>224</v>
      </c>
      <c r="F1308" s="7">
        <v>305.5</v>
      </c>
      <c r="G1308" s="7">
        <v>307</v>
      </c>
      <c r="H1308" s="7">
        <v>304.8</v>
      </c>
      <c r="I1308" s="7">
        <v>304.10000000000002</v>
      </c>
      <c r="J1308" s="7">
        <v>303.39999999999998</v>
      </c>
      <c r="K1308" s="7">
        <v>303.39999999999998</v>
      </c>
      <c r="L1308" s="6">
        <v>3200</v>
      </c>
      <c r="M1308" s="8">
        <v>6720.00000000007</v>
      </c>
      <c r="N1308" s="9">
        <f t="shared" si="742"/>
        <v>0.68739770867431149</v>
      </c>
    </row>
    <row r="1309" spans="1:14" ht="15.75">
      <c r="A1309" s="4">
        <v>35</v>
      </c>
      <c r="B1309" s="5">
        <v>42779</v>
      </c>
      <c r="C1309" s="6" t="s">
        <v>78</v>
      </c>
      <c r="D1309" s="6" t="s">
        <v>21</v>
      </c>
      <c r="E1309" s="6" t="s">
        <v>203</v>
      </c>
      <c r="F1309" s="7">
        <v>111.65</v>
      </c>
      <c r="G1309" s="7">
        <v>111</v>
      </c>
      <c r="H1309" s="7">
        <v>112.3</v>
      </c>
      <c r="I1309" s="7">
        <v>112.6</v>
      </c>
      <c r="J1309" s="7">
        <v>113</v>
      </c>
      <c r="K1309" s="7">
        <v>113</v>
      </c>
      <c r="L1309" s="6">
        <v>3500</v>
      </c>
      <c r="M1309" s="8">
        <v>4724.99999999998</v>
      </c>
      <c r="N1309" s="9">
        <f t="shared" si="742"/>
        <v>1.2091356918943075</v>
      </c>
    </row>
    <row r="1310" spans="1:14" ht="15.75">
      <c r="A1310" s="4">
        <v>36</v>
      </c>
      <c r="B1310" s="5">
        <v>42779</v>
      </c>
      <c r="C1310" s="6" t="s">
        <v>78</v>
      </c>
      <c r="D1310" s="6" t="s">
        <v>21</v>
      </c>
      <c r="E1310" s="6" t="s">
        <v>225</v>
      </c>
      <c r="F1310" s="7">
        <v>158</v>
      </c>
      <c r="G1310" s="7">
        <v>157</v>
      </c>
      <c r="H1310" s="7">
        <v>159</v>
      </c>
      <c r="I1310" s="7">
        <v>160</v>
      </c>
      <c r="J1310" s="7">
        <v>161</v>
      </c>
      <c r="K1310" s="7">
        <v>157</v>
      </c>
      <c r="L1310" s="6">
        <v>3500</v>
      </c>
      <c r="M1310" s="8">
        <v>-3500</v>
      </c>
      <c r="N1310" s="63">
        <f t="shared" si="742"/>
        <v>-0.63291139240506322</v>
      </c>
    </row>
    <row r="1311" spans="1:14" ht="15.75">
      <c r="A1311" s="4">
        <v>37</v>
      </c>
      <c r="B1311" s="5">
        <v>42779</v>
      </c>
      <c r="C1311" s="6" t="s">
        <v>78</v>
      </c>
      <c r="D1311" s="6" t="s">
        <v>21</v>
      </c>
      <c r="E1311" s="6" t="s">
        <v>197</v>
      </c>
      <c r="F1311" s="7">
        <v>830</v>
      </c>
      <c r="G1311" s="7">
        <v>826</v>
      </c>
      <c r="H1311" s="7">
        <v>832</v>
      </c>
      <c r="I1311" s="7">
        <v>834</v>
      </c>
      <c r="J1311" s="7">
        <v>836</v>
      </c>
      <c r="K1311" s="7">
        <v>836</v>
      </c>
      <c r="L1311" s="6">
        <v>1000</v>
      </c>
      <c r="M1311" s="8">
        <v>6000</v>
      </c>
      <c r="N1311" s="9">
        <f t="shared" si="742"/>
        <v>0.72289156626506013</v>
      </c>
    </row>
    <row r="1312" spans="1:14" ht="15.75">
      <c r="A1312" s="4">
        <v>38</v>
      </c>
      <c r="B1312" s="5">
        <v>42779</v>
      </c>
      <c r="C1312" s="6" t="s">
        <v>78</v>
      </c>
      <c r="D1312" s="6" t="s">
        <v>47</v>
      </c>
      <c r="E1312" s="6" t="s">
        <v>226</v>
      </c>
      <c r="F1312" s="7">
        <v>743.5</v>
      </c>
      <c r="G1312" s="7">
        <v>746.5</v>
      </c>
      <c r="H1312" s="7">
        <v>742</v>
      </c>
      <c r="I1312" s="7">
        <v>740.5</v>
      </c>
      <c r="J1312" s="7">
        <v>739</v>
      </c>
      <c r="K1312" s="7">
        <v>739</v>
      </c>
      <c r="L1312" s="6">
        <v>1400</v>
      </c>
      <c r="M1312" s="8">
        <v>6300</v>
      </c>
      <c r="N1312" s="9">
        <f t="shared" si="742"/>
        <v>0.60524546065904505</v>
      </c>
    </row>
    <row r="1313" spans="1:14" ht="15.75">
      <c r="A1313" s="4">
        <v>39</v>
      </c>
      <c r="B1313" s="5">
        <v>42776</v>
      </c>
      <c r="C1313" s="6" t="s">
        <v>78</v>
      </c>
      <c r="D1313" s="6" t="s">
        <v>21</v>
      </c>
      <c r="E1313" s="6" t="s">
        <v>109</v>
      </c>
      <c r="F1313" s="7">
        <v>1025</v>
      </c>
      <c r="G1313" s="7">
        <v>1020</v>
      </c>
      <c r="H1313" s="7">
        <v>1028</v>
      </c>
      <c r="I1313" s="7">
        <v>1031</v>
      </c>
      <c r="J1313" s="7">
        <v>1034</v>
      </c>
      <c r="K1313" s="7">
        <v>1034</v>
      </c>
      <c r="L1313" s="6">
        <v>600</v>
      </c>
      <c r="M1313" s="8">
        <v>5400</v>
      </c>
      <c r="N1313" s="9">
        <f t="shared" si="742"/>
        <v>0.87804878048780488</v>
      </c>
    </row>
    <row r="1314" spans="1:14" ht="15.75">
      <c r="A1314" s="4">
        <v>40</v>
      </c>
      <c r="B1314" s="5">
        <v>42776</v>
      </c>
      <c r="C1314" s="6" t="s">
        <v>78</v>
      </c>
      <c r="D1314" s="6" t="s">
        <v>21</v>
      </c>
      <c r="E1314" s="6" t="s">
        <v>177</v>
      </c>
      <c r="F1314" s="7">
        <v>187</v>
      </c>
      <c r="G1314" s="7">
        <v>186</v>
      </c>
      <c r="H1314" s="7">
        <v>187.7</v>
      </c>
      <c r="I1314" s="7">
        <v>188.4</v>
      </c>
      <c r="J1314" s="7">
        <v>189</v>
      </c>
      <c r="K1314" s="7">
        <v>189</v>
      </c>
      <c r="L1314" s="6">
        <v>3500</v>
      </c>
      <c r="M1314" s="8">
        <v>7000</v>
      </c>
      <c r="N1314" s="9">
        <f t="shared" si="742"/>
        <v>1.0695187165775399</v>
      </c>
    </row>
    <row r="1315" spans="1:14" ht="15.75">
      <c r="A1315" s="4">
        <v>41</v>
      </c>
      <c r="B1315" s="5">
        <v>42776</v>
      </c>
      <c r="C1315" s="6" t="s">
        <v>78</v>
      </c>
      <c r="D1315" s="6" t="s">
        <v>21</v>
      </c>
      <c r="E1315" s="6" t="s">
        <v>161</v>
      </c>
      <c r="F1315" s="7">
        <v>311</v>
      </c>
      <c r="G1315" s="7">
        <v>309.5</v>
      </c>
      <c r="H1315" s="7">
        <v>312</v>
      </c>
      <c r="I1315" s="7">
        <v>313</v>
      </c>
      <c r="J1315" s="7">
        <v>314</v>
      </c>
      <c r="K1315" s="7">
        <v>314</v>
      </c>
      <c r="L1315" s="6">
        <v>2500</v>
      </c>
      <c r="M1315" s="8">
        <v>7500</v>
      </c>
      <c r="N1315" s="9">
        <f t="shared" si="742"/>
        <v>0.96463022508038587</v>
      </c>
    </row>
    <row r="1316" spans="1:14" ht="15.75">
      <c r="A1316" s="4">
        <v>42</v>
      </c>
      <c r="B1316" s="5">
        <v>42775</v>
      </c>
      <c r="C1316" s="6" t="s">
        <v>78</v>
      </c>
      <c r="D1316" s="6" t="s">
        <v>21</v>
      </c>
      <c r="E1316" s="6" t="s">
        <v>202</v>
      </c>
      <c r="F1316" s="7">
        <v>376.6</v>
      </c>
      <c r="G1316" s="7">
        <v>374.5</v>
      </c>
      <c r="H1316" s="7">
        <v>377.5</v>
      </c>
      <c r="I1316" s="7">
        <v>378.5</v>
      </c>
      <c r="J1316" s="7">
        <v>379.5</v>
      </c>
      <c r="K1316" s="7">
        <v>379.5</v>
      </c>
      <c r="L1316" s="6">
        <v>2000</v>
      </c>
      <c r="M1316" s="8">
        <v>5799.99999999995</v>
      </c>
      <c r="N1316" s="9">
        <f t="shared" si="742"/>
        <v>0.77004779607009433</v>
      </c>
    </row>
    <row r="1317" spans="1:14" ht="15.75">
      <c r="A1317" s="4">
        <v>43</v>
      </c>
      <c r="B1317" s="5">
        <v>42775</v>
      </c>
      <c r="C1317" s="6" t="s">
        <v>78</v>
      </c>
      <c r="D1317" s="6" t="s">
        <v>21</v>
      </c>
      <c r="E1317" s="6" t="s">
        <v>202</v>
      </c>
      <c r="F1317" s="7">
        <v>376.6</v>
      </c>
      <c r="G1317" s="7">
        <v>374.5</v>
      </c>
      <c r="H1317" s="7">
        <v>377.5</v>
      </c>
      <c r="I1317" s="7">
        <v>378.5</v>
      </c>
      <c r="J1317" s="7">
        <v>379.5</v>
      </c>
      <c r="K1317" s="7">
        <v>379.5</v>
      </c>
      <c r="L1317" s="6">
        <v>2000</v>
      </c>
      <c r="M1317" s="8">
        <v>5799.99999999995</v>
      </c>
      <c r="N1317" s="9">
        <f t="shared" si="742"/>
        <v>0.77004779607009433</v>
      </c>
    </row>
    <row r="1318" spans="1:14" ht="15.75">
      <c r="A1318" s="4">
        <v>44</v>
      </c>
      <c r="B1318" s="5">
        <v>42775</v>
      </c>
      <c r="C1318" s="6" t="s">
        <v>78</v>
      </c>
      <c r="D1318" s="6" t="s">
        <v>21</v>
      </c>
      <c r="E1318" s="6" t="s">
        <v>93</v>
      </c>
      <c r="F1318" s="7">
        <v>741</v>
      </c>
      <c r="G1318" s="7">
        <v>737</v>
      </c>
      <c r="H1318" s="7">
        <v>743</v>
      </c>
      <c r="I1318" s="7">
        <v>745</v>
      </c>
      <c r="J1318" s="7">
        <v>747</v>
      </c>
      <c r="K1318" s="7">
        <v>743</v>
      </c>
      <c r="L1318" s="6">
        <v>1200</v>
      </c>
      <c r="M1318" s="8">
        <v>1200</v>
      </c>
      <c r="N1318" s="9">
        <f t="shared" si="742"/>
        <v>0.1349527665317139</v>
      </c>
    </row>
    <row r="1319" spans="1:14" ht="15.75">
      <c r="A1319" s="4">
        <v>45</v>
      </c>
      <c r="B1319" s="5">
        <v>42774</v>
      </c>
      <c r="C1319" s="6" t="s">
        <v>78</v>
      </c>
      <c r="D1319" s="6" t="s">
        <v>21</v>
      </c>
      <c r="E1319" s="6" t="s">
        <v>202</v>
      </c>
      <c r="F1319" s="7">
        <v>376.6</v>
      </c>
      <c r="G1319" s="7">
        <v>374.5</v>
      </c>
      <c r="H1319" s="7">
        <v>377.5</v>
      </c>
      <c r="I1319" s="7">
        <v>378.5</v>
      </c>
      <c r="J1319" s="7">
        <v>379.5</v>
      </c>
      <c r="K1319" s="7">
        <v>379.5</v>
      </c>
      <c r="L1319" s="6">
        <v>2000</v>
      </c>
      <c r="M1319" s="8">
        <v>5799.99999999995</v>
      </c>
      <c r="N1319" s="9">
        <f t="shared" si="742"/>
        <v>0.77004779607009433</v>
      </c>
    </row>
    <row r="1320" spans="1:14" ht="15.75">
      <c r="A1320" s="4">
        <v>46</v>
      </c>
      <c r="B1320" s="5">
        <v>42774</v>
      </c>
      <c r="C1320" s="6" t="s">
        <v>78</v>
      </c>
      <c r="D1320" s="6" t="s">
        <v>21</v>
      </c>
      <c r="E1320" s="6" t="s">
        <v>212</v>
      </c>
      <c r="F1320" s="7">
        <v>922.5</v>
      </c>
      <c r="G1320" s="7">
        <v>919</v>
      </c>
      <c r="H1320" s="7">
        <v>924.5</v>
      </c>
      <c r="I1320" s="7">
        <v>926.5</v>
      </c>
      <c r="J1320" s="7">
        <v>928.5</v>
      </c>
      <c r="K1320" s="7">
        <v>928.5</v>
      </c>
      <c r="L1320" s="6">
        <v>1100</v>
      </c>
      <c r="M1320" s="8">
        <v>6600</v>
      </c>
      <c r="N1320" s="9">
        <f t="shared" si="742"/>
        <v>0.65040650406504064</v>
      </c>
    </row>
    <row r="1321" spans="1:14" ht="15.75">
      <c r="A1321" s="4">
        <v>47</v>
      </c>
      <c r="B1321" s="5">
        <v>42774</v>
      </c>
      <c r="C1321" s="6" t="s">
        <v>78</v>
      </c>
      <c r="D1321" s="6" t="s">
        <v>21</v>
      </c>
      <c r="E1321" s="6" t="s">
        <v>227</v>
      </c>
      <c r="F1321" s="7">
        <v>159</v>
      </c>
      <c r="G1321" s="7">
        <v>158.4</v>
      </c>
      <c r="H1321" s="7">
        <v>159.30000000000001</v>
      </c>
      <c r="I1321" s="7">
        <v>159.6</v>
      </c>
      <c r="J1321" s="7">
        <v>159.9</v>
      </c>
      <c r="K1321" s="7">
        <v>159.9</v>
      </c>
      <c r="L1321" s="6">
        <v>7000</v>
      </c>
      <c r="M1321" s="8">
        <v>6300.00000000004</v>
      </c>
      <c r="N1321" s="9">
        <f t="shared" si="742"/>
        <v>0.56603773584906014</v>
      </c>
    </row>
    <row r="1322" spans="1:14" ht="15.75">
      <c r="A1322" s="4">
        <v>48</v>
      </c>
      <c r="B1322" s="5">
        <v>42773</v>
      </c>
      <c r="C1322" s="6" t="s">
        <v>78</v>
      </c>
      <c r="D1322" s="6" t="s">
        <v>21</v>
      </c>
      <c r="E1322" s="6" t="s">
        <v>22</v>
      </c>
      <c r="F1322" s="7">
        <v>704</v>
      </c>
      <c r="G1322" s="7">
        <v>702</v>
      </c>
      <c r="H1322" s="7">
        <v>706</v>
      </c>
      <c r="I1322" s="7">
        <v>708</v>
      </c>
      <c r="J1322" s="7">
        <v>710</v>
      </c>
      <c r="K1322" s="7">
        <v>710</v>
      </c>
      <c r="L1322" s="6">
        <v>1200</v>
      </c>
      <c r="M1322" s="8">
        <v>7200</v>
      </c>
      <c r="N1322" s="9">
        <f t="shared" si="742"/>
        <v>0.85227272727272729</v>
      </c>
    </row>
    <row r="1323" spans="1:14" ht="15.75">
      <c r="A1323" s="4">
        <v>49</v>
      </c>
      <c r="B1323" s="5">
        <v>42773</v>
      </c>
      <c r="C1323" s="6" t="s">
        <v>78</v>
      </c>
      <c r="D1323" s="6" t="s">
        <v>21</v>
      </c>
      <c r="E1323" s="6" t="s">
        <v>160</v>
      </c>
      <c r="F1323" s="7">
        <v>312</v>
      </c>
      <c r="G1323" s="7">
        <v>310</v>
      </c>
      <c r="H1323" s="7">
        <v>313</v>
      </c>
      <c r="I1323" s="7">
        <v>314</v>
      </c>
      <c r="J1323" s="7">
        <v>315</v>
      </c>
      <c r="K1323" s="7">
        <v>315</v>
      </c>
      <c r="L1323" s="6">
        <v>3000</v>
      </c>
      <c r="M1323" s="8">
        <v>9000</v>
      </c>
      <c r="N1323" s="9">
        <f t="shared" si="742"/>
        <v>0.96153846153846145</v>
      </c>
    </row>
    <row r="1324" spans="1:14" ht="15.75">
      <c r="A1324" s="4">
        <v>50</v>
      </c>
      <c r="B1324" s="5">
        <v>42773</v>
      </c>
      <c r="C1324" s="6" t="s">
        <v>78</v>
      </c>
      <c r="D1324" s="6" t="s">
        <v>21</v>
      </c>
      <c r="E1324" s="6" t="s">
        <v>64</v>
      </c>
      <c r="F1324" s="7">
        <v>148.1</v>
      </c>
      <c r="G1324" s="7">
        <v>147.6</v>
      </c>
      <c r="H1324" s="7">
        <v>148.6</v>
      </c>
      <c r="I1324" s="7">
        <v>149.1</v>
      </c>
      <c r="J1324" s="7">
        <v>149.6</v>
      </c>
      <c r="K1324" s="7">
        <v>149.6</v>
      </c>
      <c r="L1324" s="6">
        <v>5000</v>
      </c>
      <c r="M1324" s="8">
        <v>7500</v>
      </c>
      <c r="N1324" s="9">
        <f t="shared" si="742"/>
        <v>1.0128291694800811</v>
      </c>
    </row>
    <row r="1325" spans="1:14" ht="15.75">
      <c r="A1325" s="4">
        <v>51</v>
      </c>
      <c r="B1325" s="5">
        <v>42773</v>
      </c>
      <c r="C1325" s="6" t="s">
        <v>78</v>
      </c>
      <c r="D1325" s="6" t="s">
        <v>21</v>
      </c>
      <c r="E1325" s="6" t="s">
        <v>228</v>
      </c>
      <c r="F1325" s="7">
        <v>808.55</v>
      </c>
      <c r="G1325" s="7">
        <v>802.5</v>
      </c>
      <c r="H1325" s="7">
        <v>811.5</v>
      </c>
      <c r="I1325" s="7">
        <v>814.5</v>
      </c>
      <c r="J1325" s="7">
        <v>817.5</v>
      </c>
      <c r="K1325" s="7">
        <v>817.5</v>
      </c>
      <c r="L1325" s="6">
        <v>800</v>
      </c>
      <c r="M1325" s="8">
        <v>7160.00000000004</v>
      </c>
      <c r="N1325" s="9">
        <f t="shared" si="742"/>
        <v>1.106919794694212</v>
      </c>
    </row>
    <row r="1326" spans="1:14" ht="15.75">
      <c r="A1326" s="4">
        <v>52</v>
      </c>
      <c r="B1326" s="5">
        <v>42773</v>
      </c>
      <c r="C1326" s="6" t="s">
        <v>78</v>
      </c>
      <c r="D1326" s="6" t="s">
        <v>47</v>
      </c>
      <c r="E1326" s="6" t="s">
        <v>174</v>
      </c>
      <c r="F1326" s="7">
        <v>196.75</v>
      </c>
      <c r="G1326" s="7">
        <v>198</v>
      </c>
      <c r="H1326" s="7">
        <v>196.1</v>
      </c>
      <c r="I1326" s="7">
        <v>195.5</v>
      </c>
      <c r="J1326" s="7">
        <v>194.9</v>
      </c>
      <c r="K1326" s="7">
        <v>194.9</v>
      </c>
      <c r="L1326" s="6">
        <v>3750</v>
      </c>
      <c r="M1326" s="8">
        <v>6937.49999999998</v>
      </c>
      <c r="N1326" s="9">
        <f t="shared" si="742"/>
        <v>0.94027954256670632</v>
      </c>
    </row>
    <row r="1327" spans="1:14" ht="15.75">
      <c r="A1327" s="4">
        <v>53</v>
      </c>
      <c r="B1327" s="5">
        <v>42772</v>
      </c>
      <c r="C1327" s="6" t="s">
        <v>78</v>
      </c>
      <c r="D1327" s="6" t="s">
        <v>47</v>
      </c>
      <c r="E1327" s="6" t="s">
        <v>174</v>
      </c>
      <c r="F1327" s="7">
        <v>197.6</v>
      </c>
      <c r="G1327" s="7">
        <v>198.4</v>
      </c>
      <c r="H1327" s="7">
        <v>197</v>
      </c>
      <c r="I1327" s="7">
        <v>196.6</v>
      </c>
      <c r="J1327" s="7">
        <v>195</v>
      </c>
      <c r="K1327" s="7">
        <v>197.2</v>
      </c>
      <c r="L1327" s="6">
        <v>3750</v>
      </c>
      <c r="M1327" s="8">
        <v>1500.00000000002</v>
      </c>
      <c r="N1327" s="9">
        <f t="shared" si="742"/>
        <v>0.20242914979757357</v>
      </c>
    </row>
    <row r="1328" spans="1:14" ht="15.75">
      <c r="A1328" s="4">
        <v>54</v>
      </c>
      <c r="B1328" s="5">
        <v>42772</v>
      </c>
      <c r="C1328" s="6" t="s">
        <v>78</v>
      </c>
      <c r="D1328" s="6" t="s">
        <v>21</v>
      </c>
      <c r="E1328" s="6" t="s">
        <v>120</v>
      </c>
      <c r="F1328" s="7">
        <v>289</v>
      </c>
      <c r="G1328" s="7">
        <v>287</v>
      </c>
      <c r="H1328" s="7">
        <v>290</v>
      </c>
      <c r="I1328" s="7">
        <v>291</v>
      </c>
      <c r="J1328" s="7">
        <v>292</v>
      </c>
      <c r="K1328" s="7">
        <v>292</v>
      </c>
      <c r="L1328" s="6">
        <v>2500</v>
      </c>
      <c r="M1328" s="8">
        <v>7500</v>
      </c>
      <c r="N1328" s="9">
        <f t="shared" si="742"/>
        <v>1.0380622837370241</v>
      </c>
    </row>
    <row r="1329" spans="1:14" ht="15.75">
      <c r="A1329" s="4">
        <v>55</v>
      </c>
      <c r="B1329" s="5">
        <v>42769</v>
      </c>
      <c r="C1329" s="6" t="s">
        <v>78</v>
      </c>
      <c r="D1329" s="6" t="s">
        <v>21</v>
      </c>
      <c r="E1329" s="6" t="s">
        <v>128</v>
      </c>
      <c r="F1329" s="7">
        <v>91.5</v>
      </c>
      <c r="G1329" s="7">
        <v>91</v>
      </c>
      <c r="H1329" s="7">
        <v>91.9</v>
      </c>
      <c r="I1329" s="7">
        <v>92.3</v>
      </c>
      <c r="J1329" s="7">
        <v>92.7</v>
      </c>
      <c r="K1329" s="7">
        <v>92.7</v>
      </c>
      <c r="L1329" s="6">
        <v>7125</v>
      </c>
      <c r="M1329" s="54">
        <v>8550.00000000002</v>
      </c>
      <c r="N1329" s="9">
        <f t="shared" si="742"/>
        <v>1.3114754098360686</v>
      </c>
    </row>
    <row r="1330" spans="1:14" ht="15.75">
      <c r="A1330" s="4">
        <v>56</v>
      </c>
      <c r="B1330" s="5">
        <v>42769</v>
      </c>
      <c r="C1330" s="6" t="s">
        <v>78</v>
      </c>
      <c r="D1330" s="6" t="s">
        <v>21</v>
      </c>
      <c r="E1330" s="6" t="s">
        <v>229</v>
      </c>
      <c r="F1330" s="7">
        <v>976</v>
      </c>
      <c r="G1330" s="7">
        <v>972</v>
      </c>
      <c r="H1330" s="7">
        <v>978</v>
      </c>
      <c r="I1330" s="7">
        <v>980</v>
      </c>
      <c r="J1330" s="7">
        <v>982</v>
      </c>
      <c r="K1330" s="7">
        <v>982</v>
      </c>
      <c r="L1330" s="6">
        <v>1100</v>
      </c>
      <c r="M1330" s="54">
        <v>6600</v>
      </c>
      <c r="N1330" s="9">
        <f t="shared" si="742"/>
        <v>0.61475409836065575</v>
      </c>
    </row>
    <row r="1331" spans="1:14" ht="15.75">
      <c r="A1331" s="4">
        <v>57</v>
      </c>
      <c r="B1331" s="5">
        <v>42768</v>
      </c>
      <c r="C1331" s="6" t="s">
        <v>78</v>
      </c>
      <c r="D1331" s="6" t="s">
        <v>21</v>
      </c>
      <c r="E1331" s="6" t="s">
        <v>193</v>
      </c>
      <c r="F1331" s="7">
        <v>315.64999999999998</v>
      </c>
      <c r="G1331" s="7">
        <v>314.3</v>
      </c>
      <c r="H1331" s="7">
        <v>316.8</v>
      </c>
      <c r="I1331" s="7">
        <v>317.8</v>
      </c>
      <c r="J1331" s="7">
        <v>318.8</v>
      </c>
      <c r="K1331" s="7">
        <v>318.8</v>
      </c>
      <c r="L1331" s="6">
        <v>1700</v>
      </c>
      <c r="M1331" s="54">
        <v>5355.00000000006</v>
      </c>
      <c r="N1331" s="9">
        <f t="shared" si="742"/>
        <v>0.99794075716776032</v>
      </c>
    </row>
    <row r="1332" spans="1:14" ht="15.75">
      <c r="A1332" s="4">
        <v>58</v>
      </c>
      <c r="B1332" s="5">
        <v>42768</v>
      </c>
      <c r="C1332" s="6" t="s">
        <v>78</v>
      </c>
      <c r="D1332" s="6" t="s">
        <v>21</v>
      </c>
      <c r="E1332" s="6" t="s">
        <v>226</v>
      </c>
      <c r="F1332" s="7">
        <v>767.3</v>
      </c>
      <c r="G1332" s="7">
        <v>665</v>
      </c>
      <c r="H1332" s="7">
        <v>769</v>
      </c>
      <c r="I1332" s="7">
        <v>771</v>
      </c>
      <c r="J1332" s="7">
        <v>773</v>
      </c>
      <c r="K1332" s="7">
        <v>773</v>
      </c>
      <c r="L1332" s="6">
        <v>1400</v>
      </c>
      <c r="M1332" s="54">
        <v>7980.00000000006</v>
      </c>
      <c r="N1332" s="9">
        <f t="shared" si="742"/>
        <v>0.74286459012120987</v>
      </c>
    </row>
    <row r="1333" spans="1:14" ht="15.75">
      <c r="A1333" s="4">
        <v>59</v>
      </c>
      <c r="B1333" s="5">
        <v>42768</v>
      </c>
      <c r="C1333" s="6" t="s">
        <v>78</v>
      </c>
      <c r="D1333" s="6" t="s">
        <v>21</v>
      </c>
      <c r="E1333" s="6" t="s">
        <v>50</v>
      </c>
      <c r="F1333" s="7">
        <v>163</v>
      </c>
      <c r="G1333" s="7">
        <v>162</v>
      </c>
      <c r="H1333" s="7">
        <v>163.69999999999999</v>
      </c>
      <c r="I1333" s="7">
        <v>164.4</v>
      </c>
      <c r="J1333" s="7">
        <v>165.2</v>
      </c>
      <c r="K1333" s="7">
        <v>164.4</v>
      </c>
      <c r="L1333" s="6">
        <v>3500</v>
      </c>
      <c r="M1333" s="54">
        <v>4900.00000000002</v>
      </c>
      <c r="N1333" s="9">
        <f t="shared" si="742"/>
        <v>0.85889570552147598</v>
      </c>
    </row>
    <row r="1334" spans="1:14" ht="15.75">
      <c r="A1334" s="4">
        <v>60</v>
      </c>
      <c r="B1334" s="5">
        <v>42767</v>
      </c>
      <c r="C1334" s="6" t="s">
        <v>78</v>
      </c>
      <c r="D1334" s="6" t="s">
        <v>21</v>
      </c>
      <c r="E1334" s="6" t="s">
        <v>193</v>
      </c>
      <c r="F1334" s="7">
        <v>315.64999999999998</v>
      </c>
      <c r="G1334" s="7">
        <v>314.3</v>
      </c>
      <c r="H1334" s="7">
        <v>316.8</v>
      </c>
      <c r="I1334" s="7">
        <v>317.8</v>
      </c>
      <c r="J1334" s="7">
        <v>318.8</v>
      </c>
      <c r="K1334" s="7">
        <v>318.8</v>
      </c>
      <c r="L1334" s="6">
        <v>1700</v>
      </c>
      <c r="M1334" s="54">
        <v>5355.00000000006</v>
      </c>
      <c r="N1334" s="9">
        <f t="shared" si="742"/>
        <v>0.99794075716776032</v>
      </c>
    </row>
    <row r="1335" spans="1:14" ht="15.75">
      <c r="A1335" s="4">
        <v>61</v>
      </c>
      <c r="B1335" s="5">
        <v>42767</v>
      </c>
      <c r="C1335" s="6" t="s">
        <v>78</v>
      </c>
      <c r="D1335" s="6" t="s">
        <v>21</v>
      </c>
      <c r="E1335" s="6" t="s">
        <v>53</v>
      </c>
      <c r="F1335" s="7">
        <v>136</v>
      </c>
      <c r="G1335" s="7">
        <v>135.4</v>
      </c>
      <c r="H1335" s="7">
        <v>136.5</v>
      </c>
      <c r="I1335" s="7">
        <v>137</v>
      </c>
      <c r="J1335" s="7">
        <v>137.5</v>
      </c>
      <c r="K1335" s="7">
        <v>137.5</v>
      </c>
      <c r="L1335" s="6">
        <v>7000</v>
      </c>
      <c r="M1335" s="54">
        <v>10500</v>
      </c>
      <c r="N1335" s="9">
        <f t="shared" si="742"/>
        <v>1.1029411764705881</v>
      </c>
    </row>
    <row r="1336" spans="1:14" ht="15.75">
      <c r="A1336" s="4">
        <v>62</v>
      </c>
      <c r="B1336" s="5">
        <v>42767</v>
      </c>
      <c r="C1336" s="6" t="s">
        <v>78</v>
      </c>
      <c r="D1336" s="6" t="s">
        <v>21</v>
      </c>
      <c r="E1336" s="6" t="s">
        <v>52</v>
      </c>
      <c r="F1336" s="7">
        <v>266.5</v>
      </c>
      <c r="G1336" s="7">
        <v>265.5</v>
      </c>
      <c r="H1336" s="7">
        <v>267.5</v>
      </c>
      <c r="I1336" s="7">
        <v>268.89999999999998</v>
      </c>
      <c r="J1336" s="7">
        <v>269.5</v>
      </c>
      <c r="K1336" s="7">
        <v>269.5</v>
      </c>
      <c r="L1336" s="6">
        <v>3000</v>
      </c>
      <c r="M1336" s="54">
        <v>9000</v>
      </c>
      <c r="N1336" s="9">
        <f t="shared" ref="N1336:N1337" si="743">M1336/(L1336)/F1336%</f>
        <v>1.125703564727955</v>
      </c>
    </row>
    <row r="1337" spans="1:14" ht="15.75">
      <c r="A1337" s="4">
        <v>63</v>
      </c>
      <c r="B1337" s="5">
        <v>42767</v>
      </c>
      <c r="C1337" s="6" t="s">
        <v>78</v>
      </c>
      <c r="D1337" s="6" t="s">
        <v>47</v>
      </c>
      <c r="E1337" s="6" t="s">
        <v>215</v>
      </c>
      <c r="F1337" s="7">
        <v>626</v>
      </c>
      <c r="G1337" s="7">
        <v>632</v>
      </c>
      <c r="H1337" s="7">
        <v>623</v>
      </c>
      <c r="I1337" s="7">
        <v>620</v>
      </c>
      <c r="J1337" s="7">
        <v>617</v>
      </c>
      <c r="K1337" s="7">
        <v>623</v>
      </c>
      <c r="L1337" s="6">
        <v>700</v>
      </c>
      <c r="M1337" s="54">
        <v>2100</v>
      </c>
      <c r="N1337" s="9">
        <f t="shared" si="743"/>
        <v>0.47923322683706071</v>
      </c>
    </row>
    <row r="1339" spans="1:14" ht="15.75">
      <c r="A1339" s="10" t="s">
        <v>24</v>
      </c>
      <c r="B1339" s="11"/>
      <c r="C1339" s="11"/>
      <c r="D1339" s="12"/>
      <c r="E1339" s="13"/>
      <c r="F1339" s="14"/>
      <c r="G1339" s="14"/>
      <c r="H1339" s="15"/>
      <c r="I1339" s="14"/>
      <c r="J1339" s="14"/>
      <c r="K1339" s="14"/>
      <c r="L1339" s="16"/>
      <c r="M1339" s="17"/>
      <c r="N1339" s="1"/>
    </row>
    <row r="1340" spans="1:14" ht="15.75">
      <c r="A1340" s="10" t="s">
        <v>25</v>
      </c>
      <c r="B1340" s="19"/>
      <c r="C1340" s="11"/>
      <c r="D1340" s="12"/>
      <c r="E1340" s="13"/>
      <c r="F1340" s="14"/>
      <c r="G1340" s="14"/>
      <c r="H1340" s="15"/>
      <c r="I1340" s="14"/>
      <c r="J1340" s="14"/>
      <c r="K1340" s="14"/>
      <c r="L1340" s="16"/>
      <c r="M1340" s="17"/>
      <c r="N1340" s="1"/>
    </row>
    <row r="1341" spans="1:14" ht="15.75">
      <c r="A1341" s="10" t="s">
        <v>25</v>
      </c>
      <c r="B1341" s="19"/>
      <c r="C1341" s="19"/>
      <c r="D1341" s="20"/>
      <c r="E1341" s="21"/>
      <c r="F1341" s="22"/>
      <c r="G1341" s="22"/>
      <c r="H1341" s="23"/>
      <c r="I1341" s="22"/>
      <c r="J1341" s="22"/>
      <c r="K1341" s="22"/>
      <c r="L1341" s="22"/>
      <c r="M1341" s="17"/>
      <c r="N1341" s="17"/>
    </row>
    <row r="1342" spans="1:14" ht="16.5" thickBot="1">
      <c r="A1342" s="20"/>
      <c r="B1342" s="19"/>
      <c r="C1342" s="19"/>
      <c r="D1342" s="22"/>
      <c r="E1342" s="22"/>
      <c r="F1342" s="22"/>
      <c r="G1342" s="24"/>
      <c r="H1342" s="25"/>
      <c r="I1342" s="26" t="s">
        <v>26</v>
      </c>
      <c r="J1342" s="26"/>
      <c r="K1342" s="27"/>
      <c r="L1342" s="27"/>
      <c r="M1342" s="17"/>
      <c r="N1342" s="17"/>
    </row>
    <row r="1343" spans="1:14" ht="15.75">
      <c r="A1343" s="20"/>
      <c r="B1343" s="19"/>
      <c r="C1343" s="19"/>
      <c r="D1343" s="95" t="s">
        <v>27</v>
      </c>
      <c r="E1343" s="95"/>
      <c r="F1343" s="28">
        <v>63</v>
      </c>
      <c r="G1343" s="29">
        <f>G1344+G1345+G1346+G1347+G1348+G1349</f>
        <v>100</v>
      </c>
      <c r="H1343" s="22">
        <v>63</v>
      </c>
      <c r="I1343" s="30">
        <f>H1344/H1343%</f>
        <v>93.650793650793645</v>
      </c>
      <c r="J1343" s="30"/>
      <c r="K1343" s="30"/>
      <c r="L1343" s="31"/>
      <c r="M1343" s="17"/>
      <c r="N1343" s="1"/>
    </row>
    <row r="1344" spans="1:14" ht="15.75">
      <c r="A1344" s="20"/>
      <c r="B1344" s="19"/>
      <c r="C1344" s="19"/>
      <c r="D1344" s="96" t="s">
        <v>28</v>
      </c>
      <c r="E1344" s="96"/>
      <c r="F1344" s="32">
        <v>59</v>
      </c>
      <c r="G1344" s="33">
        <f>(F1344/F1343)*100</f>
        <v>93.650793650793645</v>
      </c>
      <c r="H1344" s="22">
        <v>59</v>
      </c>
      <c r="I1344" s="27"/>
      <c r="J1344" s="27"/>
      <c r="K1344" s="22"/>
      <c r="L1344" s="27"/>
      <c r="M1344" s="1"/>
      <c r="N1344" s="22" t="s">
        <v>29</v>
      </c>
    </row>
    <row r="1345" spans="1:14" ht="15.75">
      <c r="A1345" s="34"/>
      <c r="B1345" s="19"/>
      <c r="C1345" s="19"/>
      <c r="D1345" s="96" t="s">
        <v>30</v>
      </c>
      <c r="E1345" s="96"/>
      <c r="F1345" s="32">
        <v>0</v>
      </c>
      <c r="G1345" s="33">
        <f>(F1345/F1343)*100</f>
        <v>0</v>
      </c>
      <c r="H1345" s="35"/>
      <c r="I1345" s="22"/>
      <c r="J1345" s="22"/>
      <c r="K1345" s="22"/>
      <c r="L1345" s="27"/>
      <c r="M1345" s="17"/>
      <c r="N1345" s="20"/>
    </row>
    <row r="1346" spans="1:14" ht="15.75">
      <c r="A1346" s="34"/>
      <c r="B1346" s="19"/>
      <c r="C1346" s="19"/>
      <c r="D1346" s="96" t="s">
        <v>31</v>
      </c>
      <c r="E1346" s="96"/>
      <c r="F1346" s="32">
        <v>0</v>
      </c>
      <c r="G1346" s="33">
        <f>(F1346/F1343)*100</f>
        <v>0</v>
      </c>
      <c r="H1346" s="35"/>
      <c r="I1346" s="22"/>
      <c r="J1346" s="22"/>
      <c r="K1346" s="22"/>
      <c r="L1346" s="27"/>
      <c r="M1346" s="17"/>
      <c r="N1346" s="17"/>
    </row>
    <row r="1347" spans="1:14" ht="15.75">
      <c r="A1347" s="34"/>
      <c r="B1347" s="19"/>
      <c r="C1347" s="19"/>
      <c r="D1347" s="96" t="s">
        <v>32</v>
      </c>
      <c r="E1347" s="96"/>
      <c r="F1347" s="32">
        <v>4</v>
      </c>
      <c r="G1347" s="33">
        <f>(F1347/F1343)*100</f>
        <v>6.3492063492063489</v>
      </c>
      <c r="H1347" s="35"/>
      <c r="I1347" s="22" t="s">
        <v>33</v>
      </c>
      <c r="J1347" s="22"/>
      <c r="K1347" s="27"/>
      <c r="L1347" s="27"/>
      <c r="M1347" s="17"/>
      <c r="N1347" s="17"/>
    </row>
    <row r="1348" spans="1:14" ht="15.75">
      <c r="A1348" s="34"/>
      <c r="B1348" s="19"/>
      <c r="C1348" s="19"/>
      <c r="D1348" s="96" t="s">
        <v>34</v>
      </c>
      <c r="E1348" s="96"/>
      <c r="F1348" s="32">
        <v>0</v>
      </c>
      <c r="G1348" s="33">
        <f>(F1348/F1343)*100</f>
        <v>0</v>
      </c>
      <c r="H1348" s="35"/>
      <c r="I1348" s="22"/>
      <c r="J1348" s="22"/>
      <c r="K1348" s="27"/>
      <c r="L1348" s="27"/>
      <c r="M1348" s="17"/>
      <c r="N1348" s="17"/>
    </row>
    <row r="1349" spans="1:14" ht="16.5" thickBot="1">
      <c r="A1349" s="34"/>
      <c r="B1349" s="19"/>
      <c r="C1349" s="19"/>
      <c r="D1349" s="97" t="s">
        <v>35</v>
      </c>
      <c r="E1349" s="97"/>
      <c r="F1349" s="36"/>
      <c r="G1349" s="37">
        <f>(F1349/F1343)*100</f>
        <v>0</v>
      </c>
      <c r="H1349" s="35"/>
      <c r="I1349" s="22"/>
      <c r="J1349" s="22"/>
      <c r="K1349" s="31"/>
      <c r="L1349" s="31"/>
      <c r="M1349" s="1"/>
      <c r="N1349" s="17"/>
    </row>
    <row r="1350" spans="1:14" ht="15.75">
      <c r="A1350" s="39" t="s">
        <v>36</v>
      </c>
      <c r="B1350" s="11"/>
      <c r="C1350" s="11"/>
      <c r="D1350" s="12"/>
      <c r="E1350" s="12"/>
      <c r="F1350" s="14"/>
      <c r="G1350" s="14"/>
      <c r="H1350" s="15"/>
      <c r="I1350" s="40"/>
      <c r="J1350" s="40"/>
      <c r="K1350" s="40"/>
      <c r="L1350" s="14"/>
      <c r="M1350" s="17"/>
      <c r="N1350" s="38"/>
    </row>
    <row r="1351" spans="1:14" ht="15.75">
      <c r="A1351" s="13" t="s">
        <v>37</v>
      </c>
      <c r="B1351" s="11"/>
      <c r="C1351" s="11"/>
      <c r="D1351" s="41"/>
      <c r="E1351" s="42"/>
      <c r="F1351" s="12"/>
      <c r="G1351" s="40"/>
      <c r="H1351" s="15"/>
      <c r="I1351" s="40"/>
      <c r="J1351" s="40"/>
      <c r="K1351" s="40"/>
      <c r="L1351" s="14"/>
      <c r="M1351" s="17"/>
      <c r="N1351" s="20"/>
    </row>
    <row r="1352" spans="1:14" ht="15.75">
      <c r="A1352" s="13" t="s">
        <v>38</v>
      </c>
      <c r="B1352" s="11"/>
      <c r="C1352" s="11"/>
      <c r="D1352" s="12"/>
      <c r="E1352" s="42"/>
      <c r="F1352" s="12"/>
      <c r="G1352" s="40"/>
      <c r="H1352" s="15"/>
      <c r="I1352" s="43"/>
      <c r="J1352" s="43"/>
      <c r="K1352" s="43"/>
      <c r="L1352" s="14"/>
      <c r="M1352" s="17"/>
      <c r="N1352" s="17"/>
    </row>
    <row r="1353" spans="1:14" ht="15.75">
      <c r="A1353" s="13" t="s">
        <v>39</v>
      </c>
      <c r="B1353" s="41"/>
      <c r="C1353" s="11"/>
      <c r="D1353" s="12"/>
      <c r="E1353" s="42"/>
      <c r="F1353" s="12"/>
      <c r="G1353" s="40"/>
      <c r="H1353" s="44"/>
      <c r="I1353" s="43"/>
      <c r="J1353" s="43"/>
      <c r="K1353" s="43"/>
      <c r="L1353" s="14"/>
      <c r="M1353" s="17"/>
      <c r="N1353" s="17"/>
    </row>
    <row r="1354" spans="1:14" ht="15.75">
      <c r="A1354" s="13" t="s">
        <v>40</v>
      </c>
      <c r="B1354" s="34"/>
      <c r="C1354" s="41"/>
      <c r="D1354" s="12"/>
      <c r="E1354" s="45"/>
      <c r="F1354" s="40"/>
      <c r="G1354" s="40"/>
      <c r="H1354" s="44"/>
      <c r="I1354" s="43"/>
      <c r="J1354" s="43"/>
      <c r="K1354" s="43"/>
      <c r="L1354" s="40"/>
      <c r="M1354" s="17"/>
      <c r="N1354" s="17"/>
    </row>
  </sheetData>
  <mergeCells count="363">
    <mergeCell ref="A240:N242"/>
    <mergeCell ref="A243:N243"/>
    <mergeCell ref="A244:N244"/>
    <mergeCell ref="A245:N245"/>
    <mergeCell ref="A246:N246"/>
    <mergeCell ref="A247:N247"/>
    <mergeCell ref="A248:A249"/>
    <mergeCell ref="B248:B249"/>
    <mergeCell ref="C248:C249"/>
    <mergeCell ref="D248:D249"/>
    <mergeCell ref="E248:E249"/>
    <mergeCell ref="F248:F249"/>
    <mergeCell ref="G248:G249"/>
    <mergeCell ref="H248:H249"/>
    <mergeCell ref="I248:I249"/>
    <mergeCell ref="J248:J249"/>
    <mergeCell ref="K248:K249"/>
    <mergeCell ref="L248:L249"/>
    <mergeCell ref="M248:M249"/>
    <mergeCell ref="N248:N249"/>
    <mergeCell ref="A349:N351"/>
    <mergeCell ref="A352:N352"/>
    <mergeCell ref="A353:N353"/>
    <mergeCell ref="A354:N354"/>
    <mergeCell ref="A355:N355"/>
    <mergeCell ref="A356:N356"/>
    <mergeCell ref="C336:D336"/>
    <mergeCell ref="C337:D337"/>
    <mergeCell ref="C338:D338"/>
    <mergeCell ref="C339:D339"/>
    <mergeCell ref="C340:D340"/>
    <mergeCell ref="C341:D341"/>
    <mergeCell ref="C342:D342"/>
    <mergeCell ref="A357:A358"/>
    <mergeCell ref="B357:B358"/>
    <mergeCell ref="C357:C358"/>
    <mergeCell ref="D357:D358"/>
    <mergeCell ref="E357:E358"/>
    <mergeCell ref="F357:F358"/>
    <mergeCell ref="G357:G358"/>
    <mergeCell ref="H357:H358"/>
    <mergeCell ref="I357:I358"/>
    <mergeCell ref="J357:J358"/>
    <mergeCell ref="K357:K358"/>
    <mergeCell ref="L357:L358"/>
    <mergeCell ref="M357:M358"/>
    <mergeCell ref="N357:N358"/>
    <mergeCell ref="C537:D537"/>
    <mergeCell ref="C538:D538"/>
    <mergeCell ref="C539:D539"/>
    <mergeCell ref="C430:D430"/>
    <mergeCell ref="C431:D431"/>
    <mergeCell ref="C432:D432"/>
    <mergeCell ref="C433:D433"/>
    <mergeCell ref="C434:D434"/>
    <mergeCell ref="C435:D435"/>
    <mergeCell ref="C436:D436"/>
    <mergeCell ref="C540:D540"/>
    <mergeCell ref="A443:N445"/>
    <mergeCell ref="A446:N446"/>
    <mergeCell ref="A447:N447"/>
    <mergeCell ref="A448:N448"/>
    <mergeCell ref="A449:N449"/>
    <mergeCell ref="A450:N450"/>
    <mergeCell ref="A451:A452"/>
    <mergeCell ref="B451:B452"/>
    <mergeCell ref="C451:C452"/>
    <mergeCell ref="D451:D452"/>
    <mergeCell ref="E451:E452"/>
    <mergeCell ref="F451:F452"/>
    <mergeCell ref="G451:G452"/>
    <mergeCell ref="H451:H452"/>
    <mergeCell ref="I451:I452"/>
    <mergeCell ref="J451:J452"/>
    <mergeCell ref="K451:K452"/>
    <mergeCell ref="L451:L452"/>
    <mergeCell ref="M451:M452"/>
    <mergeCell ref="N451:N452"/>
    <mergeCell ref="C534:D534"/>
    <mergeCell ref="C535:D535"/>
    <mergeCell ref="C536:D536"/>
    <mergeCell ref="C625:D625"/>
    <mergeCell ref="C626:D626"/>
    <mergeCell ref="C627:D627"/>
    <mergeCell ref="J643:J644"/>
    <mergeCell ref="K643:K644"/>
    <mergeCell ref="C729:D729"/>
    <mergeCell ref="C730:D730"/>
    <mergeCell ref="L643:L644"/>
    <mergeCell ref="M643:M644"/>
    <mergeCell ref="C724:D724"/>
    <mergeCell ref="C725:D725"/>
    <mergeCell ref="C726:D726"/>
    <mergeCell ref="C727:D727"/>
    <mergeCell ref="C728:D728"/>
    <mergeCell ref="C628:D628"/>
    <mergeCell ref="C1256:D1256"/>
    <mergeCell ref="C1257:D1257"/>
    <mergeCell ref="A1264:N1266"/>
    <mergeCell ref="A1267:N1267"/>
    <mergeCell ref="A1268:N1268"/>
    <mergeCell ref="D1349:E1349"/>
    <mergeCell ref="A1269:N1269"/>
    <mergeCell ref="A1271:N1271"/>
    <mergeCell ref="A1272:N1272"/>
    <mergeCell ref="D1343:E1343"/>
    <mergeCell ref="D1344:E1344"/>
    <mergeCell ref="D1345:E1345"/>
    <mergeCell ref="D1346:E1346"/>
    <mergeCell ref="D1347:E1347"/>
    <mergeCell ref="D1348:E1348"/>
    <mergeCell ref="A1169:N1169"/>
    <mergeCell ref="A1170:N1170"/>
    <mergeCell ref="A1172:N1172"/>
    <mergeCell ref="A1173:N1173"/>
    <mergeCell ref="C1251:D1251"/>
    <mergeCell ref="C1252:D1252"/>
    <mergeCell ref="C1253:D1253"/>
    <mergeCell ref="C1254:D1254"/>
    <mergeCell ref="C1255:D1255"/>
    <mergeCell ref="C1152:D1152"/>
    <mergeCell ref="C1153:D1153"/>
    <mergeCell ref="C1154:D1154"/>
    <mergeCell ref="C1155:D1155"/>
    <mergeCell ref="C1156:D1156"/>
    <mergeCell ref="C1157:D1157"/>
    <mergeCell ref="C1158:D1158"/>
    <mergeCell ref="A1165:N1167"/>
    <mergeCell ref="A1168:N1168"/>
    <mergeCell ref="C1084:D1084"/>
    <mergeCell ref="C1085:D1085"/>
    <mergeCell ref="C1086:D1086"/>
    <mergeCell ref="A1093:N1095"/>
    <mergeCell ref="A1096:N1096"/>
    <mergeCell ref="A1097:N1097"/>
    <mergeCell ref="A1098:N1098"/>
    <mergeCell ref="A1100:N1100"/>
    <mergeCell ref="A1101:N1101"/>
    <mergeCell ref="J1015:J1016"/>
    <mergeCell ref="K1015:K1016"/>
    <mergeCell ref="L1015:L1016"/>
    <mergeCell ref="M1015:M1016"/>
    <mergeCell ref="N1015:N1016"/>
    <mergeCell ref="C1080:D1080"/>
    <mergeCell ref="C1081:D1081"/>
    <mergeCell ref="C1082:D1082"/>
    <mergeCell ref="C1083:D1083"/>
    <mergeCell ref="A1015:A1016"/>
    <mergeCell ref="B1015:B1016"/>
    <mergeCell ref="C1015:C1016"/>
    <mergeCell ref="D1015:D1016"/>
    <mergeCell ref="E1015:E1016"/>
    <mergeCell ref="F1015:F1016"/>
    <mergeCell ref="G1015:G1016"/>
    <mergeCell ref="H1015:H1016"/>
    <mergeCell ref="I1015:I1016"/>
    <mergeCell ref="C997:D997"/>
    <mergeCell ref="C998:D998"/>
    <mergeCell ref="C999:D999"/>
    <mergeCell ref="A1006:N1008"/>
    <mergeCell ref="A1009:N1009"/>
    <mergeCell ref="A1010:N1010"/>
    <mergeCell ref="A1011:N1011"/>
    <mergeCell ref="A1013:N1013"/>
    <mergeCell ref="A1014:N1014"/>
    <mergeCell ref="J926:J927"/>
    <mergeCell ref="K926:K927"/>
    <mergeCell ref="L926:L927"/>
    <mergeCell ref="M926:M927"/>
    <mergeCell ref="N926:N927"/>
    <mergeCell ref="C993:D993"/>
    <mergeCell ref="C994:D994"/>
    <mergeCell ref="C995:D995"/>
    <mergeCell ref="C996:D996"/>
    <mergeCell ref="A926:A927"/>
    <mergeCell ref="B926:B927"/>
    <mergeCell ref="C926:C927"/>
    <mergeCell ref="D926:D927"/>
    <mergeCell ref="E926:E927"/>
    <mergeCell ref="F926:F927"/>
    <mergeCell ref="G926:G927"/>
    <mergeCell ref="H926:H927"/>
    <mergeCell ref="I926:I927"/>
    <mergeCell ref="C908:D908"/>
    <mergeCell ref="C909:D909"/>
    <mergeCell ref="C910:D910"/>
    <mergeCell ref="A917:N919"/>
    <mergeCell ref="A920:N920"/>
    <mergeCell ref="A921:N921"/>
    <mergeCell ref="A922:N922"/>
    <mergeCell ref="A924:N924"/>
    <mergeCell ref="A925:N925"/>
    <mergeCell ref="J836:J837"/>
    <mergeCell ref="K836:K837"/>
    <mergeCell ref="L836:L837"/>
    <mergeCell ref="M836:M837"/>
    <mergeCell ref="N836:N837"/>
    <mergeCell ref="C904:D904"/>
    <mergeCell ref="C905:D905"/>
    <mergeCell ref="C906:D906"/>
    <mergeCell ref="C907:D907"/>
    <mergeCell ref="A836:A837"/>
    <mergeCell ref="B836:B837"/>
    <mergeCell ref="C836:C837"/>
    <mergeCell ref="D836:D837"/>
    <mergeCell ref="E836:E837"/>
    <mergeCell ref="F836:F837"/>
    <mergeCell ref="G836:G837"/>
    <mergeCell ref="H836:H837"/>
    <mergeCell ref="I836:I837"/>
    <mergeCell ref="C818:D818"/>
    <mergeCell ref="C819:D819"/>
    <mergeCell ref="C820:D820"/>
    <mergeCell ref="A827:N829"/>
    <mergeCell ref="A830:N830"/>
    <mergeCell ref="A831:N831"/>
    <mergeCell ref="A832:N832"/>
    <mergeCell ref="A834:N834"/>
    <mergeCell ref="A835:N835"/>
    <mergeCell ref="J745:J746"/>
    <mergeCell ref="K745:K746"/>
    <mergeCell ref="L745:L746"/>
    <mergeCell ref="M745:M746"/>
    <mergeCell ref="N745:N746"/>
    <mergeCell ref="C814:D814"/>
    <mergeCell ref="C815:D815"/>
    <mergeCell ref="C816:D816"/>
    <mergeCell ref="C817:D817"/>
    <mergeCell ref="A745:A746"/>
    <mergeCell ref="B745:B746"/>
    <mergeCell ref="C745:C746"/>
    <mergeCell ref="D745:D746"/>
    <mergeCell ref="E745:E746"/>
    <mergeCell ref="F745:F746"/>
    <mergeCell ref="G745:G746"/>
    <mergeCell ref="H745:H746"/>
    <mergeCell ref="I745:I746"/>
    <mergeCell ref="A737:N739"/>
    <mergeCell ref="A740:N740"/>
    <mergeCell ref="A741:N741"/>
    <mergeCell ref="A742:N742"/>
    <mergeCell ref="A743:N743"/>
    <mergeCell ref="A744:N744"/>
    <mergeCell ref="A635:N637"/>
    <mergeCell ref="A638:N638"/>
    <mergeCell ref="A639:N639"/>
    <mergeCell ref="A640:N640"/>
    <mergeCell ref="A641:N641"/>
    <mergeCell ref="A642:N642"/>
    <mergeCell ref="A643:A644"/>
    <mergeCell ref="B643:B644"/>
    <mergeCell ref="C643:C644"/>
    <mergeCell ref="D643:D644"/>
    <mergeCell ref="E643:E644"/>
    <mergeCell ref="F643:F644"/>
    <mergeCell ref="G643:G644"/>
    <mergeCell ref="H643:H644"/>
    <mergeCell ref="I643:I644"/>
    <mergeCell ref="N643:N644"/>
    <mergeCell ref="C622:D622"/>
    <mergeCell ref="C623:D623"/>
    <mergeCell ref="C624:D624"/>
    <mergeCell ref="A548:N550"/>
    <mergeCell ref="A551:N551"/>
    <mergeCell ref="A552:N552"/>
    <mergeCell ref="A553:N553"/>
    <mergeCell ref="A554:N554"/>
    <mergeCell ref="A555:N555"/>
    <mergeCell ref="A556:A557"/>
    <mergeCell ref="B556:B557"/>
    <mergeCell ref="C556:C557"/>
    <mergeCell ref="D556:D557"/>
    <mergeCell ref="E556:E557"/>
    <mergeCell ref="F556:F557"/>
    <mergeCell ref="G556:G557"/>
    <mergeCell ref="H556:H557"/>
    <mergeCell ref="I556:I557"/>
    <mergeCell ref="J556:J557"/>
    <mergeCell ref="K556:K557"/>
    <mergeCell ref="L556:L557"/>
    <mergeCell ref="M556:M557"/>
    <mergeCell ref="N556:N557"/>
    <mergeCell ref="C233:D233"/>
    <mergeCell ref="A156:N158"/>
    <mergeCell ref="A159:N159"/>
    <mergeCell ref="A160:N160"/>
    <mergeCell ref="A161:N161"/>
    <mergeCell ref="A162:N162"/>
    <mergeCell ref="A163:N163"/>
    <mergeCell ref="A164:A165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C227:D227"/>
    <mergeCell ref="C228:D228"/>
    <mergeCell ref="C229:D229"/>
    <mergeCell ref="J80:J81"/>
    <mergeCell ref="K80:K81"/>
    <mergeCell ref="L80:L81"/>
    <mergeCell ref="M80:M81"/>
    <mergeCell ref="N80:N81"/>
    <mergeCell ref="C230:D230"/>
    <mergeCell ref="C231:D231"/>
    <mergeCell ref="C232:D232"/>
    <mergeCell ref="C143:D143"/>
    <mergeCell ref="C144:D144"/>
    <mergeCell ref="C145:D145"/>
    <mergeCell ref="C146:D146"/>
    <mergeCell ref="C147:D147"/>
    <mergeCell ref="C148:D148"/>
    <mergeCell ref="C149:D149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A72:N74"/>
    <mergeCell ref="A75:N75"/>
    <mergeCell ref="A76:N76"/>
    <mergeCell ref="A77:N77"/>
    <mergeCell ref="A78:N78"/>
    <mergeCell ref="A79:N79"/>
    <mergeCell ref="C59:D59"/>
    <mergeCell ref="C60:D60"/>
    <mergeCell ref="C61:D61"/>
    <mergeCell ref="C62:D62"/>
    <mergeCell ref="C63:D63"/>
    <mergeCell ref="C64:D64"/>
    <mergeCell ref="C65:D65"/>
    <mergeCell ref="A2:N4"/>
    <mergeCell ref="A5:N5"/>
    <mergeCell ref="A6:N6"/>
    <mergeCell ref="A7:N7"/>
    <mergeCell ref="A8:N8"/>
    <mergeCell ref="A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</mergeCells>
  <conditionalFormatting sqref="N1275:N1278 N1280:N1290 N1292 N1294:N1309 N1311:N1337 N1245 N1176:N1177 N1179:N1187 N1189:N1193 N1196 N1198:N1206 N1208:N1220 N1222:N1223 N1225:N1226 N1228:N1232 N1234:N1242 N1121:N1124 N1104:N1111 N1113 N1115:N1116 N1126:N1146 N1118:N1119 N1066:N1073 N1017:N1018 N1020:N1032 N1034 N1038:N1043 N1045:N1047 N1050:N1052 N1055:N1056 N1058:N1064 N986:N987 N929 N931:N932 N935:N936 N938:N943 N945 N955 N958:N960 N947:N953 N962:N963 N966:N973 N975:N978 N981:N984 N897:N898 N838:N846 N848:N850 N852:N854 N856:N862 N867:N872 N865 N874:N879 N881:N891 N893:N895 N790:N809 N747:N750 N752:N754 N756:N757 N759:N763 N765 N767:N788 N720 N645:N718 N618 N558:N616 N530 N453:N528 N426 N359:N424 N332 N223 N250:N330 N166:N221 N82:N137 N12:N53">
    <cfRule type="cellIs" dxfId="5" priority="1851" operator="lessThan">
      <formula>0</formula>
    </cfRule>
    <cfRule type="cellIs" dxfId="4" priority="1852" operator="greaterThan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0"/>
  <sheetViews>
    <sheetView workbookViewId="0">
      <selection activeCell="N32" sqref="N32"/>
    </sheetView>
  </sheetViews>
  <sheetFormatPr defaultRowHeight="15"/>
  <cols>
    <col min="1" max="1" width="7.140625" customWidth="1"/>
    <col min="2" max="2" width="9.5703125" customWidth="1"/>
    <col min="3" max="3" width="16.140625" customWidth="1"/>
    <col min="4" max="4" width="10.140625" customWidth="1"/>
    <col min="5" max="5" width="22" customWidth="1"/>
    <col min="6" max="6" width="10.28515625" customWidth="1"/>
    <col min="7" max="7" width="9.5703125" customWidth="1"/>
    <col min="8" max="8" width="11.7109375" customWidth="1"/>
    <col min="9" max="9" width="9.85546875" customWidth="1"/>
    <col min="10" max="10" width="9.7109375" customWidth="1"/>
    <col min="11" max="11" width="11.42578125" customWidth="1"/>
    <col min="12" max="12" width="8.28515625" customWidth="1"/>
    <col min="13" max="13" width="10.5703125" customWidth="1"/>
    <col min="14" max="14" width="9.85546875" customWidth="1"/>
    <col min="15" max="1024" width="8.5703125"/>
  </cols>
  <sheetData>
    <row r="1" spans="1:14" ht="15.75" thickBot="1"/>
    <row r="2" spans="1:14" ht="15.75" thickBo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5.75" thickBo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5.75">
      <c r="A5" s="79" t="s">
        <v>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ht="15.75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ht="16.5" thickBot="1">
      <c r="A7" s="80" t="s">
        <v>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9" spans="1:14" ht="15.75">
      <c r="A9" s="81" t="s">
        <v>337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1:14" ht="15.75">
      <c r="A10" s="81" t="s">
        <v>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>
      <c r="A11" s="82" t="s">
        <v>6</v>
      </c>
      <c r="B11" s="83" t="s">
        <v>7</v>
      </c>
      <c r="C11" s="83" t="s">
        <v>8</v>
      </c>
      <c r="D11" s="82" t="s">
        <v>9</v>
      </c>
      <c r="E11" s="82" t="s">
        <v>10</v>
      </c>
      <c r="F11" s="83" t="s">
        <v>11</v>
      </c>
      <c r="G11" s="83" t="s">
        <v>12</v>
      </c>
      <c r="H11" s="84" t="s">
        <v>13</v>
      </c>
      <c r="I11" s="84" t="s">
        <v>14</v>
      </c>
      <c r="J11" s="84" t="s">
        <v>15</v>
      </c>
      <c r="K11" s="85" t="s">
        <v>16</v>
      </c>
      <c r="L11" s="83" t="s">
        <v>17</v>
      </c>
      <c r="M11" s="83" t="s">
        <v>18</v>
      </c>
      <c r="N11" s="83" t="s">
        <v>19</v>
      </c>
    </row>
    <row r="12" spans="1:14">
      <c r="A12" s="82"/>
      <c r="B12" s="83"/>
      <c r="C12" s="83"/>
      <c r="D12" s="82"/>
      <c r="E12" s="82"/>
      <c r="F12" s="83"/>
      <c r="G12" s="83"/>
      <c r="H12" s="83"/>
      <c r="I12" s="83"/>
      <c r="J12" s="83"/>
      <c r="K12" s="86"/>
      <c r="L12" s="83"/>
      <c r="M12" s="83"/>
      <c r="N12" s="83"/>
    </row>
    <row r="13" spans="1:14" s="77" customFormat="1" ht="15.75">
      <c r="A13" s="71">
        <v>1</v>
      </c>
      <c r="B13" s="73">
        <v>25</v>
      </c>
      <c r="C13" s="72" t="s">
        <v>255</v>
      </c>
      <c r="D13" s="71" t="s">
        <v>21</v>
      </c>
      <c r="E13" s="71" t="s">
        <v>104</v>
      </c>
      <c r="F13" s="71">
        <v>968</v>
      </c>
      <c r="G13" s="71">
        <v>958</v>
      </c>
      <c r="H13" s="71">
        <v>973</v>
      </c>
      <c r="I13" s="71">
        <v>978</v>
      </c>
      <c r="J13" s="71">
        <v>983</v>
      </c>
      <c r="K13" s="71" t="s">
        <v>345</v>
      </c>
      <c r="L13" s="71">
        <v>1500</v>
      </c>
      <c r="M13" s="8">
        <v>0</v>
      </c>
      <c r="N13" s="9">
        <v>0</v>
      </c>
    </row>
    <row r="14" spans="1:14" s="77" customFormat="1" ht="15.75">
      <c r="A14" s="71">
        <v>2</v>
      </c>
      <c r="B14" s="73">
        <v>24</v>
      </c>
      <c r="C14" s="72" t="s">
        <v>255</v>
      </c>
      <c r="D14" s="71" t="s">
        <v>21</v>
      </c>
      <c r="E14" s="71" t="s">
        <v>248</v>
      </c>
      <c r="F14" s="71">
        <v>658</v>
      </c>
      <c r="G14" s="71">
        <v>648</v>
      </c>
      <c r="H14" s="71">
        <v>663</v>
      </c>
      <c r="I14" s="71">
        <v>668</v>
      </c>
      <c r="J14" s="71">
        <v>672</v>
      </c>
      <c r="K14" s="71">
        <v>663</v>
      </c>
      <c r="L14" s="71">
        <v>1800</v>
      </c>
      <c r="M14" s="8">
        <f t="shared" ref="M14" si="0">IF(D14="BUY",(K14-F14)*(L14),(F14-K14)*(L14))</f>
        <v>9000</v>
      </c>
      <c r="N14" s="9">
        <f t="shared" ref="N14" si="1">M14/(L14)/F14%</f>
        <v>0.75987841945288748</v>
      </c>
    </row>
    <row r="15" spans="1:14" s="55" customFormat="1" ht="15.75">
      <c r="A15" s="71">
        <v>3</v>
      </c>
      <c r="B15" s="73">
        <v>43213</v>
      </c>
      <c r="C15" s="72" t="s">
        <v>255</v>
      </c>
      <c r="D15" s="71" t="s">
        <v>21</v>
      </c>
      <c r="E15" s="71" t="s">
        <v>271</v>
      </c>
      <c r="F15" s="71">
        <v>3547</v>
      </c>
      <c r="G15" s="71">
        <v>3517</v>
      </c>
      <c r="H15" s="71">
        <v>3567</v>
      </c>
      <c r="I15" s="71">
        <v>3587</v>
      </c>
      <c r="J15" s="71">
        <v>3607</v>
      </c>
      <c r="K15" s="71">
        <v>3517</v>
      </c>
      <c r="L15" s="71">
        <v>250</v>
      </c>
      <c r="M15" s="8">
        <f t="shared" ref="M13:M18" si="2">IF(D15="BUY",(K15-F15)*(L15),(F15-K15)*(L15))</f>
        <v>-7500</v>
      </c>
      <c r="N15" s="9">
        <f t="shared" ref="N13:N18" si="3">M15/(L15)/F15%</f>
        <v>-0.84578517056667613</v>
      </c>
    </row>
    <row r="16" spans="1:14" s="55" customFormat="1" ht="15.75">
      <c r="A16" s="71">
        <v>4</v>
      </c>
      <c r="B16" s="73">
        <v>43210</v>
      </c>
      <c r="C16" s="72" t="s">
        <v>255</v>
      </c>
      <c r="D16" s="71" t="s">
        <v>21</v>
      </c>
      <c r="E16" s="71" t="s">
        <v>272</v>
      </c>
      <c r="F16" s="71">
        <v>965</v>
      </c>
      <c r="G16" s="71">
        <v>955</v>
      </c>
      <c r="H16" s="71">
        <v>970</v>
      </c>
      <c r="I16" s="71">
        <v>975</v>
      </c>
      <c r="J16" s="71">
        <v>980</v>
      </c>
      <c r="K16" s="71">
        <v>980</v>
      </c>
      <c r="L16" s="71">
        <v>1500</v>
      </c>
      <c r="M16" s="8">
        <f t="shared" si="2"/>
        <v>22500</v>
      </c>
      <c r="N16" s="9">
        <f t="shared" si="3"/>
        <v>1.5544041450777202</v>
      </c>
    </row>
    <row r="17" spans="1:14" s="55" customFormat="1" ht="15.75">
      <c r="A17" s="71">
        <v>5</v>
      </c>
      <c r="B17" s="73">
        <v>43209</v>
      </c>
      <c r="C17" s="72" t="s">
        <v>255</v>
      </c>
      <c r="D17" s="71" t="s">
        <v>21</v>
      </c>
      <c r="E17" s="71" t="s">
        <v>343</v>
      </c>
      <c r="F17" s="71">
        <v>319</v>
      </c>
      <c r="G17" s="71">
        <v>314</v>
      </c>
      <c r="H17" s="71">
        <v>322</v>
      </c>
      <c r="I17" s="71">
        <v>325</v>
      </c>
      <c r="J17" s="71">
        <v>328</v>
      </c>
      <c r="K17" s="71">
        <v>328</v>
      </c>
      <c r="L17" s="71">
        <v>3000</v>
      </c>
      <c r="M17" s="8">
        <f t="shared" si="2"/>
        <v>27000</v>
      </c>
      <c r="N17" s="9">
        <f t="shared" si="3"/>
        <v>2.8213166144200628</v>
      </c>
    </row>
    <row r="18" spans="1:14" s="55" customFormat="1" ht="15.75">
      <c r="A18" s="71">
        <v>6</v>
      </c>
      <c r="B18" s="73">
        <v>43208</v>
      </c>
      <c r="C18" s="72" t="s">
        <v>255</v>
      </c>
      <c r="D18" s="71" t="s">
        <v>21</v>
      </c>
      <c r="E18" s="71" t="s">
        <v>342</v>
      </c>
      <c r="F18" s="71">
        <v>294</v>
      </c>
      <c r="G18" s="71">
        <v>290</v>
      </c>
      <c r="H18" s="71">
        <v>296</v>
      </c>
      <c r="I18" s="71">
        <v>298</v>
      </c>
      <c r="J18" s="71">
        <v>300</v>
      </c>
      <c r="K18" s="71">
        <v>300</v>
      </c>
      <c r="L18" s="71">
        <v>1750</v>
      </c>
      <c r="M18" s="8">
        <f t="shared" si="2"/>
        <v>10500</v>
      </c>
      <c r="N18" s="9">
        <f t="shared" si="3"/>
        <v>2.0408163265306123</v>
      </c>
    </row>
    <row r="19" spans="1:14" ht="15.75">
      <c r="A19" s="71">
        <v>7</v>
      </c>
      <c r="B19" s="67">
        <v>43202</v>
      </c>
      <c r="C19" s="6" t="s">
        <v>255</v>
      </c>
      <c r="D19" s="56" t="s">
        <v>21</v>
      </c>
      <c r="E19" s="56" t="s">
        <v>126</v>
      </c>
      <c r="F19" s="57">
        <v>605</v>
      </c>
      <c r="G19" s="57">
        <v>597</v>
      </c>
      <c r="H19" s="57">
        <v>610</v>
      </c>
      <c r="I19" s="57">
        <v>615</v>
      </c>
      <c r="J19" s="56">
        <v>620</v>
      </c>
      <c r="K19" s="56">
        <v>597</v>
      </c>
      <c r="L19" s="57">
        <v>1061</v>
      </c>
      <c r="M19" s="8">
        <f>IF(D19="BUY",(K19-F19)*(L19),(F19-K19)*(L19))</f>
        <v>-8488</v>
      </c>
      <c r="N19" s="9">
        <f>M19/(L19)/F19%</f>
        <v>-1.3223140495867769</v>
      </c>
    </row>
    <row r="20" spans="1:14" ht="15.75">
      <c r="A20" s="71">
        <v>8</v>
      </c>
      <c r="B20" s="67">
        <v>43202</v>
      </c>
      <c r="C20" s="6" t="s">
        <v>255</v>
      </c>
      <c r="D20" s="56" t="s">
        <v>21</v>
      </c>
      <c r="E20" s="56" t="s">
        <v>43</v>
      </c>
      <c r="F20" s="57">
        <v>1155</v>
      </c>
      <c r="G20" s="57">
        <v>1142</v>
      </c>
      <c r="H20" s="57">
        <v>1163</v>
      </c>
      <c r="I20" s="57">
        <v>1171</v>
      </c>
      <c r="J20" s="56">
        <v>1179</v>
      </c>
      <c r="K20" s="56">
        <v>1171</v>
      </c>
      <c r="L20" s="57">
        <v>600</v>
      </c>
      <c r="M20" s="8">
        <f t="shared" ref="M20:M21" si="4">IF(D20="BUY",(K20-F20)*(L20),(F20-K20)*(L20))</f>
        <v>9600</v>
      </c>
      <c r="N20" s="9">
        <f t="shared" ref="N20:N21" si="5">M20/(L20)/F20%</f>
        <v>1.3852813852813852</v>
      </c>
    </row>
    <row r="21" spans="1:14" ht="15.75">
      <c r="A21" s="71">
        <v>9</v>
      </c>
      <c r="B21" s="67">
        <v>43201</v>
      </c>
      <c r="C21" s="6" t="s">
        <v>255</v>
      </c>
      <c r="D21" s="56" t="s">
        <v>21</v>
      </c>
      <c r="E21" s="56" t="s">
        <v>65</v>
      </c>
      <c r="F21" s="57">
        <v>295</v>
      </c>
      <c r="G21" s="57">
        <v>289</v>
      </c>
      <c r="H21" s="57">
        <v>298</v>
      </c>
      <c r="I21" s="57">
        <v>301</v>
      </c>
      <c r="J21" s="56">
        <v>304</v>
      </c>
      <c r="K21" s="56">
        <v>298</v>
      </c>
      <c r="L21" s="57">
        <v>1750</v>
      </c>
      <c r="M21" s="8">
        <f t="shared" si="4"/>
        <v>5250</v>
      </c>
      <c r="N21" s="9">
        <f t="shared" si="5"/>
        <v>1.0169491525423728</v>
      </c>
    </row>
    <row r="22" spans="1:14" ht="15.75">
      <c r="A22" s="71">
        <v>10</v>
      </c>
      <c r="B22" s="67">
        <v>43199</v>
      </c>
      <c r="C22" s="6" t="s">
        <v>255</v>
      </c>
      <c r="D22" s="56" t="s">
        <v>21</v>
      </c>
      <c r="E22" s="56" t="s">
        <v>60</v>
      </c>
      <c r="F22" s="57">
        <v>282</v>
      </c>
      <c r="G22" s="57">
        <v>280</v>
      </c>
      <c r="H22" s="57">
        <v>283</v>
      </c>
      <c r="I22" s="57">
        <v>284</v>
      </c>
      <c r="J22" s="56">
        <v>285</v>
      </c>
      <c r="K22" s="56">
        <v>280</v>
      </c>
      <c r="L22" s="57">
        <v>4500</v>
      </c>
      <c r="M22" s="8">
        <f t="shared" ref="M22" si="6">IF(D22="BUY",(K22-F22)*(L22),(F22-K22)*(L22))</f>
        <v>-9000</v>
      </c>
      <c r="N22" s="9">
        <f t="shared" ref="N22" si="7">M22/(L22)/F22%</f>
        <v>-0.70921985815602839</v>
      </c>
    </row>
    <row r="23" spans="1:14" ht="15.75">
      <c r="A23" s="71">
        <v>11</v>
      </c>
      <c r="B23" s="67">
        <v>43196</v>
      </c>
      <c r="C23" s="6" t="s">
        <v>255</v>
      </c>
      <c r="D23" s="56" t="s">
        <v>21</v>
      </c>
      <c r="E23" s="56" t="s">
        <v>126</v>
      </c>
      <c r="F23" s="57">
        <v>585</v>
      </c>
      <c r="G23" s="57">
        <v>577</v>
      </c>
      <c r="H23" s="57">
        <v>590</v>
      </c>
      <c r="I23" s="57">
        <v>595</v>
      </c>
      <c r="J23" s="56">
        <v>600</v>
      </c>
      <c r="K23" s="56">
        <v>590</v>
      </c>
      <c r="L23" s="57">
        <v>1061</v>
      </c>
      <c r="M23" s="8">
        <f t="shared" ref="M23" si="8">IF(D23="BUY",(K23-F23)*(L23),(F23-K23)*(L23))</f>
        <v>5305</v>
      </c>
      <c r="N23" s="9">
        <f t="shared" ref="N23" si="9">M23/(L23)/F23%</f>
        <v>0.85470085470085477</v>
      </c>
    </row>
    <row r="24" spans="1:14" ht="15.75">
      <c r="A24" s="71">
        <v>12</v>
      </c>
      <c r="B24" s="67">
        <v>43195</v>
      </c>
      <c r="C24" s="6" t="s">
        <v>255</v>
      </c>
      <c r="D24" s="56" t="s">
        <v>21</v>
      </c>
      <c r="E24" s="56" t="s">
        <v>115</v>
      </c>
      <c r="F24" s="57">
        <v>271</v>
      </c>
      <c r="G24" s="57">
        <v>266</v>
      </c>
      <c r="H24" s="57">
        <v>274.5</v>
      </c>
      <c r="I24" s="57">
        <v>278</v>
      </c>
      <c r="J24" s="56">
        <v>281.5</v>
      </c>
      <c r="K24" s="56">
        <v>266</v>
      </c>
      <c r="L24" s="57">
        <v>1500</v>
      </c>
      <c r="M24" s="8">
        <f t="shared" ref="M24" si="10">IF(D24="BUY",(K24-F24)*(L24),(F24-K24)*(L24))</f>
        <v>-7500</v>
      </c>
      <c r="N24" s="9">
        <f t="shared" ref="N24" si="11">M24/(L24)/F24%</f>
        <v>-1.8450184501845019</v>
      </c>
    </row>
    <row r="25" spans="1:14" ht="15.75">
      <c r="A25" s="71">
        <v>13</v>
      </c>
      <c r="B25" s="67">
        <v>43194</v>
      </c>
      <c r="C25" s="6" t="s">
        <v>255</v>
      </c>
      <c r="D25" s="56" t="s">
        <v>21</v>
      </c>
      <c r="E25" s="56" t="s">
        <v>70</v>
      </c>
      <c r="F25" s="57">
        <v>452.5</v>
      </c>
      <c r="G25" s="57">
        <v>439</v>
      </c>
      <c r="H25" s="57">
        <v>460</v>
      </c>
      <c r="I25" s="57">
        <v>468</v>
      </c>
      <c r="J25" s="56">
        <v>476</v>
      </c>
      <c r="K25" s="56">
        <v>439</v>
      </c>
      <c r="L25" s="57">
        <v>750</v>
      </c>
      <c r="M25" s="8">
        <f t="shared" ref="M25" si="12">IF(D25="BUY",(K25-F25)*(L25),(F25-K25)*(L25))</f>
        <v>-10125</v>
      </c>
      <c r="N25" s="9">
        <f t="shared" ref="N25" si="13">M25/(L25)/F25%</f>
        <v>-2.9834254143646408</v>
      </c>
    </row>
    <row r="26" spans="1:14" ht="15.75">
      <c r="A26" s="71">
        <v>14</v>
      </c>
      <c r="B26" s="67">
        <v>43192</v>
      </c>
      <c r="C26" s="6" t="s">
        <v>255</v>
      </c>
      <c r="D26" s="56" t="s">
        <v>21</v>
      </c>
      <c r="E26" s="56" t="s">
        <v>50</v>
      </c>
      <c r="F26" s="57">
        <v>148</v>
      </c>
      <c r="G26" s="57">
        <v>145</v>
      </c>
      <c r="H26" s="57">
        <v>249.5</v>
      </c>
      <c r="I26" s="57">
        <v>151</v>
      </c>
      <c r="J26" s="56">
        <v>152.5</v>
      </c>
      <c r="K26" s="56">
        <v>152.5</v>
      </c>
      <c r="L26" s="57">
        <v>3500</v>
      </c>
      <c r="M26" s="8">
        <f t="shared" ref="M26" si="14">IF(D26="BUY",(K26-F26)*(L26),(F26-K26)*(L26))</f>
        <v>15750</v>
      </c>
      <c r="N26" s="9">
        <f t="shared" ref="N26" si="15">M26/(L26)/F26%</f>
        <v>3.0405405405405408</v>
      </c>
    </row>
    <row r="27" spans="1:14">
      <c r="A27" s="10" t="s">
        <v>24</v>
      </c>
      <c r="B27" s="11"/>
      <c r="C27" s="12"/>
      <c r="D27" s="13"/>
      <c r="E27" s="14"/>
      <c r="F27" s="14"/>
      <c r="G27" s="15"/>
      <c r="H27" s="14"/>
      <c r="I27" s="14"/>
      <c r="J27" s="14"/>
      <c r="K27" s="16"/>
      <c r="N27" s="65"/>
    </row>
    <row r="28" spans="1:14" ht="15.75">
      <c r="A28" s="10" t="s">
        <v>25</v>
      </c>
      <c r="B28" s="19"/>
      <c r="C28" s="12"/>
      <c r="D28" s="13"/>
      <c r="E28" s="14"/>
      <c r="F28" s="14"/>
      <c r="G28" s="15"/>
      <c r="H28" s="14"/>
      <c r="I28" s="14"/>
      <c r="J28" s="14"/>
      <c r="K28" s="16"/>
      <c r="L28" s="17"/>
      <c r="M28" s="1"/>
    </row>
    <row r="29" spans="1:14" ht="15.75">
      <c r="A29" s="10" t="s">
        <v>25</v>
      </c>
      <c r="B29" s="19"/>
      <c r="C29" s="20"/>
      <c r="D29" s="21"/>
      <c r="E29" s="22"/>
      <c r="F29" s="22"/>
      <c r="G29" s="23"/>
      <c r="H29" s="22"/>
      <c r="I29" s="22"/>
      <c r="J29" s="22"/>
      <c r="K29" s="27"/>
      <c r="L29" s="17"/>
      <c r="M29" s="17"/>
      <c r="N29" s="1"/>
    </row>
    <row r="30" spans="1:14" ht="16.5" thickBot="1">
      <c r="A30" s="20"/>
      <c r="B30" s="19"/>
      <c r="C30" s="22"/>
      <c r="D30" s="22"/>
      <c r="E30" s="22"/>
      <c r="F30" s="24"/>
      <c r="G30" s="25"/>
      <c r="H30" s="26" t="s">
        <v>26</v>
      </c>
      <c r="I30" s="26"/>
      <c r="J30" s="27"/>
      <c r="L30" s="17"/>
      <c r="N30" s="17"/>
    </row>
    <row r="31" spans="1:14" ht="15.75">
      <c r="A31" s="20"/>
      <c r="B31" s="19"/>
      <c r="C31" s="87" t="s">
        <v>27</v>
      </c>
      <c r="D31" s="87"/>
      <c r="E31" s="28">
        <v>13</v>
      </c>
      <c r="F31" s="29">
        <f>F32+F33+F34+F35+F36+F37</f>
        <v>100</v>
      </c>
      <c r="G31" s="22">
        <v>13</v>
      </c>
      <c r="H31" s="30">
        <f>G32/G31%</f>
        <v>61.538461538461533</v>
      </c>
      <c r="I31" s="30"/>
      <c r="J31" s="30"/>
      <c r="K31" s="31"/>
      <c r="L31" s="17"/>
      <c r="M31" s="1"/>
      <c r="N31" s="1"/>
    </row>
    <row r="32" spans="1:14" ht="15.75">
      <c r="A32" s="20"/>
      <c r="B32" s="19"/>
      <c r="C32" s="88" t="s">
        <v>28</v>
      </c>
      <c r="D32" s="88"/>
      <c r="E32" s="32">
        <v>8</v>
      </c>
      <c r="F32" s="33">
        <f>(E32/E31)*100</f>
        <v>61.53846153846154</v>
      </c>
      <c r="G32" s="22">
        <v>8</v>
      </c>
      <c r="H32" s="27"/>
      <c r="I32" s="27"/>
      <c r="J32" s="22"/>
      <c r="K32" s="27"/>
      <c r="L32" s="1"/>
      <c r="N32" s="22"/>
    </row>
    <row r="33" spans="1:14" ht="15.75">
      <c r="A33" s="34"/>
      <c r="B33" s="19"/>
      <c r="C33" s="88" t="s">
        <v>30</v>
      </c>
      <c r="D33" s="88"/>
      <c r="E33" s="32">
        <v>0</v>
      </c>
      <c r="F33" s="33">
        <f>(E33/E31)*100</f>
        <v>0</v>
      </c>
      <c r="G33" s="35"/>
      <c r="H33" s="22"/>
      <c r="I33" s="22"/>
      <c r="J33" s="22"/>
      <c r="K33" s="27"/>
      <c r="L33" s="17"/>
      <c r="M33" s="22" t="s">
        <v>29</v>
      </c>
      <c r="N33" s="17"/>
    </row>
    <row r="34" spans="1:14" ht="15.75">
      <c r="A34" s="34"/>
      <c r="B34" s="19"/>
      <c r="C34" s="88" t="s">
        <v>31</v>
      </c>
      <c r="D34" s="88"/>
      <c r="E34" s="32">
        <v>0</v>
      </c>
      <c r="F34" s="33">
        <f>(E34/E31)*100</f>
        <v>0</v>
      </c>
      <c r="G34" s="35"/>
      <c r="H34" s="22"/>
      <c r="I34" s="22"/>
      <c r="J34" s="22"/>
      <c r="K34" s="27"/>
      <c r="L34" s="17"/>
      <c r="M34" s="20"/>
    </row>
    <row r="35" spans="1:14" ht="15.75">
      <c r="A35" s="34"/>
      <c r="B35" s="19"/>
      <c r="C35" s="88" t="s">
        <v>32</v>
      </c>
      <c r="D35" s="88"/>
      <c r="E35" s="32">
        <v>5</v>
      </c>
      <c r="F35" s="33">
        <f>(E35/E31)*100</f>
        <v>38.461538461538467</v>
      </c>
      <c r="G35" s="35"/>
      <c r="H35" s="22" t="s">
        <v>33</v>
      </c>
      <c r="I35" s="22"/>
      <c r="J35" s="27"/>
      <c r="K35" s="27"/>
      <c r="L35" s="17"/>
      <c r="M35" s="17"/>
      <c r="N35" s="17"/>
    </row>
    <row r="36" spans="1:14" ht="15.75">
      <c r="A36" s="34"/>
      <c r="B36" s="19"/>
      <c r="C36" s="88" t="s">
        <v>34</v>
      </c>
      <c r="D36" s="88"/>
      <c r="E36" s="32">
        <v>0</v>
      </c>
      <c r="F36" s="33">
        <f>(E36/E31)*100</f>
        <v>0</v>
      </c>
      <c r="G36" s="35"/>
      <c r="H36" s="22"/>
      <c r="I36" s="22"/>
      <c r="J36" s="27"/>
      <c r="K36" s="27"/>
      <c r="L36" s="17"/>
      <c r="M36" s="17"/>
      <c r="N36" s="17"/>
    </row>
    <row r="37" spans="1:14" ht="16.5" thickBot="1">
      <c r="A37" s="34"/>
      <c r="B37" s="19"/>
      <c r="C37" s="89" t="s">
        <v>35</v>
      </c>
      <c r="D37" s="89"/>
      <c r="E37" s="36"/>
      <c r="F37" s="37">
        <f>(E37/E31)*100</f>
        <v>0</v>
      </c>
      <c r="G37" s="35"/>
      <c r="H37" s="22"/>
      <c r="I37" s="22"/>
      <c r="J37" s="31"/>
      <c r="L37" s="1"/>
      <c r="M37" s="17"/>
      <c r="N37" s="17"/>
    </row>
    <row r="38" spans="1:14" ht="15.75">
      <c r="A38" s="39" t="s">
        <v>36</v>
      </c>
      <c r="B38" s="11"/>
      <c r="C38" s="12"/>
      <c r="D38" s="12"/>
      <c r="E38" s="14"/>
      <c r="F38" s="14"/>
      <c r="G38" s="15"/>
      <c r="H38" s="40"/>
      <c r="I38" s="40"/>
      <c r="J38" s="40"/>
      <c r="K38" s="31"/>
      <c r="L38" s="17"/>
      <c r="M38" s="38"/>
      <c r="N38" s="38"/>
    </row>
    <row r="39" spans="1:14" ht="15.75">
      <c r="A39" s="13" t="s">
        <v>37</v>
      </c>
      <c r="B39" s="11"/>
      <c r="C39" s="41"/>
      <c r="D39" s="42"/>
      <c r="E39" s="12"/>
      <c r="F39" s="40"/>
      <c r="G39" s="15"/>
      <c r="H39" s="40"/>
      <c r="I39" s="40"/>
      <c r="J39" s="40"/>
      <c r="K39" s="14"/>
      <c r="L39" s="17"/>
      <c r="M39" s="20"/>
      <c r="N39" s="20"/>
    </row>
    <row r="40" spans="1:14" ht="15.75">
      <c r="A40" s="13" t="s">
        <v>38</v>
      </c>
      <c r="B40" s="11"/>
      <c r="C40" s="12"/>
      <c r="D40" s="42"/>
      <c r="E40" s="12"/>
      <c r="F40" s="40"/>
      <c r="G40" s="15"/>
      <c r="H40" s="43"/>
      <c r="I40" s="43"/>
      <c r="J40" s="43"/>
      <c r="K40" s="14"/>
      <c r="L40" s="17"/>
      <c r="M40" s="17"/>
      <c r="N40" s="17"/>
    </row>
    <row r="41" spans="1:14" ht="15.75">
      <c r="A41" s="13" t="s">
        <v>39</v>
      </c>
      <c r="B41" s="41"/>
      <c r="C41" s="12"/>
      <c r="D41" s="42"/>
      <c r="E41" s="12"/>
      <c r="F41" s="40"/>
      <c r="G41" s="44"/>
      <c r="H41" s="43"/>
      <c r="I41" s="43"/>
      <c r="J41" s="43"/>
      <c r="K41" s="14"/>
      <c r="L41" s="17"/>
      <c r="M41" s="17"/>
      <c r="N41" s="17"/>
    </row>
    <row r="42" spans="1:14" ht="15.75">
      <c r="A42" s="13" t="s">
        <v>40</v>
      </c>
      <c r="B42" s="34"/>
      <c r="C42" s="12"/>
      <c r="D42" s="45"/>
      <c r="E42" s="40"/>
      <c r="F42" s="40"/>
      <c r="G42" s="44"/>
      <c r="H42" s="43"/>
      <c r="I42" s="43"/>
      <c r="J42" s="43"/>
      <c r="K42" s="40"/>
      <c r="L42" s="17"/>
      <c r="M42" s="17"/>
      <c r="N42" s="17"/>
    </row>
    <row r="43" spans="1:14" ht="15.75" thickBot="1"/>
    <row r="44" spans="1:14" ht="15.75" thickBot="1">
      <c r="A44" s="78" t="s">
        <v>0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</row>
    <row r="45" spans="1:14" ht="15.75" thickBo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</row>
    <row r="46" spans="1:14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</row>
    <row r="47" spans="1:14" ht="15.75">
      <c r="A47" s="79" t="s">
        <v>1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</row>
    <row r="48" spans="1:14" ht="15.75">
      <c r="A48" s="79" t="s">
        <v>2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16.5" thickBot="1">
      <c r="A49" s="80" t="s">
        <v>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</row>
    <row r="51" spans="1:14" ht="15.75">
      <c r="A51" s="81" t="s">
        <v>330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</row>
    <row r="52" spans="1:14" ht="15.75">
      <c r="A52" s="81" t="s">
        <v>5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</row>
    <row r="53" spans="1:14">
      <c r="A53" s="82" t="s">
        <v>6</v>
      </c>
      <c r="B53" s="83" t="s">
        <v>7</v>
      </c>
      <c r="C53" s="83" t="s">
        <v>8</v>
      </c>
      <c r="D53" s="82" t="s">
        <v>9</v>
      </c>
      <c r="E53" s="82" t="s">
        <v>10</v>
      </c>
      <c r="F53" s="83" t="s">
        <v>11</v>
      </c>
      <c r="G53" s="83" t="s">
        <v>12</v>
      </c>
      <c r="H53" s="84" t="s">
        <v>13</v>
      </c>
      <c r="I53" s="84" t="s">
        <v>14</v>
      </c>
      <c r="J53" s="84" t="s">
        <v>15</v>
      </c>
      <c r="K53" s="85" t="s">
        <v>16</v>
      </c>
      <c r="L53" s="83" t="s">
        <v>17</v>
      </c>
      <c r="M53" s="83" t="s">
        <v>18</v>
      </c>
      <c r="N53" s="83" t="s">
        <v>19</v>
      </c>
    </row>
    <row r="54" spans="1:14">
      <c r="A54" s="82"/>
      <c r="B54" s="83"/>
      <c r="C54" s="83"/>
      <c r="D54" s="82"/>
      <c r="E54" s="82"/>
      <c r="F54" s="83"/>
      <c r="G54" s="83"/>
      <c r="H54" s="83"/>
      <c r="I54" s="83"/>
      <c r="J54" s="83"/>
      <c r="K54" s="86"/>
      <c r="L54" s="83"/>
      <c r="M54" s="83"/>
      <c r="N54" s="83"/>
    </row>
    <row r="55" spans="1:14" ht="15.75">
      <c r="A55" s="56">
        <v>1</v>
      </c>
      <c r="B55" s="67">
        <v>43187</v>
      </c>
      <c r="C55" s="6" t="s">
        <v>255</v>
      </c>
      <c r="D55" s="56" t="s">
        <v>21</v>
      </c>
      <c r="E55" s="56" t="s">
        <v>260</v>
      </c>
      <c r="F55" s="57">
        <v>9065</v>
      </c>
      <c r="G55" s="57">
        <v>8920</v>
      </c>
      <c r="H55" s="57">
        <v>9150</v>
      </c>
      <c r="I55" s="57">
        <v>9230</v>
      </c>
      <c r="J55" s="56">
        <v>9300</v>
      </c>
      <c r="K55" s="56">
        <v>8920</v>
      </c>
      <c r="L55" s="57">
        <v>75</v>
      </c>
      <c r="M55" s="8">
        <f t="shared" ref="M55:M57" si="16">IF(D55="BUY",(K55-F55)*(L55),(F55-K55)*(L55))</f>
        <v>-10875</v>
      </c>
      <c r="N55" s="9">
        <f t="shared" ref="N55:N57" si="17">M55/(L55)/F55%</f>
        <v>-1.5995587424158852</v>
      </c>
    </row>
    <row r="56" spans="1:14" ht="15.75">
      <c r="A56" s="56">
        <v>2</v>
      </c>
      <c r="B56" s="67">
        <v>43186</v>
      </c>
      <c r="C56" s="6" t="s">
        <v>255</v>
      </c>
      <c r="D56" s="56" t="s">
        <v>21</v>
      </c>
      <c r="E56" s="56" t="s">
        <v>193</v>
      </c>
      <c r="F56" s="57">
        <v>276</v>
      </c>
      <c r="G56" s="57">
        <v>271</v>
      </c>
      <c r="H56" s="57">
        <v>279</v>
      </c>
      <c r="I56" s="57">
        <v>282</v>
      </c>
      <c r="J56" s="56">
        <v>285</v>
      </c>
      <c r="K56" s="56">
        <v>282</v>
      </c>
      <c r="L56" s="57">
        <v>2200</v>
      </c>
      <c r="M56" s="8">
        <f t="shared" ref="M56" si="18">IF(D56="BUY",(K56-F56)*(L56),(F56-K56)*(L56))</f>
        <v>13200</v>
      </c>
      <c r="N56" s="9">
        <f t="shared" ref="N56" si="19">M56/(L56)/F56%</f>
        <v>2.1739130434782612</v>
      </c>
    </row>
    <row r="57" spans="1:14" ht="15.75">
      <c r="A57" s="56">
        <v>3</v>
      </c>
      <c r="B57" s="67">
        <v>43182</v>
      </c>
      <c r="C57" s="6" t="s">
        <v>255</v>
      </c>
      <c r="D57" s="56" t="s">
        <v>21</v>
      </c>
      <c r="E57" s="56" t="s">
        <v>64</v>
      </c>
      <c r="F57" s="57">
        <v>82</v>
      </c>
      <c r="G57" s="57">
        <v>80.5</v>
      </c>
      <c r="H57" s="57">
        <v>82.8</v>
      </c>
      <c r="I57" s="57">
        <v>83.6</v>
      </c>
      <c r="J57" s="56">
        <v>84.4</v>
      </c>
      <c r="K57" s="56">
        <v>82.8</v>
      </c>
      <c r="L57" s="57">
        <v>7500</v>
      </c>
      <c r="M57" s="8">
        <f t="shared" si="16"/>
        <v>5999.9999999999791</v>
      </c>
      <c r="N57" s="9">
        <f t="shared" si="17"/>
        <v>0.97560975609755751</v>
      </c>
    </row>
    <row r="58" spans="1:14" ht="15.75">
      <c r="A58" s="56">
        <v>4</v>
      </c>
      <c r="B58" s="67">
        <v>43182</v>
      </c>
      <c r="C58" s="6" t="s">
        <v>255</v>
      </c>
      <c r="D58" s="56" t="s">
        <v>21</v>
      </c>
      <c r="E58" s="56" t="s">
        <v>70</v>
      </c>
      <c r="F58" s="57">
        <v>407.5</v>
      </c>
      <c r="G58" s="57">
        <v>392</v>
      </c>
      <c r="H58" s="57">
        <v>415</v>
      </c>
      <c r="I58" s="57">
        <v>423</v>
      </c>
      <c r="J58" s="56">
        <v>430</v>
      </c>
      <c r="K58" s="56">
        <v>415</v>
      </c>
      <c r="L58" s="57">
        <v>750</v>
      </c>
      <c r="M58" s="8">
        <f t="shared" ref="M58" si="20">IF(D58="BUY",(K58-F58)*(L58),(F58-K58)*(L58))</f>
        <v>5625</v>
      </c>
      <c r="N58" s="9">
        <f t="shared" ref="N58" si="21">M58/(L58)/F58%</f>
        <v>1.8404907975460121</v>
      </c>
    </row>
    <row r="59" spans="1:14" ht="15.75">
      <c r="A59" s="56">
        <v>5</v>
      </c>
      <c r="B59" s="67">
        <v>43180</v>
      </c>
      <c r="C59" s="6" t="s">
        <v>255</v>
      </c>
      <c r="D59" s="56" t="s">
        <v>47</v>
      </c>
      <c r="E59" s="56" t="s">
        <v>52</v>
      </c>
      <c r="F59" s="57">
        <v>235</v>
      </c>
      <c r="G59" s="57">
        <v>238</v>
      </c>
      <c r="H59" s="57">
        <v>232.5</v>
      </c>
      <c r="I59" s="57">
        <v>230</v>
      </c>
      <c r="J59" s="56">
        <v>228</v>
      </c>
      <c r="K59" s="56">
        <v>232.5</v>
      </c>
      <c r="L59" s="57">
        <v>3000</v>
      </c>
      <c r="M59" s="8">
        <f t="shared" ref="M59" si="22">IF(D59="BUY",(K59-F59)*(L59),(F59-K59)*(L59))</f>
        <v>7500</v>
      </c>
      <c r="N59" s="9">
        <f t="shared" ref="N59:N61" si="23">M59/(L59)/F59%</f>
        <v>1.0638297872340425</v>
      </c>
    </row>
    <row r="60" spans="1:14" ht="15.75">
      <c r="A60" s="56">
        <v>6</v>
      </c>
      <c r="B60" s="67">
        <v>43180</v>
      </c>
      <c r="C60" s="6" t="s">
        <v>255</v>
      </c>
      <c r="D60" s="56" t="s">
        <v>21</v>
      </c>
      <c r="E60" s="56" t="s">
        <v>335</v>
      </c>
      <c r="F60" s="57">
        <v>95</v>
      </c>
      <c r="G60" s="57">
        <v>91</v>
      </c>
      <c r="H60" s="57">
        <v>97</v>
      </c>
      <c r="I60" s="57">
        <v>99</v>
      </c>
      <c r="J60" s="56">
        <v>101</v>
      </c>
      <c r="K60" s="56">
        <v>91</v>
      </c>
      <c r="L60" s="57">
        <v>3500</v>
      </c>
      <c r="M60" s="8">
        <f t="shared" ref="M60" si="24">IF(D60="BUY",(K60-F60)*(L60),(F60-K60)*(L60))</f>
        <v>-14000</v>
      </c>
      <c r="N60" s="9">
        <f t="shared" si="23"/>
        <v>-4.2105263157894735</v>
      </c>
    </row>
    <row r="61" spans="1:14" ht="15.75">
      <c r="A61" s="56">
        <v>7</v>
      </c>
      <c r="B61" s="67">
        <v>43178</v>
      </c>
      <c r="C61" s="6" t="s">
        <v>255</v>
      </c>
      <c r="D61" s="56" t="s">
        <v>47</v>
      </c>
      <c r="E61" s="56" t="s">
        <v>70</v>
      </c>
      <c r="F61" s="57">
        <v>417.5</v>
      </c>
      <c r="G61" s="57">
        <v>430</v>
      </c>
      <c r="H61" s="57">
        <v>409</v>
      </c>
      <c r="I61" s="57">
        <v>401</v>
      </c>
      <c r="J61" s="56">
        <v>394</v>
      </c>
      <c r="K61" s="56">
        <v>430</v>
      </c>
      <c r="L61" s="57">
        <v>750</v>
      </c>
      <c r="M61" s="8">
        <f t="shared" ref="M61" si="25">IF(D61="BUY",(K61-F61)*(L61),(F61-K61)*(L61))</f>
        <v>-9375</v>
      </c>
      <c r="N61" s="9">
        <f t="shared" si="23"/>
        <v>-2.9940119760479043</v>
      </c>
    </row>
    <row r="62" spans="1:14" ht="15.75">
      <c r="A62" s="56">
        <v>8</v>
      </c>
      <c r="B62" s="67">
        <v>43172</v>
      </c>
      <c r="C62" s="6" t="s">
        <v>255</v>
      </c>
      <c r="D62" s="56" t="s">
        <v>21</v>
      </c>
      <c r="E62" s="56" t="s">
        <v>70</v>
      </c>
      <c r="F62" s="57">
        <v>442</v>
      </c>
      <c r="G62" s="57">
        <v>429</v>
      </c>
      <c r="H62" s="57">
        <v>450</v>
      </c>
      <c r="I62" s="57">
        <v>456</v>
      </c>
      <c r="J62" s="56">
        <v>462</v>
      </c>
      <c r="K62" s="56">
        <v>450</v>
      </c>
      <c r="L62" s="57">
        <v>750</v>
      </c>
      <c r="M62" s="8">
        <f t="shared" ref="M62" si="26">IF(D62="BUY",(K62-F62)*(L62),(F62-K62)*(L62))</f>
        <v>6000</v>
      </c>
      <c r="N62" s="9">
        <f t="shared" ref="N62" si="27">M62/(L62)/F62%</f>
        <v>1.8099547511312217</v>
      </c>
    </row>
    <row r="63" spans="1:14" ht="15.75">
      <c r="A63" s="56">
        <v>9</v>
      </c>
      <c r="B63" s="67">
        <v>43171</v>
      </c>
      <c r="C63" s="6" t="s">
        <v>255</v>
      </c>
      <c r="D63" s="56" t="s">
        <v>21</v>
      </c>
      <c r="E63" s="56" t="s">
        <v>96</v>
      </c>
      <c r="F63" s="57">
        <v>507</v>
      </c>
      <c r="G63" s="57">
        <v>501</v>
      </c>
      <c r="H63" s="57">
        <v>510</v>
      </c>
      <c r="I63" s="57">
        <v>513</v>
      </c>
      <c r="J63" s="56">
        <v>516</v>
      </c>
      <c r="K63" s="56">
        <v>516</v>
      </c>
      <c r="L63" s="57">
        <v>1500</v>
      </c>
      <c r="M63" s="8">
        <f t="shared" ref="M63" si="28">IF(D63="BUY",(K63-F63)*(L63),(F63-K63)*(L63))</f>
        <v>13500</v>
      </c>
      <c r="N63" s="9">
        <f t="shared" ref="N63" si="29">M63/(L63)/F63%</f>
        <v>1.7751479289940828</v>
      </c>
    </row>
    <row r="64" spans="1:14" ht="15.75">
      <c r="A64" s="56">
        <v>10</v>
      </c>
      <c r="B64" s="67">
        <v>43166</v>
      </c>
      <c r="C64" s="6" t="s">
        <v>255</v>
      </c>
      <c r="D64" s="56" t="s">
        <v>47</v>
      </c>
      <c r="E64" s="56" t="s">
        <v>120</v>
      </c>
      <c r="F64" s="57">
        <v>290.5</v>
      </c>
      <c r="G64" s="57">
        <v>293.5</v>
      </c>
      <c r="H64" s="57">
        <v>288.5</v>
      </c>
      <c r="I64" s="57">
        <v>286.5</v>
      </c>
      <c r="J64" s="56">
        <v>284.5</v>
      </c>
      <c r="K64" s="56">
        <v>288.5</v>
      </c>
      <c r="L64" s="57">
        <v>2750</v>
      </c>
      <c r="M64" s="8">
        <f t="shared" ref="M64" si="30">IF(D64="BUY",(K64-F64)*(L64),(F64-K64)*(L64))</f>
        <v>5500</v>
      </c>
      <c r="N64" s="9">
        <f t="shared" ref="N64" si="31">M64/(L64)/F64%</f>
        <v>0.6884681583476765</v>
      </c>
    </row>
    <row r="65" spans="1:14" ht="15.75">
      <c r="A65" s="56">
        <v>11</v>
      </c>
      <c r="B65" s="67">
        <v>43164</v>
      </c>
      <c r="C65" s="6" t="s">
        <v>255</v>
      </c>
      <c r="D65" s="56" t="s">
        <v>21</v>
      </c>
      <c r="E65" s="56" t="s">
        <v>241</v>
      </c>
      <c r="F65" s="57">
        <v>143</v>
      </c>
      <c r="G65" s="57">
        <v>141.5</v>
      </c>
      <c r="H65" s="57">
        <v>143.80000000000001</v>
      </c>
      <c r="I65" s="57">
        <v>144.6</v>
      </c>
      <c r="J65" s="56">
        <v>145.4</v>
      </c>
      <c r="K65" s="56">
        <v>143.80000000000001</v>
      </c>
      <c r="L65" s="57">
        <v>7000</v>
      </c>
      <c r="M65" s="8">
        <f t="shared" ref="M65" si="32">IF(D65="BUY",(K65-F65)*(L65),(F65-K65)*(L65))</f>
        <v>5600.00000000008</v>
      </c>
      <c r="N65" s="9">
        <f t="shared" ref="N65" si="33">M65/(L65)/F65%</f>
        <v>0.55944055944056748</v>
      </c>
    </row>
    <row r="66" spans="1:14">
      <c r="A66" s="10" t="s">
        <v>24</v>
      </c>
      <c r="B66" s="11"/>
      <c r="C66" s="12"/>
      <c r="D66" s="13"/>
      <c r="E66" s="14"/>
      <c r="F66" s="14"/>
      <c r="G66" s="15"/>
      <c r="H66" s="14"/>
      <c r="I66" s="14"/>
      <c r="J66" s="14"/>
      <c r="K66" s="16"/>
      <c r="N66" s="65"/>
    </row>
    <row r="67" spans="1:14" ht="15.75">
      <c r="A67" s="10" t="s">
        <v>25</v>
      </c>
      <c r="B67" s="19"/>
      <c r="C67" s="12"/>
      <c r="D67" s="13"/>
      <c r="E67" s="14"/>
      <c r="F67" s="14"/>
      <c r="G67" s="15"/>
      <c r="H67" s="14"/>
      <c r="I67" s="14"/>
      <c r="J67" s="14"/>
      <c r="K67" s="16"/>
      <c r="L67" s="17"/>
      <c r="M67" s="1"/>
    </row>
    <row r="68" spans="1:14" ht="15.75">
      <c r="A68" s="10" t="s">
        <v>25</v>
      </c>
      <c r="B68" s="19"/>
      <c r="C68" s="20"/>
      <c r="D68" s="21"/>
      <c r="E68" s="22"/>
      <c r="F68" s="22"/>
      <c r="G68" s="23"/>
      <c r="H68" s="22"/>
      <c r="I68" s="22"/>
      <c r="J68" s="22"/>
      <c r="K68" s="27"/>
      <c r="L68" s="17"/>
      <c r="M68" s="17"/>
      <c r="N68" s="1"/>
    </row>
    <row r="69" spans="1:14" ht="16.5" thickBot="1">
      <c r="A69" s="20"/>
      <c r="B69" s="19"/>
      <c r="C69" s="22"/>
      <c r="D69" s="22"/>
      <c r="E69" s="22"/>
      <c r="F69" s="24"/>
      <c r="G69" s="25"/>
      <c r="H69" s="26" t="s">
        <v>26</v>
      </c>
      <c r="I69" s="26"/>
      <c r="J69" s="27"/>
      <c r="L69" s="17"/>
      <c r="N69" s="17"/>
    </row>
    <row r="70" spans="1:14" ht="15.75">
      <c r="A70" s="20"/>
      <c r="B70" s="19"/>
      <c r="C70" s="87" t="s">
        <v>27</v>
      </c>
      <c r="D70" s="87"/>
      <c r="E70" s="28">
        <v>11</v>
      </c>
      <c r="F70" s="29">
        <f>F71+F72+F73+F74+F75+F76</f>
        <v>100</v>
      </c>
      <c r="G70" s="22">
        <v>11</v>
      </c>
      <c r="H70" s="30">
        <f>G71/G70%</f>
        <v>72.727272727272734</v>
      </c>
      <c r="I70" s="30"/>
      <c r="J70" s="30"/>
      <c r="K70" s="31"/>
      <c r="L70" s="17"/>
      <c r="M70" s="1"/>
      <c r="N70" s="1"/>
    </row>
    <row r="71" spans="1:14" ht="15.75">
      <c r="A71" s="20"/>
      <c r="B71" s="19"/>
      <c r="C71" s="88" t="s">
        <v>28</v>
      </c>
      <c r="D71" s="88"/>
      <c r="E71" s="32">
        <v>8</v>
      </c>
      <c r="F71" s="33">
        <f>(E71/E70)*100</f>
        <v>72.727272727272734</v>
      </c>
      <c r="G71" s="22">
        <v>8</v>
      </c>
      <c r="H71" s="27"/>
      <c r="I71" s="27"/>
      <c r="J71" s="22"/>
      <c r="K71" s="27"/>
      <c r="L71" s="1"/>
      <c r="N71" s="22"/>
    </row>
    <row r="72" spans="1:14" ht="15.75">
      <c r="A72" s="34"/>
      <c r="B72" s="19"/>
      <c r="C72" s="88" t="s">
        <v>30</v>
      </c>
      <c r="D72" s="88"/>
      <c r="E72" s="32">
        <v>0</v>
      </c>
      <c r="F72" s="33">
        <f>(E72/E70)*100</f>
        <v>0</v>
      </c>
      <c r="G72" s="35"/>
      <c r="H72" s="22"/>
      <c r="I72" s="22"/>
      <c r="J72" s="22"/>
      <c r="K72" s="27"/>
      <c r="L72" s="17"/>
      <c r="M72" s="22" t="s">
        <v>29</v>
      </c>
      <c r="N72" s="17"/>
    </row>
    <row r="73" spans="1:14" ht="15.75">
      <c r="A73" s="34"/>
      <c r="B73" s="19"/>
      <c r="C73" s="88" t="s">
        <v>31</v>
      </c>
      <c r="D73" s="88"/>
      <c r="E73" s="32">
        <v>0</v>
      </c>
      <c r="F73" s="33">
        <f>(E73/E70)*100</f>
        <v>0</v>
      </c>
      <c r="G73" s="35"/>
      <c r="H73" s="22"/>
      <c r="I73" s="22"/>
      <c r="J73" s="22"/>
      <c r="K73" s="27"/>
      <c r="L73" s="17"/>
      <c r="M73" s="20"/>
    </row>
    <row r="74" spans="1:14" ht="15.75">
      <c r="A74" s="34"/>
      <c r="B74" s="19"/>
      <c r="C74" s="88" t="s">
        <v>32</v>
      </c>
      <c r="D74" s="88"/>
      <c r="E74" s="32">
        <v>3</v>
      </c>
      <c r="F74" s="33">
        <f>(E74/E70)*100</f>
        <v>27.27272727272727</v>
      </c>
      <c r="G74" s="35"/>
      <c r="H74" s="22" t="s">
        <v>33</v>
      </c>
      <c r="I74" s="22"/>
      <c r="J74" s="27"/>
      <c r="K74" s="27"/>
      <c r="L74" s="17"/>
      <c r="M74" s="17"/>
      <c r="N74" s="17"/>
    </row>
    <row r="75" spans="1:14" ht="15.75">
      <c r="A75" s="34"/>
      <c r="B75" s="19"/>
      <c r="C75" s="88" t="s">
        <v>34</v>
      </c>
      <c r="D75" s="88"/>
      <c r="E75" s="32">
        <v>0</v>
      </c>
      <c r="F75" s="33">
        <f>(E75/E70)*100</f>
        <v>0</v>
      </c>
      <c r="G75" s="35"/>
      <c r="H75" s="22"/>
      <c r="I75" s="22"/>
      <c r="J75" s="27"/>
      <c r="K75" s="27"/>
      <c r="L75" s="17"/>
      <c r="M75" s="17"/>
      <c r="N75" s="17"/>
    </row>
    <row r="76" spans="1:14" ht="16.5" thickBot="1">
      <c r="A76" s="34"/>
      <c r="B76" s="19"/>
      <c r="C76" s="89" t="s">
        <v>35</v>
      </c>
      <c r="D76" s="89"/>
      <c r="E76" s="36"/>
      <c r="F76" s="37">
        <f>(E76/E70)*100</f>
        <v>0</v>
      </c>
      <c r="G76" s="35"/>
      <c r="H76" s="22"/>
      <c r="I76" s="22"/>
      <c r="J76" s="31"/>
      <c r="K76" s="31"/>
      <c r="L76" s="1"/>
      <c r="M76" s="17"/>
      <c r="N76" s="17"/>
    </row>
    <row r="77" spans="1:14" ht="15.75">
      <c r="A77" s="39" t="s">
        <v>36</v>
      </c>
      <c r="B77" s="11"/>
      <c r="C77" s="12"/>
      <c r="D77" s="12"/>
      <c r="E77" s="14"/>
      <c r="F77" s="14"/>
      <c r="G77" s="15"/>
      <c r="H77" s="40"/>
      <c r="I77" s="40"/>
      <c r="J77" s="40"/>
      <c r="K77" s="14"/>
      <c r="L77" s="17"/>
      <c r="M77" s="38"/>
      <c r="N77" s="38"/>
    </row>
    <row r="78" spans="1:14" ht="15.75">
      <c r="A78" s="13" t="s">
        <v>37</v>
      </c>
      <c r="B78" s="11"/>
      <c r="C78" s="41"/>
      <c r="D78" s="42"/>
      <c r="E78" s="12"/>
      <c r="F78" s="40"/>
      <c r="G78" s="15"/>
      <c r="H78" s="40"/>
      <c r="I78" s="40"/>
      <c r="J78" s="40"/>
      <c r="K78" s="14"/>
      <c r="L78" s="17"/>
      <c r="M78" s="20"/>
      <c r="N78" s="20"/>
    </row>
    <row r="79" spans="1:14" ht="15.75">
      <c r="A79" s="13" t="s">
        <v>38</v>
      </c>
      <c r="B79" s="11"/>
      <c r="C79" s="12"/>
      <c r="D79" s="42"/>
      <c r="E79" s="12"/>
      <c r="F79" s="40"/>
      <c r="G79" s="15"/>
      <c r="H79" s="43"/>
      <c r="I79" s="43"/>
      <c r="J79" s="43"/>
      <c r="K79" s="14"/>
      <c r="L79" s="17"/>
      <c r="M79" s="17"/>
      <c r="N79" s="17"/>
    </row>
    <row r="80" spans="1:14" ht="15.75">
      <c r="A80" s="13" t="s">
        <v>39</v>
      </c>
      <c r="B80" s="41"/>
      <c r="C80" s="12"/>
      <c r="D80" s="42"/>
      <c r="E80" s="12"/>
      <c r="F80" s="40"/>
      <c r="G80" s="44"/>
      <c r="H80" s="43"/>
      <c r="I80" s="43"/>
      <c r="J80" s="43"/>
      <c r="K80" s="14"/>
      <c r="L80" s="17"/>
      <c r="M80" s="17"/>
      <c r="N80" s="17"/>
    </row>
    <row r="81" spans="1:14" ht="15.75">
      <c r="A81" s="13" t="s">
        <v>40</v>
      </c>
      <c r="B81" s="34"/>
      <c r="C81" s="12"/>
      <c r="D81" s="45"/>
      <c r="E81" s="40"/>
      <c r="F81" s="40"/>
      <c r="G81" s="44"/>
      <c r="H81" s="43"/>
      <c r="I81" s="43"/>
      <c r="J81" s="43"/>
      <c r="K81" s="40"/>
      <c r="L81" s="17"/>
      <c r="M81" s="17"/>
      <c r="N81" s="17"/>
    </row>
    <row r="82" spans="1:14" ht="15.75" thickBot="1"/>
    <row r="83" spans="1:14" ht="15.75" thickBot="1">
      <c r="A83" s="78" t="s">
        <v>0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</row>
    <row r="84" spans="1:14" ht="15.75" thickBot="1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</row>
    <row r="85" spans="1:14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</row>
    <row r="86" spans="1:14" ht="15.75">
      <c r="A86" s="79" t="s">
        <v>1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</row>
    <row r="87" spans="1:14" ht="15.75">
      <c r="A87" s="79" t="s">
        <v>2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</row>
    <row r="88" spans="1:14" ht="16.5" thickBot="1">
      <c r="A88" s="80" t="s">
        <v>3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</row>
    <row r="90" spans="1:14" ht="15.75">
      <c r="A90" s="81" t="s">
        <v>327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</row>
    <row r="91" spans="1:14" ht="15.75">
      <c r="A91" s="81" t="s">
        <v>5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</row>
    <row r="92" spans="1:14">
      <c r="A92" s="82" t="s">
        <v>6</v>
      </c>
      <c r="B92" s="83" t="s">
        <v>7</v>
      </c>
      <c r="C92" s="83" t="s">
        <v>8</v>
      </c>
      <c r="D92" s="82" t="s">
        <v>9</v>
      </c>
      <c r="E92" s="82" t="s">
        <v>10</v>
      </c>
      <c r="F92" s="83" t="s">
        <v>11</v>
      </c>
      <c r="G92" s="83" t="s">
        <v>12</v>
      </c>
      <c r="H92" s="84" t="s">
        <v>13</v>
      </c>
      <c r="I92" s="84" t="s">
        <v>14</v>
      </c>
      <c r="J92" s="84" t="s">
        <v>15</v>
      </c>
      <c r="K92" s="85" t="s">
        <v>16</v>
      </c>
      <c r="L92" s="83" t="s">
        <v>17</v>
      </c>
      <c r="M92" s="83" t="s">
        <v>18</v>
      </c>
      <c r="N92" s="83" t="s">
        <v>19</v>
      </c>
    </row>
    <row r="93" spans="1:14">
      <c r="A93" s="82"/>
      <c r="B93" s="83"/>
      <c r="C93" s="83"/>
      <c r="D93" s="82"/>
      <c r="E93" s="82"/>
      <c r="F93" s="83"/>
      <c r="G93" s="83"/>
      <c r="H93" s="83"/>
      <c r="I93" s="83"/>
      <c r="J93" s="83"/>
      <c r="K93" s="86"/>
      <c r="L93" s="83"/>
      <c r="M93" s="83"/>
      <c r="N93" s="83"/>
    </row>
    <row r="94" spans="1:14" ht="17.25" customHeight="1">
      <c r="A94" s="56">
        <v>1</v>
      </c>
      <c r="B94" s="67">
        <v>43159</v>
      </c>
      <c r="C94" s="6" t="s">
        <v>255</v>
      </c>
      <c r="D94" s="56" t="s">
        <v>21</v>
      </c>
      <c r="E94" s="56" t="s">
        <v>43</v>
      </c>
      <c r="F94" s="57">
        <v>1174</v>
      </c>
      <c r="G94" s="57">
        <v>1158</v>
      </c>
      <c r="H94" s="57">
        <v>1184</v>
      </c>
      <c r="I94" s="57">
        <v>1194</v>
      </c>
      <c r="J94" s="56">
        <v>1204</v>
      </c>
      <c r="K94" s="56">
        <v>1184</v>
      </c>
      <c r="L94" s="57">
        <v>600</v>
      </c>
      <c r="M94" s="8">
        <f t="shared" ref="M94:M98" si="34">IF(D94="BUY",(K94-F94)*(L94),(F94-K94)*(L94))</f>
        <v>6000</v>
      </c>
      <c r="N94" s="9">
        <f t="shared" ref="N94:N98" si="35">M94/(L94)/F94%</f>
        <v>0.85178875638841567</v>
      </c>
    </row>
    <row r="95" spans="1:14" ht="17.25" customHeight="1">
      <c r="A95" s="56">
        <v>2</v>
      </c>
      <c r="B95" s="67">
        <v>43159</v>
      </c>
      <c r="C95" s="6" t="s">
        <v>255</v>
      </c>
      <c r="D95" s="56" t="s">
        <v>21</v>
      </c>
      <c r="E95" s="56" t="s">
        <v>116</v>
      </c>
      <c r="F95" s="57">
        <v>816</v>
      </c>
      <c r="G95" s="57">
        <v>805</v>
      </c>
      <c r="H95" s="57">
        <v>822</v>
      </c>
      <c r="I95" s="57">
        <v>828</v>
      </c>
      <c r="J95" s="56">
        <v>834</v>
      </c>
      <c r="K95" s="56">
        <v>821.8</v>
      </c>
      <c r="L95" s="57">
        <v>1200</v>
      </c>
      <c r="M95" s="8">
        <f t="shared" si="34"/>
        <v>6959.9999999999454</v>
      </c>
      <c r="N95" s="9">
        <f t="shared" si="35"/>
        <v>0.71078431372548456</v>
      </c>
    </row>
    <row r="96" spans="1:14" ht="17.25" customHeight="1">
      <c r="A96" s="56">
        <v>3</v>
      </c>
      <c r="B96" s="67">
        <v>43157</v>
      </c>
      <c r="C96" s="6" t="s">
        <v>255</v>
      </c>
      <c r="D96" s="56" t="s">
        <v>21</v>
      </c>
      <c r="E96" s="56" t="s">
        <v>77</v>
      </c>
      <c r="F96" s="57">
        <v>316</v>
      </c>
      <c r="G96" s="57">
        <v>312</v>
      </c>
      <c r="H96" s="57">
        <v>318</v>
      </c>
      <c r="I96" s="57">
        <v>320</v>
      </c>
      <c r="J96" s="56">
        <v>322</v>
      </c>
      <c r="K96" s="56">
        <v>318</v>
      </c>
      <c r="L96" s="57">
        <v>3000</v>
      </c>
      <c r="M96" s="8">
        <f t="shared" ref="M96:M97" si="36">IF(D96="BUY",(K96-F96)*(L96),(F96-K96)*(L96))</f>
        <v>6000</v>
      </c>
      <c r="N96" s="9">
        <f t="shared" ref="N96:N97" si="37">M96/(L96)/F96%</f>
        <v>0.63291139240506322</v>
      </c>
    </row>
    <row r="97" spans="1:14" ht="17.25" customHeight="1">
      <c r="A97" s="56">
        <v>4</v>
      </c>
      <c r="B97" s="67">
        <v>43154</v>
      </c>
      <c r="C97" s="6" t="s">
        <v>255</v>
      </c>
      <c r="D97" s="56" t="s">
        <v>21</v>
      </c>
      <c r="E97" s="56" t="s">
        <v>65</v>
      </c>
      <c r="F97" s="57">
        <v>336</v>
      </c>
      <c r="G97" s="57">
        <v>331</v>
      </c>
      <c r="H97" s="57">
        <v>339</v>
      </c>
      <c r="I97" s="57">
        <v>342</v>
      </c>
      <c r="J97" s="56">
        <v>345</v>
      </c>
      <c r="K97" s="56">
        <v>331</v>
      </c>
      <c r="L97" s="57">
        <v>1750</v>
      </c>
      <c r="M97" s="8">
        <f t="shared" si="36"/>
        <v>-8750</v>
      </c>
      <c r="N97" s="9">
        <f t="shared" si="37"/>
        <v>-1.4880952380952381</v>
      </c>
    </row>
    <row r="98" spans="1:14" ht="17.25" customHeight="1">
      <c r="A98" s="56">
        <v>5</v>
      </c>
      <c r="B98" s="67">
        <v>43152</v>
      </c>
      <c r="C98" s="6" t="s">
        <v>255</v>
      </c>
      <c r="D98" s="56" t="s">
        <v>47</v>
      </c>
      <c r="E98" s="56" t="s">
        <v>74</v>
      </c>
      <c r="F98" s="57">
        <v>1165</v>
      </c>
      <c r="G98" s="57">
        <v>1180</v>
      </c>
      <c r="H98" s="57">
        <v>1150</v>
      </c>
      <c r="I98" s="57">
        <v>1135</v>
      </c>
      <c r="J98" s="56">
        <v>1120</v>
      </c>
      <c r="K98" s="56">
        <v>1151</v>
      </c>
      <c r="L98" s="57">
        <v>550</v>
      </c>
      <c r="M98" s="8">
        <f t="shared" si="34"/>
        <v>7700</v>
      </c>
      <c r="N98" s="9">
        <f t="shared" si="35"/>
        <v>1.2017167381974247</v>
      </c>
    </row>
    <row r="99" spans="1:14" ht="17.25" customHeight="1">
      <c r="A99" s="56">
        <v>6</v>
      </c>
      <c r="B99" s="67">
        <v>43151</v>
      </c>
      <c r="C99" s="6" t="s">
        <v>255</v>
      </c>
      <c r="D99" s="56" t="s">
        <v>47</v>
      </c>
      <c r="E99" s="56" t="s">
        <v>70</v>
      </c>
      <c r="F99" s="57">
        <v>475</v>
      </c>
      <c r="G99" s="57">
        <v>487</v>
      </c>
      <c r="H99" s="57">
        <v>467</v>
      </c>
      <c r="I99" s="57">
        <v>459</v>
      </c>
      <c r="J99" s="56">
        <v>451</v>
      </c>
      <c r="K99" s="56">
        <v>467</v>
      </c>
      <c r="L99" s="57">
        <v>750</v>
      </c>
      <c r="M99" s="8">
        <f t="shared" ref="M99" si="38">IF(D99="BUY",(K99-F99)*(L99),(F99-K99)*(L99))</f>
        <v>6000</v>
      </c>
      <c r="N99" s="9">
        <f t="shared" ref="N99" si="39">M99/(L99)/F99%</f>
        <v>1.6842105263157894</v>
      </c>
    </row>
    <row r="100" spans="1:14" ht="17.25" customHeight="1">
      <c r="A100" s="56">
        <v>7</v>
      </c>
      <c r="B100" s="67">
        <v>43151</v>
      </c>
      <c r="C100" s="6" t="s">
        <v>255</v>
      </c>
      <c r="D100" s="56" t="s">
        <v>47</v>
      </c>
      <c r="E100" s="56" t="s">
        <v>52</v>
      </c>
      <c r="F100" s="57">
        <v>270</v>
      </c>
      <c r="G100" s="57">
        <v>274</v>
      </c>
      <c r="H100" s="57">
        <v>267.5</v>
      </c>
      <c r="I100" s="57">
        <v>265</v>
      </c>
      <c r="J100" s="56">
        <v>262.5</v>
      </c>
      <c r="K100" s="56">
        <v>267.5</v>
      </c>
      <c r="L100" s="57">
        <v>3000</v>
      </c>
      <c r="M100" s="8">
        <f t="shared" ref="M100" si="40">IF(D100="BUY",(K100-F100)*(L100),(F100-K100)*(L100))</f>
        <v>7500</v>
      </c>
      <c r="N100" s="9">
        <f t="shared" ref="N100" si="41">M100/(L100)/F100%</f>
        <v>0.92592592592592582</v>
      </c>
    </row>
    <row r="101" spans="1:14" ht="17.25" customHeight="1">
      <c r="A101" s="56">
        <v>8</v>
      </c>
      <c r="B101" s="67">
        <v>43150</v>
      </c>
      <c r="C101" s="6" t="s">
        <v>255</v>
      </c>
      <c r="D101" s="56" t="s">
        <v>47</v>
      </c>
      <c r="E101" s="56" t="s">
        <v>51</v>
      </c>
      <c r="F101" s="57">
        <v>147.5</v>
      </c>
      <c r="G101" s="57">
        <v>150</v>
      </c>
      <c r="H101" s="57">
        <v>146</v>
      </c>
      <c r="I101" s="57">
        <v>144.5</v>
      </c>
      <c r="J101" s="56">
        <v>143</v>
      </c>
      <c r="K101" s="56">
        <v>143</v>
      </c>
      <c r="L101" s="57">
        <v>4000</v>
      </c>
      <c r="M101" s="8">
        <f t="shared" ref="M101" si="42">IF(D101="BUY",(K101-F101)*(L101),(F101-K101)*(L101))</f>
        <v>18000</v>
      </c>
      <c r="N101" s="9">
        <f t="shared" ref="N101" si="43">M101/(L101)/F101%</f>
        <v>3.0508474576271185</v>
      </c>
    </row>
    <row r="102" spans="1:14" ht="17.25" customHeight="1">
      <c r="A102" s="56">
        <v>9</v>
      </c>
      <c r="B102" s="67">
        <v>43143</v>
      </c>
      <c r="C102" s="6" t="s">
        <v>255</v>
      </c>
      <c r="D102" s="56" t="s">
        <v>47</v>
      </c>
      <c r="E102" s="56" t="s">
        <v>43</v>
      </c>
      <c r="F102" s="57">
        <v>1100</v>
      </c>
      <c r="G102" s="57">
        <v>1118</v>
      </c>
      <c r="H102" s="57">
        <v>1090</v>
      </c>
      <c r="I102" s="57">
        <v>1080</v>
      </c>
      <c r="J102" s="56">
        <v>1070</v>
      </c>
      <c r="K102" s="56">
        <v>1090</v>
      </c>
      <c r="L102" s="57">
        <v>600</v>
      </c>
      <c r="M102" s="8">
        <f t="shared" ref="M102" si="44">IF(D102="BUY",(K102-F102)*(L102),(F102-K102)*(L102))</f>
        <v>6000</v>
      </c>
      <c r="N102" s="9">
        <f t="shared" ref="N102" si="45">M102/(L102)/F102%</f>
        <v>0.90909090909090906</v>
      </c>
    </row>
    <row r="103" spans="1:14" ht="17.25" customHeight="1">
      <c r="A103" s="56">
        <v>10</v>
      </c>
      <c r="B103" s="67">
        <v>43147</v>
      </c>
      <c r="C103" s="6" t="s">
        <v>255</v>
      </c>
      <c r="D103" s="56" t="s">
        <v>47</v>
      </c>
      <c r="E103" s="56" t="s">
        <v>96</v>
      </c>
      <c r="F103" s="57">
        <v>539</v>
      </c>
      <c r="G103" s="57">
        <v>546</v>
      </c>
      <c r="H103" s="57">
        <v>535</v>
      </c>
      <c r="I103" s="57">
        <v>531</v>
      </c>
      <c r="J103" s="56">
        <v>527</v>
      </c>
      <c r="K103" s="56">
        <v>535</v>
      </c>
      <c r="L103" s="57">
        <v>1500</v>
      </c>
      <c r="M103" s="8">
        <f t="shared" ref="M103" si="46">IF(D103="BUY",(K103-F103)*(L103),(F103-K103)*(L103))</f>
        <v>6000</v>
      </c>
      <c r="N103" s="9">
        <f t="shared" ref="N103" si="47">M103/(L103)/F103%</f>
        <v>0.7421150278293136</v>
      </c>
    </row>
    <row r="104" spans="1:14" ht="15.75">
      <c r="A104" s="56">
        <v>11</v>
      </c>
      <c r="B104" s="67">
        <v>43139</v>
      </c>
      <c r="C104" s="6" t="s">
        <v>255</v>
      </c>
      <c r="D104" s="56" t="s">
        <v>21</v>
      </c>
      <c r="E104" s="56" t="s">
        <v>50</v>
      </c>
      <c r="F104" s="57">
        <v>158.5</v>
      </c>
      <c r="G104" s="57">
        <v>155.5</v>
      </c>
      <c r="H104" s="57">
        <v>160</v>
      </c>
      <c r="I104" s="57">
        <v>161.5</v>
      </c>
      <c r="J104" s="56">
        <v>163</v>
      </c>
      <c r="K104" s="56">
        <v>163</v>
      </c>
      <c r="L104" s="57">
        <v>3500</v>
      </c>
      <c r="M104" s="8">
        <f t="shared" ref="M104" si="48">IF(D104="BUY",(K104-F104)*(L104),(F104-K104)*(L104))</f>
        <v>15750</v>
      </c>
      <c r="N104" s="9">
        <f t="shared" ref="N104" si="49">M104/(L104)/F104%</f>
        <v>2.8391167192429023</v>
      </c>
    </row>
    <row r="105" spans="1:14" ht="15.75">
      <c r="A105" s="56">
        <v>12</v>
      </c>
      <c r="B105" s="67">
        <v>43138</v>
      </c>
      <c r="C105" s="6" t="s">
        <v>255</v>
      </c>
      <c r="D105" s="56" t="s">
        <v>47</v>
      </c>
      <c r="E105" s="56" t="s">
        <v>126</v>
      </c>
      <c r="F105" s="57">
        <v>659</v>
      </c>
      <c r="G105" s="57">
        <v>667</v>
      </c>
      <c r="H105" s="57">
        <v>654</v>
      </c>
      <c r="I105" s="57">
        <v>649</v>
      </c>
      <c r="J105" s="56">
        <v>644</v>
      </c>
      <c r="K105" s="56">
        <v>667</v>
      </c>
      <c r="L105" s="57">
        <v>1000</v>
      </c>
      <c r="M105" s="8">
        <f t="shared" ref="M105" si="50">IF(D105="BUY",(K105-F105)*(L105),(F105-K105)*(L105))</f>
        <v>-8000</v>
      </c>
      <c r="N105" s="9">
        <f t="shared" ref="N105" si="51">M105/(L105)/F105%</f>
        <v>-1.2139605462822458</v>
      </c>
    </row>
    <row r="107" spans="1:14" ht="15.75">
      <c r="A107" s="10" t="s">
        <v>24</v>
      </c>
      <c r="B107" s="11"/>
      <c r="C107" s="12"/>
      <c r="D107" s="13"/>
      <c r="E107" s="14"/>
      <c r="F107" s="14"/>
      <c r="G107" s="15"/>
      <c r="H107" s="14"/>
      <c r="I107" s="14"/>
      <c r="J107" s="14"/>
      <c r="K107" s="16"/>
      <c r="L107" s="17"/>
      <c r="M107" s="1"/>
      <c r="N107" s="65"/>
    </row>
    <row r="108" spans="1:14" ht="15.75">
      <c r="A108" s="10" t="s">
        <v>25</v>
      </c>
      <c r="B108" s="19"/>
      <c r="C108" s="12"/>
      <c r="D108" s="13"/>
      <c r="E108" s="14"/>
      <c r="F108" s="14"/>
      <c r="G108" s="15"/>
      <c r="H108" s="14"/>
      <c r="I108" s="14"/>
      <c r="J108" s="14"/>
      <c r="K108" s="16"/>
      <c r="L108" s="17"/>
    </row>
    <row r="109" spans="1:14" ht="15.75">
      <c r="A109" s="10" t="s">
        <v>25</v>
      </c>
      <c r="B109" s="19"/>
      <c r="C109" s="20"/>
      <c r="D109" s="21"/>
      <c r="E109" s="22"/>
      <c r="F109" s="22"/>
      <c r="G109" s="23"/>
      <c r="H109" s="22"/>
      <c r="I109" s="22"/>
      <c r="J109" s="22"/>
      <c r="K109" s="22"/>
      <c r="L109" s="17"/>
      <c r="M109" s="1"/>
      <c r="N109" s="1"/>
    </row>
    <row r="110" spans="1:14" ht="16.5" thickBot="1">
      <c r="A110" s="20"/>
      <c r="B110" s="19"/>
      <c r="C110" s="22"/>
      <c r="D110" s="22"/>
      <c r="E110" s="22"/>
      <c r="F110" s="24"/>
      <c r="G110" s="25"/>
      <c r="H110" s="26" t="s">
        <v>26</v>
      </c>
      <c r="I110" s="26"/>
      <c r="J110" s="27"/>
      <c r="K110" s="27"/>
      <c r="L110" s="17"/>
      <c r="M110" s="17"/>
      <c r="N110" s="17"/>
    </row>
    <row r="111" spans="1:14" ht="15.75">
      <c r="A111" s="20"/>
      <c r="B111" s="19"/>
      <c r="C111" s="87" t="s">
        <v>27</v>
      </c>
      <c r="D111" s="87"/>
      <c r="E111" s="28">
        <v>12</v>
      </c>
      <c r="F111" s="29">
        <f>F112+F113+F114+F115+F116+F117</f>
        <v>100</v>
      </c>
      <c r="G111" s="22">
        <v>12</v>
      </c>
      <c r="H111" s="30">
        <f>G112/G111%</f>
        <v>83.333333333333343</v>
      </c>
      <c r="I111" s="30"/>
      <c r="J111" s="30"/>
      <c r="K111" s="31"/>
      <c r="L111" s="17"/>
      <c r="M111" s="1"/>
      <c r="N111" s="1"/>
    </row>
    <row r="112" spans="1:14" ht="15.75">
      <c r="A112" s="20"/>
      <c r="B112" s="19"/>
      <c r="C112" s="88" t="s">
        <v>28</v>
      </c>
      <c r="D112" s="88"/>
      <c r="E112" s="32">
        <v>10</v>
      </c>
      <c r="F112" s="33">
        <f>(E112/E111)*100</f>
        <v>83.333333333333343</v>
      </c>
      <c r="G112" s="22">
        <v>10</v>
      </c>
      <c r="H112" s="27"/>
      <c r="I112" s="27"/>
      <c r="J112" s="22"/>
      <c r="K112" s="27"/>
      <c r="L112" s="1"/>
      <c r="M112" s="22" t="s">
        <v>29</v>
      </c>
      <c r="N112" s="22"/>
    </row>
    <row r="113" spans="1:14" ht="15.75">
      <c r="A113" s="34"/>
      <c r="B113" s="19"/>
      <c r="C113" s="88" t="s">
        <v>30</v>
      </c>
      <c r="D113" s="88"/>
      <c r="E113" s="32">
        <v>0</v>
      </c>
      <c r="F113" s="33">
        <f>(E113/E111)*100</f>
        <v>0</v>
      </c>
      <c r="G113" s="35"/>
      <c r="H113" s="22"/>
      <c r="I113" s="22"/>
      <c r="J113" s="22"/>
      <c r="K113" s="27"/>
      <c r="L113" s="17"/>
      <c r="M113" s="20"/>
      <c r="N113" s="20"/>
    </row>
    <row r="114" spans="1:14" ht="15.75">
      <c r="A114" s="34"/>
      <c r="B114" s="19"/>
      <c r="C114" s="88" t="s">
        <v>31</v>
      </c>
      <c r="D114" s="88"/>
      <c r="E114" s="32">
        <v>0</v>
      </c>
      <c r="F114" s="33">
        <f>(E114/E111)*100</f>
        <v>0</v>
      </c>
      <c r="G114" s="35"/>
      <c r="H114" s="22"/>
      <c r="I114" s="22"/>
      <c r="J114" s="22"/>
      <c r="K114" s="27"/>
      <c r="L114" s="17"/>
      <c r="M114" s="17"/>
      <c r="N114" s="17"/>
    </row>
    <row r="115" spans="1:14" ht="15.75">
      <c r="A115" s="34"/>
      <c r="B115" s="19"/>
      <c r="C115" s="88" t="s">
        <v>32</v>
      </c>
      <c r="D115" s="88"/>
      <c r="E115" s="32">
        <v>2</v>
      </c>
      <c r="F115" s="33">
        <f>(E115/E111)*100</f>
        <v>16.666666666666664</v>
      </c>
      <c r="G115" s="35"/>
      <c r="H115" s="22" t="s">
        <v>33</v>
      </c>
      <c r="I115" s="22"/>
      <c r="J115" s="27"/>
      <c r="K115" s="27"/>
      <c r="L115" s="17"/>
      <c r="M115" s="17"/>
      <c r="N115" s="17"/>
    </row>
    <row r="116" spans="1:14" ht="15.75">
      <c r="A116" s="34"/>
      <c r="B116" s="19"/>
      <c r="C116" s="88" t="s">
        <v>34</v>
      </c>
      <c r="D116" s="88"/>
      <c r="E116" s="32">
        <v>0</v>
      </c>
      <c r="F116" s="33">
        <f>(E116/E111)*100</f>
        <v>0</v>
      </c>
      <c r="G116" s="35"/>
      <c r="H116" s="22"/>
      <c r="I116" s="22"/>
      <c r="J116" s="27"/>
      <c r="K116" s="27"/>
      <c r="L116" s="17"/>
      <c r="M116" s="17"/>
      <c r="N116" s="17"/>
    </row>
    <row r="117" spans="1:14" ht="16.5" thickBot="1">
      <c r="A117" s="34"/>
      <c r="B117" s="19"/>
      <c r="C117" s="89" t="s">
        <v>35</v>
      </c>
      <c r="D117" s="89"/>
      <c r="E117" s="36"/>
      <c r="F117" s="37">
        <f>(E117/E111)*100</f>
        <v>0</v>
      </c>
      <c r="G117" s="35"/>
      <c r="H117" s="22"/>
      <c r="I117" s="22"/>
      <c r="J117" s="31"/>
      <c r="K117" s="31"/>
      <c r="L117" s="1"/>
      <c r="M117" s="17"/>
      <c r="N117" s="17"/>
    </row>
    <row r="118" spans="1:14" ht="15.75">
      <c r="A118" s="39" t="s">
        <v>36</v>
      </c>
      <c r="B118" s="11"/>
      <c r="C118" s="12"/>
      <c r="D118" s="12"/>
      <c r="E118" s="14"/>
      <c r="F118" s="14"/>
      <c r="G118" s="15"/>
      <c r="H118" s="40"/>
      <c r="I118" s="40"/>
      <c r="J118" s="40"/>
      <c r="K118" s="14"/>
      <c r="L118" s="17"/>
      <c r="M118" s="38"/>
      <c r="N118" s="38"/>
    </row>
    <row r="119" spans="1:14" ht="15.75">
      <c r="A119" s="13" t="s">
        <v>37</v>
      </c>
      <c r="B119" s="11"/>
      <c r="C119" s="41"/>
      <c r="D119" s="42"/>
      <c r="E119" s="12"/>
      <c r="F119" s="40"/>
      <c r="G119" s="15"/>
      <c r="H119" s="40"/>
      <c r="I119" s="40"/>
      <c r="J119" s="40"/>
      <c r="K119" s="14"/>
      <c r="L119" s="17"/>
      <c r="M119" s="20"/>
      <c r="N119" s="20"/>
    </row>
    <row r="120" spans="1:14" ht="15.75">
      <c r="A120" s="13" t="s">
        <v>38</v>
      </c>
      <c r="B120" s="11"/>
      <c r="C120" s="12"/>
      <c r="D120" s="42"/>
      <c r="E120" s="12"/>
      <c r="F120" s="40"/>
      <c r="G120" s="15"/>
      <c r="H120" s="43"/>
      <c r="I120" s="43"/>
      <c r="J120" s="43"/>
      <c r="K120" s="14"/>
      <c r="L120" s="17"/>
      <c r="M120" s="17"/>
      <c r="N120" s="17"/>
    </row>
    <row r="121" spans="1:14" ht="15.75">
      <c r="A121" s="13" t="s">
        <v>39</v>
      </c>
      <c r="B121" s="41"/>
      <c r="C121" s="12"/>
      <c r="D121" s="42"/>
      <c r="E121" s="12"/>
      <c r="F121" s="40"/>
      <c r="G121" s="44"/>
      <c r="H121" s="43"/>
      <c r="I121" s="43"/>
      <c r="J121" s="43"/>
      <c r="K121" s="14"/>
      <c r="L121" s="17"/>
      <c r="M121" s="17"/>
      <c r="N121" s="17"/>
    </row>
    <row r="122" spans="1:14" ht="15.75">
      <c r="A122" s="13" t="s">
        <v>40</v>
      </c>
      <c r="B122" s="34"/>
      <c r="C122" s="12"/>
      <c r="D122" s="45"/>
      <c r="E122" s="40"/>
      <c r="F122" s="40"/>
      <c r="G122" s="44"/>
      <c r="H122" s="43"/>
      <c r="I122" s="43"/>
      <c r="J122" s="43"/>
      <c r="K122" s="40"/>
      <c r="L122" s="17"/>
      <c r="M122" s="17"/>
      <c r="N122" s="17"/>
    </row>
    <row r="123" spans="1:14" ht="15.75" thickBot="1"/>
    <row r="124" spans="1:14" ht="15.75" thickBot="1">
      <c r="A124" s="78" t="s">
        <v>0</v>
      </c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</row>
    <row r="125" spans="1:14" ht="15.75" thickBot="1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</row>
    <row r="126" spans="1:14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</row>
    <row r="127" spans="1:14" ht="15.75">
      <c r="A127" s="79" t="s">
        <v>1</v>
      </c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1:14" ht="15.75">
      <c r="A128" s="79" t="s">
        <v>2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1:14" ht="16.5" thickBot="1">
      <c r="A129" s="80" t="s">
        <v>3</v>
      </c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</row>
    <row r="131" spans="1:14" ht="15.75">
      <c r="A131" s="81" t="s">
        <v>316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</row>
    <row r="132" spans="1:14" ht="15.75">
      <c r="A132" s="81" t="s">
        <v>5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</row>
    <row r="133" spans="1:14">
      <c r="A133" s="82" t="s">
        <v>6</v>
      </c>
      <c r="B133" s="83" t="s">
        <v>7</v>
      </c>
      <c r="C133" s="83" t="s">
        <v>8</v>
      </c>
      <c r="D133" s="82" t="s">
        <v>9</v>
      </c>
      <c r="E133" s="82" t="s">
        <v>10</v>
      </c>
      <c r="F133" s="83" t="s">
        <v>11</v>
      </c>
      <c r="G133" s="83" t="s">
        <v>12</v>
      </c>
      <c r="H133" s="84" t="s">
        <v>13</v>
      </c>
      <c r="I133" s="84" t="s">
        <v>14</v>
      </c>
      <c r="J133" s="84" t="s">
        <v>15</v>
      </c>
      <c r="K133" s="85" t="s">
        <v>16</v>
      </c>
      <c r="L133" s="83" t="s">
        <v>17</v>
      </c>
      <c r="M133" s="83" t="s">
        <v>18</v>
      </c>
      <c r="N133" s="83" t="s">
        <v>19</v>
      </c>
    </row>
    <row r="134" spans="1:14" ht="15.75" customHeight="1">
      <c r="A134" s="82"/>
      <c r="B134" s="83"/>
      <c r="C134" s="83"/>
      <c r="D134" s="82"/>
      <c r="E134" s="82"/>
      <c r="F134" s="83"/>
      <c r="G134" s="83"/>
      <c r="H134" s="83"/>
      <c r="I134" s="83"/>
      <c r="J134" s="83"/>
      <c r="K134" s="86"/>
      <c r="L134" s="83"/>
      <c r="M134" s="83"/>
      <c r="N134" s="83"/>
    </row>
    <row r="135" spans="1:14" ht="15.75">
      <c r="A135" s="56">
        <v>1</v>
      </c>
      <c r="B135" s="67">
        <v>43131</v>
      </c>
      <c r="C135" s="6" t="s">
        <v>255</v>
      </c>
      <c r="D135" s="56" t="s">
        <v>21</v>
      </c>
      <c r="E135" s="56" t="s">
        <v>317</v>
      </c>
      <c r="F135" s="57">
        <v>274</v>
      </c>
      <c r="G135" s="57">
        <v>272</v>
      </c>
      <c r="H135" s="57">
        <v>275.5</v>
      </c>
      <c r="I135" s="57">
        <v>277</v>
      </c>
      <c r="J135" s="56">
        <v>278.5</v>
      </c>
      <c r="K135" s="56">
        <v>275.5</v>
      </c>
      <c r="L135" s="57">
        <v>4500</v>
      </c>
      <c r="M135" s="8">
        <f t="shared" ref="M135:M137" si="52">IF(D135="BUY",(K135-F135)*(L135),(F135-K135)*(L135))</f>
        <v>6750</v>
      </c>
      <c r="N135" s="9">
        <f t="shared" ref="N135:N137" si="53">M135/(L135)/F135%</f>
        <v>0.54744525547445255</v>
      </c>
    </row>
    <row r="136" spans="1:14" ht="15.75">
      <c r="A136" s="56">
        <v>2</v>
      </c>
      <c r="B136" s="67">
        <v>43130</v>
      </c>
      <c r="C136" s="6" t="s">
        <v>255</v>
      </c>
      <c r="D136" s="56" t="s">
        <v>21</v>
      </c>
      <c r="E136" s="56" t="s">
        <v>260</v>
      </c>
      <c r="F136" s="57">
        <v>9665</v>
      </c>
      <c r="G136" s="57">
        <v>9520</v>
      </c>
      <c r="H136" s="57">
        <v>9750</v>
      </c>
      <c r="I136" s="57">
        <v>9830</v>
      </c>
      <c r="J136" s="56">
        <v>9910</v>
      </c>
      <c r="K136" s="56">
        <v>9520</v>
      </c>
      <c r="L136" s="57">
        <v>75</v>
      </c>
      <c r="M136" s="8">
        <f t="shared" ref="M136" si="54">IF(D136="BUY",(K136-F136)*(L136),(F136-K136)*(L136))</f>
        <v>-10875</v>
      </c>
      <c r="N136" s="9">
        <f t="shared" ref="N136" si="55">M136/(L136)/F136%</f>
        <v>-1.5002586652871184</v>
      </c>
    </row>
    <row r="137" spans="1:14" ht="15.75">
      <c r="A137" s="56">
        <v>3</v>
      </c>
      <c r="B137" s="67">
        <v>43129</v>
      </c>
      <c r="C137" s="6" t="s">
        <v>255</v>
      </c>
      <c r="D137" s="56" t="s">
        <v>21</v>
      </c>
      <c r="E137" s="56" t="s">
        <v>241</v>
      </c>
      <c r="F137" s="57">
        <v>127</v>
      </c>
      <c r="G137" s="57">
        <v>125</v>
      </c>
      <c r="H137" s="57">
        <v>128</v>
      </c>
      <c r="I137" s="57">
        <v>129</v>
      </c>
      <c r="J137" s="56">
        <v>130</v>
      </c>
      <c r="K137" s="56">
        <v>125</v>
      </c>
      <c r="L137" s="57">
        <v>7000</v>
      </c>
      <c r="M137" s="8">
        <f t="shared" si="52"/>
        <v>-14000</v>
      </c>
      <c r="N137" s="9">
        <f t="shared" si="53"/>
        <v>-1.5748031496062991</v>
      </c>
    </row>
    <row r="138" spans="1:14" ht="15.75">
      <c r="A138" s="56">
        <v>4</v>
      </c>
      <c r="B138" s="67">
        <v>43124</v>
      </c>
      <c r="C138" s="6" t="s">
        <v>255</v>
      </c>
      <c r="D138" s="56" t="s">
        <v>47</v>
      </c>
      <c r="E138" s="56" t="s">
        <v>324</v>
      </c>
      <c r="F138" s="57">
        <v>3460</v>
      </c>
      <c r="G138" s="57">
        <v>3505</v>
      </c>
      <c r="H138" s="57">
        <v>3435</v>
      </c>
      <c r="I138" s="57">
        <v>3410</v>
      </c>
      <c r="J138" s="56">
        <v>3385</v>
      </c>
      <c r="K138" s="56">
        <v>3435</v>
      </c>
      <c r="L138" s="57">
        <v>250</v>
      </c>
      <c r="M138" s="8">
        <f t="shared" ref="M138" si="56">IF(D138="BUY",(K138-F138)*(L138),(F138-K138)*(L138))</f>
        <v>6250</v>
      </c>
      <c r="N138" s="9">
        <f t="shared" ref="N138" si="57">M138/(L138)/F138%</f>
        <v>0.72254335260115599</v>
      </c>
    </row>
    <row r="139" spans="1:14" ht="15.75">
      <c r="A139" s="56">
        <v>5</v>
      </c>
      <c r="B139" s="67">
        <v>43122</v>
      </c>
      <c r="C139" s="6" t="s">
        <v>255</v>
      </c>
      <c r="D139" s="56" t="s">
        <v>21</v>
      </c>
      <c r="E139" s="56" t="s">
        <v>269</v>
      </c>
      <c r="F139" s="57">
        <v>563.5</v>
      </c>
      <c r="G139" s="57">
        <v>555</v>
      </c>
      <c r="H139" s="57">
        <v>569</v>
      </c>
      <c r="I139" s="57">
        <v>575</v>
      </c>
      <c r="J139" s="56">
        <v>581</v>
      </c>
      <c r="K139" s="56">
        <v>575</v>
      </c>
      <c r="L139" s="57">
        <v>1100</v>
      </c>
      <c r="M139" s="8">
        <f t="shared" ref="M139" si="58">IF(D139="BUY",(K139-F139)*(L139),(F139-K139)*(L139))</f>
        <v>12650</v>
      </c>
      <c r="N139" s="9">
        <f t="shared" ref="N139" si="59">M139/(L139)/F139%</f>
        <v>2.0408163265306123</v>
      </c>
    </row>
    <row r="140" spans="1:14" ht="15.75">
      <c r="A140" s="56">
        <v>6</v>
      </c>
      <c r="B140" s="67">
        <v>43119</v>
      </c>
      <c r="C140" s="6" t="s">
        <v>255</v>
      </c>
      <c r="D140" s="56" t="s">
        <v>21</v>
      </c>
      <c r="E140" s="56" t="s">
        <v>116</v>
      </c>
      <c r="F140" s="57">
        <v>698</v>
      </c>
      <c r="G140" s="57">
        <v>691</v>
      </c>
      <c r="H140" s="57">
        <v>702</v>
      </c>
      <c r="I140" s="57">
        <v>706</v>
      </c>
      <c r="J140" s="56">
        <v>710</v>
      </c>
      <c r="K140" s="56">
        <v>702</v>
      </c>
      <c r="L140" s="57">
        <v>1200</v>
      </c>
      <c r="M140" s="8">
        <f t="shared" ref="M140" si="60">IF(D140="BUY",(K140-F140)*(L140),(F140-K140)*(L140))</f>
        <v>4800</v>
      </c>
      <c r="N140" s="9">
        <f t="shared" ref="N140" si="61">M140/(L140)/F140%</f>
        <v>0.57306590257879653</v>
      </c>
    </row>
    <row r="141" spans="1:14" ht="15.75">
      <c r="A141" s="56">
        <v>7</v>
      </c>
      <c r="B141" s="67">
        <v>43119</v>
      </c>
      <c r="C141" s="6" t="s">
        <v>255</v>
      </c>
      <c r="D141" s="56" t="s">
        <v>21</v>
      </c>
      <c r="E141" s="56" t="s">
        <v>120</v>
      </c>
      <c r="F141" s="57">
        <v>251.5</v>
      </c>
      <c r="G141" s="57">
        <v>248.5</v>
      </c>
      <c r="H141" s="57">
        <v>253.5</v>
      </c>
      <c r="I141" s="57">
        <v>255</v>
      </c>
      <c r="J141" s="56">
        <v>256.5</v>
      </c>
      <c r="K141" s="56">
        <v>253.5</v>
      </c>
      <c r="L141" s="57">
        <v>2700</v>
      </c>
      <c r="M141" s="8">
        <f t="shared" ref="M141" si="62">IF(D141="BUY",(K141-F141)*(L141),(F141-K141)*(L141))</f>
        <v>5400</v>
      </c>
      <c r="N141" s="9">
        <f t="shared" ref="N141" si="63">M141/(L141)/F141%</f>
        <v>0.79522862823061624</v>
      </c>
    </row>
    <row r="142" spans="1:14" ht="15.75">
      <c r="A142" s="56">
        <v>8</v>
      </c>
      <c r="B142" s="67">
        <v>43118</v>
      </c>
      <c r="C142" s="6" t="s">
        <v>255</v>
      </c>
      <c r="D142" s="56" t="s">
        <v>47</v>
      </c>
      <c r="E142" s="56" t="s">
        <v>52</v>
      </c>
      <c r="F142" s="57">
        <v>304</v>
      </c>
      <c r="G142" s="57">
        <v>308</v>
      </c>
      <c r="H142" s="57">
        <v>302</v>
      </c>
      <c r="I142" s="57">
        <v>300</v>
      </c>
      <c r="J142" s="56">
        <v>298</v>
      </c>
      <c r="K142" s="56">
        <v>300</v>
      </c>
      <c r="L142" s="57">
        <v>3000</v>
      </c>
      <c r="M142" s="8">
        <f t="shared" ref="M142" si="64">IF(D142="BUY",(K142-F142)*(L142),(F142-K142)*(L142))</f>
        <v>12000</v>
      </c>
      <c r="N142" s="9">
        <f t="shared" ref="N142" si="65">M142/(L142)/F142%</f>
        <v>1.3157894736842106</v>
      </c>
    </row>
    <row r="143" spans="1:14" ht="15.75">
      <c r="A143" s="56">
        <v>9</v>
      </c>
      <c r="B143" s="67">
        <v>43117</v>
      </c>
      <c r="C143" s="6" t="s">
        <v>255</v>
      </c>
      <c r="D143" s="56" t="s">
        <v>21</v>
      </c>
      <c r="E143" s="56" t="s">
        <v>241</v>
      </c>
      <c r="F143" s="57">
        <v>125</v>
      </c>
      <c r="G143" s="57">
        <v>123.5</v>
      </c>
      <c r="H143" s="57">
        <v>125.8</v>
      </c>
      <c r="I143" s="57">
        <v>126.4</v>
      </c>
      <c r="J143" s="56">
        <v>127.2</v>
      </c>
      <c r="K143" s="56">
        <v>123.5</v>
      </c>
      <c r="L143" s="57">
        <v>3500</v>
      </c>
      <c r="M143" s="8">
        <f t="shared" ref="M143" si="66">IF(D143="BUY",(K143-F143)*(L143),(F143-K143)*(L143))</f>
        <v>-5250</v>
      </c>
      <c r="N143" s="9">
        <f t="shared" ref="N143" si="67">M143/(L143)/F143%</f>
        <v>-1.2</v>
      </c>
    </row>
    <row r="144" spans="1:14" ht="15.75">
      <c r="A144" s="56">
        <v>10</v>
      </c>
      <c r="B144" s="67">
        <v>43115</v>
      </c>
      <c r="C144" s="6" t="s">
        <v>255</v>
      </c>
      <c r="D144" s="56" t="s">
        <v>21</v>
      </c>
      <c r="E144" s="56" t="s">
        <v>50</v>
      </c>
      <c r="F144" s="57">
        <v>198</v>
      </c>
      <c r="G144" s="57">
        <v>195</v>
      </c>
      <c r="H144" s="57">
        <v>200</v>
      </c>
      <c r="I144" s="57">
        <v>202</v>
      </c>
      <c r="J144" s="56">
        <v>204</v>
      </c>
      <c r="K144" s="56">
        <v>202</v>
      </c>
      <c r="L144" s="57">
        <v>3500</v>
      </c>
      <c r="M144" s="8">
        <f t="shared" ref="M144" si="68">IF(D144="BUY",(K144-F144)*(L144),(F144-K144)*(L144))</f>
        <v>14000</v>
      </c>
      <c r="N144" s="9">
        <f t="shared" ref="N144" si="69">M144/(L144)/F144%</f>
        <v>2.0202020202020203</v>
      </c>
    </row>
    <row r="145" spans="1:14" ht="15.75">
      <c r="A145" s="56">
        <v>11</v>
      </c>
      <c r="B145" s="67">
        <v>43111</v>
      </c>
      <c r="C145" s="6" t="s">
        <v>255</v>
      </c>
      <c r="D145" s="56" t="s">
        <v>21</v>
      </c>
      <c r="E145" s="56" t="s">
        <v>317</v>
      </c>
      <c r="F145" s="57">
        <v>270.5</v>
      </c>
      <c r="G145" s="57">
        <v>268</v>
      </c>
      <c r="H145" s="57">
        <v>272</v>
      </c>
      <c r="I145" s="57">
        <v>273.5</v>
      </c>
      <c r="J145" s="56">
        <v>275</v>
      </c>
      <c r="K145" s="56">
        <v>275</v>
      </c>
      <c r="L145" s="57">
        <v>4500</v>
      </c>
      <c r="M145" s="8">
        <f t="shared" ref="M145" si="70">IF(D145="BUY",(K145-F145)*(L145),(F145-K145)*(L145))</f>
        <v>20250</v>
      </c>
      <c r="N145" s="9">
        <f t="shared" ref="N145" si="71">M145/(L145)/F145%</f>
        <v>1.6635859519408502</v>
      </c>
    </row>
    <row r="146" spans="1:14" ht="15.75">
      <c r="A146" s="56">
        <v>12</v>
      </c>
      <c r="B146" s="67">
        <v>43110</v>
      </c>
      <c r="C146" s="6" t="s">
        <v>255</v>
      </c>
      <c r="D146" s="56" t="s">
        <v>21</v>
      </c>
      <c r="E146" s="56" t="s">
        <v>188</v>
      </c>
      <c r="F146" s="57">
        <v>1050</v>
      </c>
      <c r="G146" s="57">
        <v>1035</v>
      </c>
      <c r="H146" s="57">
        <v>1058</v>
      </c>
      <c r="I146" s="57">
        <v>1066</v>
      </c>
      <c r="J146" s="56">
        <v>174</v>
      </c>
      <c r="K146" s="56">
        <v>1058</v>
      </c>
      <c r="L146" s="57">
        <v>800</v>
      </c>
      <c r="M146" s="8">
        <f t="shared" ref="M146" si="72">IF(D146="BUY",(K146-F146)*(L146),(F146-K146)*(L146))</f>
        <v>6400</v>
      </c>
      <c r="N146" s="9">
        <f t="shared" ref="N146" si="73">M146/(L146)/F146%</f>
        <v>0.76190476190476186</v>
      </c>
    </row>
    <row r="147" spans="1:14" ht="15.75">
      <c r="A147" s="56">
        <v>13</v>
      </c>
      <c r="B147" s="67">
        <v>43109</v>
      </c>
      <c r="C147" s="6" t="s">
        <v>255</v>
      </c>
      <c r="D147" s="56" t="s">
        <v>47</v>
      </c>
      <c r="E147" s="56" t="s">
        <v>260</v>
      </c>
      <c r="F147" s="57">
        <v>9450</v>
      </c>
      <c r="G147" s="57">
        <v>9590</v>
      </c>
      <c r="H147" s="57">
        <v>9370</v>
      </c>
      <c r="I147" s="57">
        <v>9290</v>
      </c>
      <c r="J147" s="56">
        <v>9210</v>
      </c>
      <c r="K147" s="56">
        <v>9425</v>
      </c>
      <c r="L147" s="57">
        <v>75</v>
      </c>
      <c r="M147" s="8">
        <f t="shared" ref="M147" si="74">IF(D147="BUY",(K147-F147)*(L147),(F147-K147)*(L147))</f>
        <v>1875</v>
      </c>
      <c r="N147" s="9">
        <f t="shared" ref="N147" si="75">M147/(L147)/F147%</f>
        <v>0.26455026455026454</v>
      </c>
    </row>
    <row r="148" spans="1:14" ht="15.75">
      <c r="A148" s="56">
        <v>14</v>
      </c>
      <c r="B148" s="67">
        <v>43108</v>
      </c>
      <c r="C148" s="6" t="s">
        <v>255</v>
      </c>
      <c r="D148" s="56" t="s">
        <v>21</v>
      </c>
      <c r="E148" s="56" t="s">
        <v>70</v>
      </c>
      <c r="F148" s="57">
        <v>612</v>
      </c>
      <c r="G148" s="57">
        <v>598</v>
      </c>
      <c r="H148" s="57">
        <v>620</v>
      </c>
      <c r="I148" s="57">
        <v>628</v>
      </c>
      <c r="J148" s="56">
        <v>636</v>
      </c>
      <c r="K148" s="56">
        <v>620</v>
      </c>
      <c r="L148" s="57">
        <v>750</v>
      </c>
      <c r="M148" s="8">
        <f t="shared" ref="M148" si="76">IF(D148="BUY",(K148-F148)*(L148),(F148-K148)*(L148))</f>
        <v>6000</v>
      </c>
      <c r="N148" s="9">
        <f t="shared" ref="N148" si="77">M148/(L148)/F148%</f>
        <v>1.3071895424836601</v>
      </c>
    </row>
    <row r="149" spans="1:14" ht="15.75">
      <c r="A149" s="56">
        <v>15</v>
      </c>
      <c r="B149" s="67">
        <v>43105</v>
      </c>
      <c r="C149" s="6" t="s">
        <v>255</v>
      </c>
      <c r="D149" s="56" t="s">
        <v>21</v>
      </c>
      <c r="E149" s="56" t="s">
        <v>182</v>
      </c>
      <c r="F149" s="57">
        <v>580</v>
      </c>
      <c r="G149" s="57">
        <v>570</v>
      </c>
      <c r="H149" s="57">
        <v>585</v>
      </c>
      <c r="I149" s="57">
        <v>590</v>
      </c>
      <c r="J149" s="56">
        <v>585</v>
      </c>
      <c r="K149" s="56">
        <v>585</v>
      </c>
      <c r="L149" s="57">
        <v>1300</v>
      </c>
      <c r="M149" s="8">
        <f t="shared" ref="M149" si="78">IF(D149="BUY",(K149-F149)*(L149),(F149-K149)*(L149))</f>
        <v>6500</v>
      </c>
      <c r="N149" s="9">
        <f t="shared" ref="N149" si="79">M149/(L149)/F149%</f>
        <v>0.86206896551724144</v>
      </c>
    </row>
    <row r="150" spans="1:14" ht="15.75">
      <c r="A150" s="56">
        <v>16</v>
      </c>
      <c r="B150" s="67">
        <v>43104</v>
      </c>
      <c r="C150" s="6" t="s">
        <v>255</v>
      </c>
      <c r="D150" s="56" t="s">
        <v>21</v>
      </c>
      <c r="E150" s="56" t="s">
        <v>126</v>
      </c>
      <c r="F150" s="57">
        <v>748</v>
      </c>
      <c r="G150" s="57">
        <v>738</v>
      </c>
      <c r="H150" s="57">
        <v>753</v>
      </c>
      <c r="I150" s="57">
        <v>758</v>
      </c>
      <c r="J150" s="56">
        <v>763</v>
      </c>
      <c r="K150" s="56">
        <v>763</v>
      </c>
      <c r="L150" s="57">
        <v>1000</v>
      </c>
      <c r="M150" s="8">
        <f t="shared" ref="M150" si="80">IF(D150="BUY",(K150-F150)*(L150),(F150-K150)*(L150))</f>
        <v>15000</v>
      </c>
      <c r="N150" s="9">
        <f t="shared" ref="N150" si="81">M150/(L150)/F150%</f>
        <v>2.0053475935828877</v>
      </c>
    </row>
    <row r="151" spans="1:14" ht="15.75">
      <c r="A151" s="56">
        <v>17</v>
      </c>
      <c r="B151" s="67">
        <v>43103</v>
      </c>
      <c r="C151" s="6" t="s">
        <v>255</v>
      </c>
      <c r="D151" s="56" t="s">
        <v>21</v>
      </c>
      <c r="E151" s="56" t="s">
        <v>50</v>
      </c>
      <c r="F151" s="57">
        <v>184</v>
      </c>
      <c r="G151" s="57">
        <v>180</v>
      </c>
      <c r="H151" s="57">
        <v>186</v>
      </c>
      <c r="I151" s="56">
        <v>188</v>
      </c>
      <c r="J151" s="56">
        <v>190</v>
      </c>
      <c r="K151" s="56">
        <v>190</v>
      </c>
      <c r="L151" s="56">
        <v>3500</v>
      </c>
      <c r="M151" s="8">
        <f t="shared" ref="M151" si="82">IF(D151="BUY",(K151-F151)*(L151),(F151-K151)*(L151))</f>
        <v>21000</v>
      </c>
      <c r="N151" s="9">
        <f t="shared" ref="N151" si="83">M151/(L151)/F151%</f>
        <v>3.2608695652173911</v>
      </c>
    </row>
    <row r="153" spans="1:14" ht="15.75">
      <c r="A153" s="10" t="s">
        <v>24</v>
      </c>
      <c r="B153" s="11"/>
      <c r="C153" s="12"/>
      <c r="D153" s="13"/>
      <c r="E153" s="14"/>
      <c r="F153" s="14"/>
      <c r="G153" s="15"/>
      <c r="H153" s="14"/>
      <c r="I153" s="14"/>
      <c r="J153" s="14"/>
      <c r="K153" s="16"/>
      <c r="L153" s="17"/>
      <c r="M153" s="1"/>
      <c r="N153" s="65"/>
    </row>
    <row r="154" spans="1:14" ht="15.75">
      <c r="A154" s="10" t="s">
        <v>25</v>
      </c>
      <c r="B154" s="19"/>
      <c r="C154" s="12"/>
      <c r="D154" s="13"/>
      <c r="E154" s="14"/>
      <c r="F154" s="14"/>
      <c r="G154" s="15"/>
      <c r="H154" s="14"/>
      <c r="I154" s="14"/>
      <c r="J154" s="14"/>
      <c r="K154" s="16"/>
      <c r="L154" s="17"/>
    </row>
    <row r="155" spans="1:14" ht="15.75">
      <c r="A155" s="10" t="s">
        <v>25</v>
      </c>
      <c r="B155" s="19"/>
      <c r="C155" s="20"/>
      <c r="D155" s="21"/>
      <c r="E155" s="22"/>
      <c r="F155" s="22"/>
      <c r="G155" s="23"/>
      <c r="H155" s="22"/>
      <c r="I155" s="22"/>
      <c r="J155" s="22"/>
      <c r="K155" s="22"/>
      <c r="L155" s="17"/>
      <c r="M155" s="1"/>
      <c r="N155" s="1"/>
    </row>
    <row r="156" spans="1:14" ht="16.5" thickBot="1">
      <c r="A156" s="20"/>
      <c r="B156" s="19"/>
      <c r="C156" s="22"/>
      <c r="D156" s="22"/>
      <c r="E156" s="22"/>
      <c r="F156" s="24"/>
      <c r="G156" s="25"/>
      <c r="H156" s="26" t="s">
        <v>26</v>
      </c>
      <c r="I156" s="26"/>
      <c r="J156" s="27"/>
      <c r="K156" s="27"/>
      <c r="L156" s="17"/>
      <c r="M156" s="17"/>
      <c r="N156" s="17"/>
    </row>
    <row r="157" spans="1:14" ht="15.75">
      <c r="A157" s="20"/>
      <c r="B157" s="19"/>
      <c r="C157" s="87" t="s">
        <v>27</v>
      </c>
      <c r="D157" s="87"/>
      <c r="E157" s="28">
        <v>17</v>
      </c>
      <c r="F157" s="29">
        <f>F158+F159+F160+F161+F162+F163</f>
        <v>100</v>
      </c>
      <c r="G157" s="22">
        <v>17</v>
      </c>
      <c r="H157" s="30">
        <f>G158/G157%</f>
        <v>82.35294117647058</v>
      </c>
      <c r="I157" s="30"/>
      <c r="J157" s="30"/>
      <c r="K157" s="31"/>
      <c r="L157" s="17"/>
      <c r="M157" s="1"/>
      <c r="N157" s="1"/>
    </row>
    <row r="158" spans="1:14" ht="15.75">
      <c r="A158" s="20"/>
      <c r="B158" s="19"/>
      <c r="C158" s="88" t="s">
        <v>28</v>
      </c>
      <c r="D158" s="88"/>
      <c r="E158" s="32">
        <v>14</v>
      </c>
      <c r="F158" s="33">
        <f>(E158/E157)*100</f>
        <v>82.35294117647058</v>
      </c>
      <c r="G158" s="22">
        <v>14</v>
      </c>
      <c r="H158" s="27"/>
      <c r="I158" s="27"/>
      <c r="J158" s="22"/>
      <c r="K158" s="27"/>
      <c r="L158" s="1"/>
      <c r="M158" s="22" t="s">
        <v>29</v>
      </c>
      <c r="N158" s="22"/>
    </row>
    <row r="159" spans="1:14" ht="15.75">
      <c r="A159" s="34"/>
      <c r="B159" s="19"/>
      <c r="C159" s="88" t="s">
        <v>30</v>
      </c>
      <c r="D159" s="88"/>
      <c r="E159" s="32">
        <v>0</v>
      </c>
      <c r="F159" s="33">
        <f>(E159/E157)*100</f>
        <v>0</v>
      </c>
      <c r="G159" s="35"/>
      <c r="H159" s="22"/>
      <c r="I159" s="22"/>
      <c r="J159" s="22"/>
      <c r="K159" s="27"/>
      <c r="L159" s="17"/>
      <c r="M159" s="20"/>
      <c r="N159" s="20"/>
    </row>
    <row r="160" spans="1:14" ht="15.75">
      <c r="A160" s="34"/>
      <c r="B160" s="19"/>
      <c r="C160" s="88" t="s">
        <v>31</v>
      </c>
      <c r="D160" s="88"/>
      <c r="E160" s="32">
        <v>0</v>
      </c>
      <c r="F160" s="33">
        <f>(E160/E157)*100</f>
        <v>0</v>
      </c>
      <c r="G160" s="35"/>
      <c r="H160" s="22"/>
      <c r="I160" s="22"/>
      <c r="J160" s="22"/>
      <c r="K160" s="27"/>
      <c r="L160" s="17"/>
      <c r="M160" s="17"/>
      <c r="N160" s="17"/>
    </row>
    <row r="161" spans="1:14" ht="15.75">
      <c r="A161" s="34"/>
      <c r="B161" s="19"/>
      <c r="C161" s="88" t="s">
        <v>32</v>
      </c>
      <c r="D161" s="88"/>
      <c r="E161" s="32">
        <v>3</v>
      </c>
      <c r="F161" s="33">
        <f>(E161/E157)*100</f>
        <v>17.647058823529413</v>
      </c>
      <c r="G161" s="35"/>
      <c r="H161" s="22" t="s">
        <v>33</v>
      </c>
      <c r="I161" s="22"/>
      <c r="J161" s="27"/>
      <c r="K161" s="27"/>
      <c r="L161" s="17"/>
      <c r="M161" s="17"/>
      <c r="N161" s="17"/>
    </row>
    <row r="162" spans="1:14" ht="15.75">
      <c r="A162" s="34"/>
      <c r="B162" s="19"/>
      <c r="C162" s="88" t="s">
        <v>34</v>
      </c>
      <c r="D162" s="88"/>
      <c r="E162" s="32">
        <v>0</v>
      </c>
      <c r="F162" s="33">
        <f>(E162/E157)*100</f>
        <v>0</v>
      </c>
      <c r="G162" s="35"/>
      <c r="H162" s="22"/>
      <c r="I162" s="22"/>
      <c r="J162" s="27"/>
      <c r="K162" s="27"/>
      <c r="L162" s="17"/>
      <c r="M162" s="17"/>
      <c r="N162" s="17"/>
    </row>
    <row r="163" spans="1:14" ht="16.5" thickBot="1">
      <c r="A163" s="34"/>
      <c r="B163" s="19"/>
      <c r="C163" s="89" t="s">
        <v>35</v>
      </c>
      <c r="D163" s="89"/>
      <c r="E163" s="36"/>
      <c r="F163" s="37">
        <f>(E163/E157)*100</f>
        <v>0</v>
      </c>
      <c r="G163" s="35"/>
      <c r="H163" s="22"/>
      <c r="I163" s="22"/>
      <c r="J163" s="31"/>
      <c r="K163" s="31"/>
      <c r="L163" s="1"/>
      <c r="M163" s="17"/>
      <c r="N163" s="17"/>
    </row>
    <row r="164" spans="1:14" ht="15.75">
      <c r="A164" s="39" t="s">
        <v>36</v>
      </c>
      <c r="B164" s="11"/>
      <c r="C164" s="12"/>
      <c r="D164" s="12"/>
      <c r="E164" s="14"/>
      <c r="F164" s="14"/>
      <c r="G164" s="15"/>
      <c r="H164" s="40"/>
      <c r="I164" s="40"/>
      <c r="J164" s="40"/>
      <c r="K164" s="14"/>
      <c r="L164" s="17"/>
      <c r="M164" s="38"/>
      <c r="N164" s="38"/>
    </row>
    <row r="165" spans="1:14" ht="15.75">
      <c r="A165" s="13" t="s">
        <v>37</v>
      </c>
      <c r="B165" s="11"/>
      <c r="C165" s="41"/>
      <c r="D165" s="42"/>
      <c r="E165" s="12"/>
      <c r="F165" s="40"/>
      <c r="G165" s="15"/>
      <c r="H165" s="40"/>
      <c r="I165" s="40"/>
      <c r="J165" s="40"/>
      <c r="K165" s="14"/>
      <c r="L165" s="17"/>
      <c r="M165" s="20"/>
      <c r="N165" s="20"/>
    </row>
    <row r="166" spans="1:14" ht="15.75">
      <c r="A166" s="13" t="s">
        <v>38</v>
      </c>
      <c r="B166" s="11"/>
      <c r="C166" s="12"/>
      <c r="D166" s="42"/>
      <c r="E166" s="12"/>
      <c r="F166" s="40"/>
      <c r="G166" s="15"/>
      <c r="H166" s="43"/>
      <c r="I166" s="43"/>
      <c r="J166" s="43"/>
      <c r="K166" s="14"/>
      <c r="L166" s="17"/>
      <c r="M166" s="17"/>
      <c r="N166" s="17"/>
    </row>
    <row r="167" spans="1:14" ht="15.75">
      <c r="A167" s="13" t="s">
        <v>39</v>
      </c>
      <c r="B167" s="41"/>
      <c r="C167" s="12"/>
      <c r="D167" s="42"/>
      <c r="E167" s="12"/>
      <c r="F167" s="40"/>
      <c r="G167" s="44"/>
      <c r="H167" s="43"/>
      <c r="I167" s="43"/>
      <c r="J167" s="43"/>
      <c r="K167" s="14"/>
      <c r="L167" s="17"/>
      <c r="M167" s="17"/>
      <c r="N167" s="17"/>
    </row>
    <row r="168" spans="1:14" ht="16.5" thickBot="1">
      <c r="A168" s="13" t="s">
        <v>40</v>
      </c>
      <c r="B168" s="34"/>
      <c r="C168" s="12"/>
      <c r="D168" s="45"/>
      <c r="E168" s="40"/>
      <c r="F168" s="40"/>
      <c r="G168" s="44"/>
      <c r="H168" s="43"/>
      <c r="I168" s="43"/>
      <c r="J168" s="43"/>
      <c r="K168" s="40"/>
      <c r="L168" s="17"/>
      <c r="M168" s="17"/>
      <c r="N168" s="17"/>
    </row>
    <row r="169" spans="1:14" ht="15.75" thickBot="1">
      <c r="A169" s="78" t="s">
        <v>0</v>
      </c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</row>
    <row r="170" spans="1:14" ht="15.75" thickBot="1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</row>
    <row r="171" spans="1:14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</row>
    <row r="172" spans="1:14" ht="15.75">
      <c r="A172" s="79" t="s">
        <v>1</v>
      </c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1:14" ht="15.75">
      <c r="A173" s="79" t="s">
        <v>2</v>
      </c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1:14" ht="16.5" thickBot="1">
      <c r="A174" s="80" t="s">
        <v>3</v>
      </c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</row>
    <row r="176" spans="1:14" ht="15.75">
      <c r="A176" s="81" t="s">
        <v>300</v>
      </c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</row>
    <row r="177" spans="1:14" ht="15.75">
      <c r="A177" s="81" t="s">
        <v>5</v>
      </c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</row>
    <row r="178" spans="1:14">
      <c r="A178" s="82" t="s">
        <v>6</v>
      </c>
      <c r="B178" s="83" t="s">
        <v>7</v>
      </c>
      <c r="C178" s="83" t="s">
        <v>8</v>
      </c>
      <c r="D178" s="82" t="s">
        <v>9</v>
      </c>
      <c r="E178" s="82" t="s">
        <v>10</v>
      </c>
      <c r="F178" s="83" t="s">
        <v>11</v>
      </c>
      <c r="G178" s="83" t="s">
        <v>12</v>
      </c>
      <c r="H178" s="84" t="s">
        <v>13</v>
      </c>
      <c r="I178" s="84" t="s">
        <v>14</v>
      </c>
      <c r="J178" s="84" t="s">
        <v>15</v>
      </c>
      <c r="K178" s="85" t="s">
        <v>16</v>
      </c>
      <c r="L178" s="83" t="s">
        <v>17</v>
      </c>
      <c r="M178" s="83" t="s">
        <v>18</v>
      </c>
      <c r="N178" s="83" t="s">
        <v>19</v>
      </c>
    </row>
    <row r="179" spans="1:14">
      <c r="A179" s="82"/>
      <c r="B179" s="83"/>
      <c r="C179" s="83"/>
      <c r="D179" s="82"/>
      <c r="E179" s="82"/>
      <c r="F179" s="83"/>
      <c r="G179" s="83"/>
      <c r="H179" s="83"/>
      <c r="I179" s="83"/>
      <c r="J179" s="83"/>
      <c r="K179" s="86"/>
      <c r="L179" s="83"/>
      <c r="M179" s="83"/>
      <c r="N179" s="83"/>
    </row>
    <row r="180" spans="1:14" ht="15.75">
      <c r="A180" s="56">
        <v>1</v>
      </c>
      <c r="B180" s="5">
        <v>43097</v>
      </c>
      <c r="C180" s="6" t="s">
        <v>255</v>
      </c>
      <c r="D180" s="56" t="s">
        <v>21</v>
      </c>
      <c r="E180" s="56" t="s">
        <v>182</v>
      </c>
      <c r="F180" s="57">
        <v>560</v>
      </c>
      <c r="G180" s="57">
        <v>550</v>
      </c>
      <c r="H180" s="57">
        <v>565</v>
      </c>
      <c r="I180" s="56">
        <v>570</v>
      </c>
      <c r="J180" s="56">
        <v>575</v>
      </c>
      <c r="K180" s="56">
        <v>575</v>
      </c>
      <c r="L180" s="56">
        <v>1300</v>
      </c>
      <c r="M180" s="8">
        <f t="shared" ref="M180:M183" si="84">IF(D180="BUY",(K180-F180)*(L180),(F180-K180)*(L180))</f>
        <v>19500</v>
      </c>
      <c r="N180" s="9">
        <f t="shared" ref="N180:N183" si="85">M180/(L180)/F180%</f>
        <v>2.6785714285714288</v>
      </c>
    </row>
    <row r="181" spans="1:14" ht="15.75">
      <c r="A181" s="56">
        <v>2</v>
      </c>
      <c r="B181" s="5">
        <v>43096</v>
      </c>
      <c r="C181" s="6" t="s">
        <v>255</v>
      </c>
      <c r="D181" s="56" t="s">
        <v>21</v>
      </c>
      <c r="E181" s="56" t="s">
        <v>232</v>
      </c>
      <c r="F181" s="57">
        <v>240</v>
      </c>
      <c r="G181" s="57">
        <v>236.5</v>
      </c>
      <c r="H181" s="57">
        <v>242</v>
      </c>
      <c r="I181" s="56">
        <v>244</v>
      </c>
      <c r="J181" s="56">
        <v>246</v>
      </c>
      <c r="K181" s="56">
        <v>236.5</v>
      </c>
      <c r="L181" s="56">
        <v>2500</v>
      </c>
      <c r="M181" s="8">
        <f t="shared" si="84"/>
        <v>-8750</v>
      </c>
      <c r="N181" s="9">
        <f t="shared" si="85"/>
        <v>-1.4583333333333335</v>
      </c>
    </row>
    <row r="182" spans="1:14" ht="15.75">
      <c r="A182" s="56">
        <v>3</v>
      </c>
      <c r="B182" s="5">
        <v>43095</v>
      </c>
      <c r="C182" s="6" t="s">
        <v>255</v>
      </c>
      <c r="D182" s="56" t="s">
        <v>21</v>
      </c>
      <c r="E182" s="56" t="s">
        <v>50</v>
      </c>
      <c r="F182" s="57">
        <v>185.5</v>
      </c>
      <c r="G182" s="57">
        <v>182</v>
      </c>
      <c r="H182" s="57">
        <v>187.5</v>
      </c>
      <c r="I182" s="56" t="s">
        <v>313</v>
      </c>
      <c r="J182" s="56">
        <v>191.5</v>
      </c>
      <c r="K182" s="56">
        <v>182</v>
      </c>
      <c r="L182" s="56">
        <v>3500</v>
      </c>
      <c r="M182" s="8">
        <f t="shared" si="84"/>
        <v>-12250</v>
      </c>
      <c r="N182" s="9">
        <f t="shared" si="85"/>
        <v>-1.8867924528301887</v>
      </c>
    </row>
    <row r="183" spans="1:14" ht="15.75">
      <c r="A183" s="56">
        <v>4</v>
      </c>
      <c r="B183" s="5">
        <v>43091</v>
      </c>
      <c r="C183" s="6" t="s">
        <v>255</v>
      </c>
      <c r="D183" s="56" t="s">
        <v>21</v>
      </c>
      <c r="E183" s="56" t="s">
        <v>312</v>
      </c>
      <c r="F183" s="57">
        <v>202</v>
      </c>
      <c r="G183" s="57">
        <v>197.5</v>
      </c>
      <c r="H183" s="57">
        <v>204</v>
      </c>
      <c r="I183" s="57">
        <v>206</v>
      </c>
      <c r="J183" s="56">
        <v>208</v>
      </c>
      <c r="K183" s="56">
        <v>206</v>
      </c>
      <c r="L183" s="56">
        <v>3500</v>
      </c>
      <c r="M183" s="8">
        <f t="shared" si="84"/>
        <v>14000</v>
      </c>
      <c r="N183" s="9">
        <f t="shared" si="85"/>
        <v>1.9801980198019802</v>
      </c>
    </row>
    <row r="184" spans="1:14" ht="15.75">
      <c r="A184" s="56">
        <v>5</v>
      </c>
      <c r="B184" s="5">
        <v>43090</v>
      </c>
      <c r="C184" s="6" t="s">
        <v>255</v>
      </c>
      <c r="D184" s="56" t="s">
        <v>21</v>
      </c>
      <c r="E184" s="56" t="s">
        <v>53</v>
      </c>
      <c r="F184" s="57">
        <v>173.5</v>
      </c>
      <c r="G184" s="57">
        <v>169.5</v>
      </c>
      <c r="H184" s="57">
        <v>175.5</v>
      </c>
      <c r="I184" s="57">
        <v>177.5</v>
      </c>
      <c r="J184" s="56">
        <v>179.5</v>
      </c>
      <c r="K184" s="56">
        <v>177.5</v>
      </c>
      <c r="L184" s="56">
        <v>3500</v>
      </c>
      <c r="M184" s="8">
        <f t="shared" ref="M184:M185" si="86">IF(D184="BUY",(K184-F184)*(L184),(F184-K184)*(L184))</f>
        <v>14000</v>
      </c>
      <c r="N184" s="9">
        <f t="shared" ref="N184:N185" si="87">M184/(L184)/F184%</f>
        <v>2.3054755043227666</v>
      </c>
    </row>
    <row r="185" spans="1:14" ht="15.75">
      <c r="A185" s="56">
        <v>6</v>
      </c>
      <c r="B185" s="5">
        <v>43089</v>
      </c>
      <c r="C185" s="6" t="s">
        <v>255</v>
      </c>
      <c r="D185" s="56" t="s">
        <v>21</v>
      </c>
      <c r="E185" s="56" t="s">
        <v>308</v>
      </c>
      <c r="F185" s="57">
        <v>1225</v>
      </c>
      <c r="G185" s="57">
        <v>1205</v>
      </c>
      <c r="H185" s="57">
        <v>1240</v>
      </c>
      <c r="I185" s="57">
        <v>1255</v>
      </c>
      <c r="J185" s="56">
        <v>1270</v>
      </c>
      <c r="K185" s="56">
        <v>1240</v>
      </c>
      <c r="L185" s="57">
        <v>750</v>
      </c>
      <c r="M185" s="8">
        <f t="shared" si="86"/>
        <v>11250</v>
      </c>
      <c r="N185" s="9">
        <f t="shared" si="87"/>
        <v>1.2244897959183674</v>
      </c>
    </row>
    <row r="186" spans="1:14" ht="15.75">
      <c r="A186" s="56">
        <v>7</v>
      </c>
      <c r="B186" s="5">
        <v>43088</v>
      </c>
      <c r="C186" s="6" t="s">
        <v>255</v>
      </c>
      <c r="D186" s="56" t="s">
        <v>21</v>
      </c>
      <c r="E186" s="56" t="s">
        <v>50</v>
      </c>
      <c r="F186" s="57">
        <v>171.5</v>
      </c>
      <c r="G186" s="57">
        <v>168.5</v>
      </c>
      <c r="H186" s="57">
        <v>173</v>
      </c>
      <c r="I186" s="57">
        <v>174.5</v>
      </c>
      <c r="J186" s="56">
        <v>176</v>
      </c>
      <c r="K186" s="56">
        <v>176</v>
      </c>
      <c r="L186" s="57">
        <v>3500</v>
      </c>
      <c r="M186" s="8">
        <f t="shared" ref="M186" si="88">IF(D186="BUY",(K186-F186)*(L186),(F186-K186)*(L186))</f>
        <v>15750</v>
      </c>
      <c r="N186" s="9">
        <f t="shared" ref="N186" si="89">M186/(L186)/F186%</f>
        <v>2.6239067055393583</v>
      </c>
    </row>
    <row r="187" spans="1:14" ht="15.75">
      <c r="A187" s="56">
        <v>8</v>
      </c>
      <c r="B187" s="5">
        <v>43083</v>
      </c>
      <c r="C187" s="6" t="s">
        <v>255</v>
      </c>
      <c r="D187" s="56" t="s">
        <v>21</v>
      </c>
      <c r="E187" s="56" t="s">
        <v>67</v>
      </c>
      <c r="F187" s="57">
        <v>236</v>
      </c>
      <c r="G187" s="57">
        <v>233</v>
      </c>
      <c r="H187" s="57">
        <v>238</v>
      </c>
      <c r="I187" s="57">
        <v>239.5</v>
      </c>
      <c r="J187" s="56">
        <v>241</v>
      </c>
      <c r="K187" s="56">
        <v>238</v>
      </c>
      <c r="L187" s="57">
        <v>3500</v>
      </c>
      <c r="M187" s="8">
        <f t="shared" ref="M187" si="90">IF(D187="BUY",(K187-F187)*(L187),(F187-K187)*(L187))</f>
        <v>7000</v>
      </c>
      <c r="N187" s="9">
        <f t="shared" ref="N187" si="91">M187/(L187)/F187%</f>
        <v>0.84745762711864414</v>
      </c>
    </row>
    <row r="188" spans="1:14" ht="15.75">
      <c r="A188" s="56">
        <v>9</v>
      </c>
      <c r="B188" s="5">
        <v>43081</v>
      </c>
      <c r="C188" s="6" t="s">
        <v>255</v>
      </c>
      <c r="D188" s="56" t="s">
        <v>21</v>
      </c>
      <c r="E188" s="56" t="s">
        <v>70</v>
      </c>
      <c r="F188" s="57">
        <v>430</v>
      </c>
      <c r="G188" s="57">
        <v>417</v>
      </c>
      <c r="H188" s="57">
        <v>438</v>
      </c>
      <c r="I188" s="57">
        <v>446</v>
      </c>
      <c r="J188" s="56">
        <v>454</v>
      </c>
      <c r="K188" s="56">
        <v>417</v>
      </c>
      <c r="L188" s="57">
        <v>750</v>
      </c>
      <c r="M188" s="8">
        <f t="shared" ref="M188:M189" si="92">IF(D188="BUY",(K188-F188)*(L188),(F188-K188)*(L188))</f>
        <v>-9750</v>
      </c>
      <c r="N188" s="9">
        <f t="shared" ref="N188:N191" si="93">M188/(L188)/F188%</f>
        <v>-3.0232558139534884</v>
      </c>
    </row>
    <row r="189" spans="1:14" ht="15.75">
      <c r="A189" s="56">
        <v>10</v>
      </c>
      <c r="B189" s="5">
        <v>43077</v>
      </c>
      <c r="C189" s="6" t="s">
        <v>255</v>
      </c>
      <c r="D189" s="56" t="s">
        <v>21</v>
      </c>
      <c r="E189" s="56" t="s">
        <v>276</v>
      </c>
      <c r="F189" s="57">
        <v>171</v>
      </c>
      <c r="G189" s="57">
        <v>168</v>
      </c>
      <c r="H189" s="57">
        <v>172.5</v>
      </c>
      <c r="I189" s="57">
        <v>174</v>
      </c>
      <c r="J189" s="56">
        <v>175.5</v>
      </c>
      <c r="K189" s="56">
        <v>174</v>
      </c>
      <c r="L189" s="57">
        <v>4000</v>
      </c>
      <c r="M189" s="8">
        <f t="shared" si="92"/>
        <v>12000</v>
      </c>
      <c r="N189" s="9">
        <f t="shared" si="93"/>
        <v>1.7543859649122808</v>
      </c>
    </row>
    <row r="190" spans="1:14" ht="15.75">
      <c r="A190" s="56">
        <v>11</v>
      </c>
      <c r="B190" s="5">
        <v>43077</v>
      </c>
      <c r="C190" s="6" t="s">
        <v>255</v>
      </c>
      <c r="D190" s="56" t="s">
        <v>21</v>
      </c>
      <c r="E190" s="56" t="s">
        <v>304</v>
      </c>
      <c r="F190" s="57">
        <v>9110</v>
      </c>
      <c r="G190" s="57">
        <v>8990</v>
      </c>
      <c r="H190" s="57">
        <v>9180</v>
      </c>
      <c r="I190" s="57">
        <v>9260</v>
      </c>
      <c r="J190" s="56">
        <v>9320</v>
      </c>
      <c r="K190" s="56">
        <v>9180</v>
      </c>
      <c r="L190" s="57">
        <v>75</v>
      </c>
      <c r="M190" s="8">
        <f t="shared" ref="M190:M191" si="94">IF(D190="BUY",(K190-F190)*(L190),(F190-K190)*(L190))</f>
        <v>5250</v>
      </c>
      <c r="N190" s="9">
        <f t="shared" si="93"/>
        <v>0.76838638858397368</v>
      </c>
    </row>
    <row r="191" spans="1:14" ht="15.75">
      <c r="A191" s="56">
        <v>12</v>
      </c>
      <c r="B191" s="5">
        <v>43076</v>
      </c>
      <c r="C191" s="6" t="s">
        <v>255</v>
      </c>
      <c r="D191" s="56" t="s">
        <v>21</v>
      </c>
      <c r="E191" s="56" t="s">
        <v>232</v>
      </c>
      <c r="F191" s="57">
        <v>208</v>
      </c>
      <c r="G191" s="57">
        <v>203</v>
      </c>
      <c r="H191" s="57">
        <v>211</v>
      </c>
      <c r="I191" s="57">
        <v>214</v>
      </c>
      <c r="J191" s="56">
        <v>217</v>
      </c>
      <c r="K191" s="56">
        <v>203</v>
      </c>
      <c r="L191" s="57">
        <v>2500</v>
      </c>
      <c r="M191" s="8">
        <f t="shared" si="94"/>
        <v>-12500</v>
      </c>
      <c r="N191" s="9">
        <f t="shared" si="93"/>
        <v>-2.4038461538461537</v>
      </c>
    </row>
    <row r="192" spans="1:14" ht="15.75">
      <c r="A192" s="56">
        <v>13</v>
      </c>
      <c r="B192" s="5">
        <v>43076</v>
      </c>
      <c r="C192" s="6" t="s">
        <v>255</v>
      </c>
      <c r="D192" s="56" t="s">
        <v>21</v>
      </c>
      <c r="E192" s="56" t="s">
        <v>304</v>
      </c>
      <c r="F192" s="57">
        <v>8785</v>
      </c>
      <c r="G192" s="57">
        <v>8700</v>
      </c>
      <c r="H192" s="57">
        <v>8835</v>
      </c>
      <c r="I192" s="57">
        <v>8900</v>
      </c>
      <c r="J192" s="56">
        <v>8950</v>
      </c>
      <c r="K192" s="56">
        <v>8950</v>
      </c>
      <c r="L192" s="57">
        <v>75</v>
      </c>
      <c r="M192" s="8">
        <f t="shared" ref="M192" si="95">IF(D192="BUY",(K192-F192)*(L192),(F192-K192)*(L192))</f>
        <v>12375</v>
      </c>
      <c r="N192" s="9">
        <f t="shared" ref="N192" si="96">M192/(L192)/F192%</f>
        <v>1.8782014797951054</v>
      </c>
    </row>
    <row r="193" spans="1:14" ht="15.75">
      <c r="A193" s="56">
        <v>14</v>
      </c>
      <c r="B193" s="5">
        <v>43074</v>
      </c>
      <c r="C193" s="6" t="s">
        <v>255</v>
      </c>
      <c r="D193" s="56" t="s">
        <v>21</v>
      </c>
      <c r="E193" s="56" t="s">
        <v>303</v>
      </c>
      <c r="F193" s="57">
        <v>740</v>
      </c>
      <c r="G193" s="57">
        <v>729</v>
      </c>
      <c r="H193" s="57">
        <v>746</v>
      </c>
      <c r="I193" s="57">
        <v>751</v>
      </c>
      <c r="J193" s="56">
        <v>757</v>
      </c>
      <c r="K193" s="56">
        <v>746</v>
      </c>
      <c r="L193" s="57">
        <v>1800</v>
      </c>
      <c r="M193" s="8">
        <f t="shared" ref="M193" si="97">IF(D193="BUY",(K193-F193)*(L193),(F193-K193)*(L193))</f>
        <v>10800</v>
      </c>
      <c r="N193" s="9">
        <f t="shared" ref="N193" si="98">M193/(L193)/F193%</f>
        <v>0.81081081081081074</v>
      </c>
    </row>
    <row r="194" spans="1:14" ht="15.75">
      <c r="A194" s="56">
        <v>15</v>
      </c>
      <c r="B194" s="5">
        <v>43073</v>
      </c>
      <c r="C194" s="6" t="s">
        <v>255</v>
      </c>
      <c r="D194" s="56" t="s">
        <v>21</v>
      </c>
      <c r="E194" s="56" t="s">
        <v>248</v>
      </c>
      <c r="F194" s="57">
        <v>496</v>
      </c>
      <c r="G194" s="57">
        <v>482</v>
      </c>
      <c r="H194" s="57">
        <v>505</v>
      </c>
      <c r="I194" s="57">
        <v>514</v>
      </c>
      <c r="J194" s="56">
        <v>523</v>
      </c>
      <c r="K194" s="56">
        <v>505</v>
      </c>
      <c r="L194" s="57">
        <v>1800</v>
      </c>
      <c r="M194" s="8">
        <f t="shared" ref="M194" si="99">IF(D194="BUY",(K194-F194)*(L194),(F194-K194)*(L194))</f>
        <v>16200</v>
      </c>
      <c r="N194" s="66">
        <f t="shared" ref="N194" si="100">M194/(L194)/F194%</f>
        <v>1.814516129032258</v>
      </c>
    </row>
    <row r="195" spans="1:14" ht="15.75">
      <c r="A195" s="10" t="s">
        <v>24</v>
      </c>
      <c r="B195" s="11"/>
      <c r="C195" s="12"/>
      <c r="D195" s="13"/>
      <c r="E195" s="14"/>
      <c r="F195" s="14"/>
      <c r="G195" s="15"/>
      <c r="H195" s="14"/>
      <c r="I195" s="14"/>
      <c r="J195" s="14"/>
      <c r="K195" s="16"/>
      <c r="L195" s="17"/>
      <c r="M195" s="1"/>
      <c r="N195" s="65"/>
    </row>
    <row r="196" spans="1:14" ht="15.75">
      <c r="A196" s="10" t="s">
        <v>25</v>
      </c>
      <c r="B196" s="19"/>
      <c r="C196" s="12"/>
      <c r="D196" s="13"/>
      <c r="E196" s="14"/>
      <c r="F196" s="14"/>
      <c r="G196" s="15"/>
      <c r="H196" s="14"/>
      <c r="I196" s="14"/>
      <c r="J196" s="14"/>
      <c r="K196" s="16"/>
      <c r="L196" s="17"/>
      <c r="M196" s="1"/>
      <c r="N196" s="1"/>
    </row>
    <row r="197" spans="1:14" ht="15.75">
      <c r="A197" s="10" t="s">
        <v>25</v>
      </c>
      <c r="B197" s="19"/>
      <c r="C197" s="20"/>
      <c r="D197" s="21"/>
      <c r="E197" s="22"/>
      <c r="F197" s="22"/>
      <c r="G197" s="23"/>
      <c r="H197" s="22"/>
      <c r="I197" s="22"/>
      <c r="J197" s="22"/>
      <c r="K197" s="22"/>
      <c r="L197" s="17"/>
      <c r="M197" s="17"/>
      <c r="N197" s="17"/>
    </row>
    <row r="198" spans="1:14" ht="16.5" thickBot="1">
      <c r="A198" s="20"/>
      <c r="B198" s="19"/>
      <c r="C198" s="22"/>
      <c r="D198" s="22"/>
      <c r="E198" s="22"/>
      <c r="F198" s="24"/>
      <c r="G198" s="25"/>
      <c r="H198" s="26" t="s">
        <v>26</v>
      </c>
      <c r="I198" s="26"/>
      <c r="J198" s="27"/>
      <c r="K198" s="27"/>
      <c r="L198" s="17"/>
      <c r="M198" s="17"/>
      <c r="N198" s="17"/>
    </row>
    <row r="199" spans="1:14" ht="15.75">
      <c r="A199" s="20"/>
      <c r="B199" s="19"/>
      <c r="C199" s="87" t="s">
        <v>27</v>
      </c>
      <c r="D199" s="87"/>
      <c r="E199" s="28">
        <v>15</v>
      </c>
      <c r="F199" s="29">
        <f>F200+F201+F202+F203+F204+F205</f>
        <v>100</v>
      </c>
      <c r="G199" s="22">
        <v>15</v>
      </c>
      <c r="H199" s="30">
        <f>G200/G199%</f>
        <v>73.333333333333343</v>
      </c>
      <c r="I199" s="30"/>
      <c r="J199" s="30"/>
      <c r="K199" s="31"/>
      <c r="L199" s="17"/>
      <c r="M199" s="1"/>
      <c r="N199" s="1"/>
    </row>
    <row r="200" spans="1:14" ht="15.75">
      <c r="A200" s="20"/>
      <c r="B200" s="19"/>
      <c r="C200" s="88" t="s">
        <v>28</v>
      </c>
      <c r="D200" s="88"/>
      <c r="E200" s="32">
        <v>11</v>
      </c>
      <c r="F200" s="33">
        <f>(E200/E199)*100</f>
        <v>73.333333333333329</v>
      </c>
      <c r="G200" s="22">
        <v>11</v>
      </c>
      <c r="H200" s="27"/>
      <c r="I200" s="27"/>
      <c r="J200" s="22"/>
      <c r="K200" s="27"/>
      <c r="L200" s="1"/>
      <c r="M200" s="22" t="s">
        <v>29</v>
      </c>
      <c r="N200" s="22"/>
    </row>
    <row r="201" spans="1:14" ht="15.75">
      <c r="A201" s="34"/>
      <c r="B201" s="19"/>
      <c r="C201" s="88" t="s">
        <v>30</v>
      </c>
      <c r="D201" s="88"/>
      <c r="E201" s="32">
        <v>0</v>
      </c>
      <c r="F201" s="33">
        <f>(E201/E199)*100</f>
        <v>0</v>
      </c>
      <c r="G201" s="35"/>
      <c r="H201" s="22"/>
      <c r="I201" s="22"/>
      <c r="J201" s="22"/>
      <c r="K201" s="27"/>
      <c r="L201" s="17"/>
      <c r="M201" s="20"/>
      <c r="N201" s="20"/>
    </row>
    <row r="202" spans="1:14" ht="15.75">
      <c r="A202" s="34"/>
      <c r="B202" s="19"/>
      <c r="C202" s="88" t="s">
        <v>31</v>
      </c>
      <c r="D202" s="88"/>
      <c r="E202" s="32">
        <v>0</v>
      </c>
      <c r="F202" s="33">
        <f>(E202/E199)*100</f>
        <v>0</v>
      </c>
      <c r="G202" s="35"/>
      <c r="H202" s="22"/>
      <c r="I202" s="22"/>
      <c r="J202" s="22"/>
      <c r="K202" s="27"/>
      <c r="L202" s="17"/>
      <c r="M202" s="17"/>
      <c r="N202" s="17"/>
    </row>
    <row r="203" spans="1:14" ht="15.75">
      <c r="A203" s="34"/>
      <c r="B203" s="19"/>
      <c r="C203" s="88" t="s">
        <v>32</v>
      </c>
      <c r="D203" s="88"/>
      <c r="E203" s="32">
        <v>4</v>
      </c>
      <c r="F203" s="33">
        <f>(E203/E199)*100</f>
        <v>26.666666666666668</v>
      </c>
      <c r="G203" s="35"/>
      <c r="H203" s="22" t="s">
        <v>33</v>
      </c>
      <c r="I203" s="22"/>
      <c r="J203" s="27"/>
      <c r="K203" s="27"/>
      <c r="L203" s="17"/>
      <c r="M203" s="17"/>
      <c r="N203" s="17"/>
    </row>
    <row r="204" spans="1:14" ht="15.75">
      <c r="A204" s="34"/>
      <c r="B204" s="19"/>
      <c r="C204" s="88" t="s">
        <v>34</v>
      </c>
      <c r="D204" s="88"/>
      <c r="E204" s="32">
        <v>0</v>
      </c>
      <c r="F204" s="33">
        <f>(E204/E199)*100</f>
        <v>0</v>
      </c>
      <c r="G204" s="35"/>
      <c r="H204" s="22"/>
      <c r="I204" s="22"/>
      <c r="J204" s="27"/>
      <c r="K204" s="27"/>
      <c r="L204" s="17"/>
      <c r="M204" s="17"/>
      <c r="N204" s="17"/>
    </row>
    <row r="205" spans="1:14" ht="16.5" thickBot="1">
      <c r="A205" s="34"/>
      <c r="B205" s="19"/>
      <c r="C205" s="89" t="s">
        <v>35</v>
      </c>
      <c r="D205" s="89"/>
      <c r="E205" s="36"/>
      <c r="F205" s="37">
        <f>(E205/E199)*100</f>
        <v>0</v>
      </c>
      <c r="G205" s="35"/>
      <c r="H205" s="22"/>
      <c r="I205" s="22"/>
      <c r="J205" s="31"/>
      <c r="K205" s="31"/>
      <c r="L205" s="1"/>
      <c r="M205" s="17"/>
      <c r="N205" s="17"/>
    </row>
    <row r="206" spans="1:14" ht="15.75">
      <c r="A206" s="39" t="s">
        <v>36</v>
      </c>
      <c r="B206" s="11"/>
      <c r="C206" s="12"/>
      <c r="D206" s="12"/>
      <c r="E206" s="14"/>
      <c r="F206" s="14"/>
      <c r="G206" s="15"/>
      <c r="H206" s="40"/>
      <c r="I206" s="40"/>
      <c r="J206" s="40"/>
      <c r="K206" s="14"/>
      <c r="L206" s="17"/>
      <c r="M206" s="38"/>
      <c r="N206" s="38"/>
    </row>
    <row r="207" spans="1:14" ht="15.75">
      <c r="A207" s="13" t="s">
        <v>37</v>
      </c>
      <c r="B207" s="11"/>
      <c r="C207" s="41"/>
      <c r="D207" s="42"/>
      <c r="E207" s="12"/>
      <c r="F207" s="40"/>
      <c r="G207" s="15"/>
      <c r="H207" s="40"/>
      <c r="I207" s="40"/>
      <c r="J207" s="40"/>
      <c r="K207" s="14"/>
      <c r="L207" s="17"/>
      <c r="M207" s="20"/>
      <c r="N207" s="20"/>
    </row>
    <row r="208" spans="1:14" ht="15.75">
      <c r="A208" s="13" t="s">
        <v>38</v>
      </c>
      <c r="B208" s="11"/>
      <c r="C208" s="12"/>
      <c r="D208" s="42"/>
      <c r="E208" s="12"/>
      <c r="F208" s="40"/>
      <c r="G208" s="15"/>
      <c r="H208" s="43"/>
      <c r="I208" s="43"/>
      <c r="J208" s="43"/>
      <c r="K208" s="14"/>
      <c r="L208" s="17"/>
      <c r="M208" s="17"/>
      <c r="N208" s="17"/>
    </row>
    <row r="209" spans="1:14" ht="15.75">
      <c r="A209" s="13" t="s">
        <v>39</v>
      </c>
      <c r="B209" s="41"/>
      <c r="C209" s="12"/>
      <c r="D209" s="42"/>
      <c r="E209" s="12"/>
      <c r="F209" s="40"/>
      <c r="G209" s="44"/>
      <c r="H209" s="43"/>
      <c r="I209" s="43"/>
      <c r="J209" s="43"/>
      <c r="K209" s="14"/>
      <c r="L209" s="17"/>
      <c r="M209" s="17"/>
      <c r="N209" s="17"/>
    </row>
    <row r="210" spans="1:14" ht="15.75">
      <c r="A210" s="13" t="s">
        <v>40</v>
      </c>
      <c r="B210" s="34"/>
      <c r="C210" s="12"/>
      <c r="D210" s="45"/>
      <c r="E210" s="40"/>
      <c r="F210" s="40"/>
      <c r="G210" s="44"/>
      <c r="H210" s="43"/>
      <c r="I210" s="43"/>
      <c r="J210" s="43"/>
      <c r="K210" s="40"/>
      <c r="L210" s="17"/>
      <c r="M210" s="17"/>
      <c r="N210" s="17"/>
    </row>
    <row r="211" spans="1:14" ht="15.75" customHeight="1" thickBot="1"/>
    <row r="212" spans="1:14" ht="15.75" thickBot="1">
      <c r="A212" s="78" t="s">
        <v>0</v>
      </c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</row>
    <row r="213" spans="1:14" ht="15.75" thickBot="1">
      <c r="A213" s="78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</row>
    <row r="214" spans="1:14">
      <c r="A214" s="78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</row>
    <row r="215" spans="1:14" ht="15.75">
      <c r="A215" s="79" t="s">
        <v>1</v>
      </c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1:14" ht="15.75">
      <c r="A216" s="79" t="s">
        <v>2</v>
      </c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1:14" ht="16.5" thickBot="1">
      <c r="A217" s="80" t="s">
        <v>3</v>
      </c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</row>
    <row r="219" spans="1:14" ht="15.75">
      <c r="A219" s="81" t="s">
        <v>283</v>
      </c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</row>
    <row r="220" spans="1:14" ht="15.75">
      <c r="A220" s="81" t="s">
        <v>5</v>
      </c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</row>
    <row r="221" spans="1:14">
      <c r="A221" s="82" t="s">
        <v>6</v>
      </c>
      <c r="B221" s="83" t="s">
        <v>7</v>
      </c>
      <c r="C221" s="83" t="s">
        <v>8</v>
      </c>
      <c r="D221" s="82" t="s">
        <v>9</v>
      </c>
      <c r="E221" s="82" t="s">
        <v>10</v>
      </c>
      <c r="F221" s="83" t="s">
        <v>11</v>
      </c>
      <c r="G221" s="83" t="s">
        <v>12</v>
      </c>
      <c r="H221" s="84" t="s">
        <v>13</v>
      </c>
      <c r="I221" s="84" t="s">
        <v>14</v>
      </c>
      <c r="J221" s="84" t="s">
        <v>15</v>
      </c>
      <c r="K221" s="85" t="s">
        <v>16</v>
      </c>
      <c r="L221" s="83" t="s">
        <v>17</v>
      </c>
      <c r="M221" s="83" t="s">
        <v>18</v>
      </c>
      <c r="N221" s="83" t="s">
        <v>19</v>
      </c>
    </row>
    <row r="222" spans="1:14">
      <c r="A222" s="82"/>
      <c r="B222" s="83"/>
      <c r="C222" s="83"/>
      <c r="D222" s="82"/>
      <c r="E222" s="82"/>
      <c r="F222" s="83"/>
      <c r="G222" s="83"/>
      <c r="H222" s="83"/>
      <c r="I222" s="83"/>
      <c r="J222" s="83"/>
      <c r="K222" s="86"/>
      <c r="L222" s="83"/>
      <c r="M222" s="83"/>
      <c r="N222" s="83"/>
    </row>
    <row r="223" spans="1:14" ht="15.75">
      <c r="A223" s="56">
        <v>1</v>
      </c>
      <c r="B223" s="5">
        <v>43069</v>
      </c>
      <c r="C223" s="6" t="s">
        <v>255</v>
      </c>
      <c r="D223" s="56" t="s">
        <v>21</v>
      </c>
      <c r="E223" s="56" t="s">
        <v>102</v>
      </c>
      <c r="F223" s="57">
        <v>673</v>
      </c>
      <c r="G223" s="57">
        <v>664</v>
      </c>
      <c r="H223" s="57">
        <v>678</v>
      </c>
      <c r="I223" s="57">
        <v>683</v>
      </c>
      <c r="J223" s="56">
        <v>688</v>
      </c>
      <c r="K223" s="56">
        <v>678</v>
      </c>
      <c r="L223" s="57">
        <v>1200</v>
      </c>
      <c r="M223" s="8">
        <f t="shared" ref="M223:M225" si="101">IF(D223="BUY",(K223-F223)*(L223),(F223-K223)*(L223))</f>
        <v>6000</v>
      </c>
      <c r="N223" s="9">
        <f t="shared" ref="N223:N225" si="102">M223/(L223)/F223%</f>
        <v>0.74294205052005935</v>
      </c>
    </row>
    <row r="224" spans="1:14" ht="15.75">
      <c r="A224" s="56">
        <v>2</v>
      </c>
      <c r="B224" s="5">
        <v>43068</v>
      </c>
      <c r="C224" s="6" t="s">
        <v>255</v>
      </c>
      <c r="D224" s="56" t="s">
        <v>21</v>
      </c>
      <c r="E224" s="56" t="s">
        <v>288</v>
      </c>
      <c r="F224" s="57">
        <v>815</v>
      </c>
      <c r="G224" s="57">
        <v>800</v>
      </c>
      <c r="H224" s="57">
        <v>825</v>
      </c>
      <c r="I224" s="57">
        <v>835</v>
      </c>
      <c r="J224" s="56">
        <v>845</v>
      </c>
      <c r="K224" s="56">
        <v>800</v>
      </c>
      <c r="L224" s="57">
        <v>600</v>
      </c>
      <c r="M224" s="8">
        <f t="shared" si="101"/>
        <v>-9000</v>
      </c>
      <c r="N224" s="9">
        <f t="shared" si="102"/>
        <v>-1.8404907975460121</v>
      </c>
    </row>
    <row r="225" spans="1:14" ht="15.75">
      <c r="A225" s="56">
        <v>3</v>
      </c>
      <c r="B225" s="5">
        <v>43067</v>
      </c>
      <c r="C225" s="6" t="s">
        <v>255</v>
      </c>
      <c r="D225" s="56" t="s">
        <v>21</v>
      </c>
      <c r="E225" s="56" t="s">
        <v>297</v>
      </c>
      <c r="F225" s="57">
        <v>841</v>
      </c>
      <c r="G225" s="57">
        <v>827</v>
      </c>
      <c r="H225" s="57">
        <v>855</v>
      </c>
      <c r="I225" s="57">
        <v>869</v>
      </c>
      <c r="J225" s="56">
        <v>883</v>
      </c>
      <c r="K225" s="56">
        <v>827</v>
      </c>
      <c r="L225" s="57">
        <v>400</v>
      </c>
      <c r="M225" s="8">
        <f t="shared" si="101"/>
        <v>-5600</v>
      </c>
      <c r="N225" s="9">
        <f t="shared" si="102"/>
        <v>-1.6646848989298455</v>
      </c>
    </row>
    <row r="226" spans="1:14" ht="15.75">
      <c r="A226" s="56">
        <v>4</v>
      </c>
      <c r="B226" s="5">
        <v>43066</v>
      </c>
      <c r="C226" s="6" t="s">
        <v>255</v>
      </c>
      <c r="D226" s="56" t="s">
        <v>21</v>
      </c>
      <c r="E226" s="56" t="s">
        <v>108</v>
      </c>
      <c r="F226" s="57">
        <v>256</v>
      </c>
      <c r="G226" s="57">
        <v>252</v>
      </c>
      <c r="H226" s="57">
        <v>258</v>
      </c>
      <c r="I226" s="57">
        <v>260</v>
      </c>
      <c r="J226" s="56">
        <v>262</v>
      </c>
      <c r="K226" s="56">
        <v>258</v>
      </c>
      <c r="L226" s="57">
        <v>3000</v>
      </c>
      <c r="M226" s="8">
        <f t="shared" ref="M226" si="103">IF(D226="BUY",(K226-F226)*(L226),(F226-K226)*(L226))</f>
        <v>6000</v>
      </c>
      <c r="N226" s="9">
        <f t="shared" ref="N226" si="104">M226/(L226)/F226%</f>
        <v>0.78125</v>
      </c>
    </row>
    <row r="227" spans="1:14" ht="15.75">
      <c r="A227" s="56">
        <v>5</v>
      </c>
      <c r="B227" s="5">
        <v>43062</v>
      </c>
      <c r="C227" s="6" t="s">
        <v>255</v>
      </c>
      <c r="D227" s="56" t="s">
        <v>21</v>
      </c>
      <c r="E227" s="56" t="s">
        <v>294</v>
      </c>
      <c r="F227" s="57">
        <v>186</v>
      </c>
      <c r="G227" s="57">
        <v>183</v>
      </c>
      <c r="H227" s="57">
        <v>187.5</v>
      </c>
      <c r="I227" s="57">
        <v>189</v>
      </c>
      <c r="J227" s="56">
        <v>190.5</v>
      </c>
      <c r="K227" s="56">
        <v>187.5</v>
      </c>
      <c r="L227" s="57">
        <v>4950</v>
      </c>
      <c r="M227" s="8">
        <f t="shared" ref="M227" si="105">IF(D227="BUY",(K227-F227)*(L227),(F227-K227)*(L227))</f>
        <v>7425</v>
      </c>
      <c r="N227" s="9">
        <f t="shared" ref="N227" si="106">M227/(L227)/F227%</f>
        <v>0.80645161290322576</v>
      </c>
    </row>
    <row r="228" spans="1:14" ht="15.75">
      <c r="A228" s="56">
        <v>6</v>
      </c>
      <c r="B228" s="5">
        <v>43061</v>
      </c>
      <c r="C228" s="6" t="s">
        <v>255</v>
      </c>
      <c r="D228" s="56" t="s">
        <v>21</v>
      </c>
      <c r="E228" s="56" t="s">
        <v>188</v>
      </c>
      <c r="F228" s="57">
        <v>960</v>
      </c>
      <c r="G228" s="57">
        <v>947</v>
      </c>
      <c r="H228" s="57">
        <v>967</v>
      </c>
      <c r="I228" s="57">
        <v>975</v>
      </c>
      <c r="J228" s="56">
        <v>982</v>
      </c>
      <c r="K228" s="56">
        <v>967</v>
      </c>
      <c r="L228" s="57">
        <v>800</v>
      </c>
      <c r="M228" s="8">
        <f t="shared" ref="M228" si="107">IF(D228="BUY",(K228-F228)*(L228),(F228-K228)*(L228))</f>
        <v>5600</v>
      </c>
      <c r="N228" s="9">
        <f t="shared" ref="N228" si="108">M228/(L228)/F228%</f>
        <v>0.72916666666666674</v>
      </c>
    </row>
    <row r="229" spans="1:14" ht="15.75">
      <c r="A229" s="56">
        <v>7</v>
      </c>
      <c r="B229" s="5">
        <v>43059</v>
      </c>
      <c r="C229" s="6" t="s">
        <v>255</v>
      </c>
      <c r="D229" s="56" t="s">
        <v>21</v>
      </c>
      <c r="E229" s="56" t="s">
        <v>60</v>
      </c>
      <c r="F229" s="57">
        <v>274</v>
      </c>
      <c r="G229" s="57">
        <v>271</v>
      </c>
      <c r="H229" s="57">
        <v>275.5</v>
      </c>
      <c r="I229" s="57">
        <v>277</v>
      </c>
      <c r="J229" s="56">
        <v>278.5</v>
      </c>
      <c r="K229" s="56">
        <v>275.5</v>
      </c>
      <c r="L229" s="57">
        <v>4500</v>
      </c>
      <c r="M229" s="8">
        <f t="shared" ref="M229" si="109">IF(D229="BUY",(K229-F229)*(L229),(F229-K229)*(L229))</f>
        <v>6750</v>
      </c>
      <c r="N229" s="9">
        <f t="shared" ref="N229" si="110">M229/(L229)/F229%</f>
        <v>0.54744525547445255</v>
      </c>
    </row>
    <row r="230" spans="1:14" ht="15.75">
      <c r="A230" s="56">
        <v>8</v>
      </c>
      <c r="B230" s="5">
        <v>43054</v>
      </c>
      <c r="C230" s="6" t="s">
        <v>255</v>
      </c>
      <c r="D230" s="56" t="s">
        <v>21</v>
      </c>
      <c r="E230" s="56" t="s">
        <v>60</v>
      </c>
      <c r="F230" s="57">
        <v>253</v>
      </c>
      <c r="G230" s="57">
        <v>249.5</v>
      </c>
      <c r="H230" s="57">
        <v>255</v>
      </c>
      <c r="I230" s="57">
        <v>257</v>
      </c>
      <c r="J230" s="56">
        <v>259</v>
      </c>
      <c r="K230" s="56">
        <v>249.5</v>
      </c>
      <c r="L230" s="57">
        <v>4500</v>
      </c>
      <c r="M230" s="8">
        <f t="shared" ref="M230" si="111">IF(D230="BUY",(K230-F230)*(L230),(F230-K230)*(L230))</f>
        <v>-15750</v>
      </c>
      <c r="N230" s="9">
        <f t="shared" ref="N230" si="112">M230/(L230)/F230%</f>
        <v>-1.383399209486166</v>
      </c>
    </row>
    <row r="231" spans="1:14" ht="15.75">
      <c r="A231" s="56">
        <v>9</v>
      </c>
      <c r="B231" s="5">
        <v>43053</v>
      </c>
      <c r="C231" s="6" t="s">
        <v>255</v>
      </c>
      <c r="D231" s="56" t="s">
        <v>21</v>
      </c>
      <c r="E231" s="56" t="s">
        <v>198</v>
      </c>
      <c r="F231" s="57">
        <v>460</v>
      </c>
      <c r="G231" s="57">
        <v>454</v>
      </c>
      <c r="H231" s="57">
        <v>463</v>
      </c>
      <c r="I231" s="57">
        <v>466</v>
      </c>
      <c r="J231" s="56">
        <v>469</v>
      </c>
      <c r="K231" s="56">
        <v>454</v>
      </c>
      <c r="L231" s="57">
        <v>2000</v>
      </c>
      <c r="M231" s="8">
        <f t="shared" ref="M231:M232" si="113">IF(D231="BUY",(K231-F231)*(L231),(F231-K231)*(L231))</f>
        <v>-12000</v>
      </c>
      <c r="N231" s="9">
        <f t="shared" ref="N231:N232" si="114">M231/(L231)/F231%</f>
        <v>-1.3043478260869565</v>
      </c>
    </row>
    <row r="232" spans="1:14" ht="15.75">
      <c r="A232" s="56">
        <v>10</v>
      </c>
      <c r="B232" s="5">
        <v>43052</v>
      </c>
      <c r="C232" s="6" t="s">
        <v>255</v>
      </c>
      <c r="D232" s="56" t="s">
        <v>21</v>
      </c>
      <c r="E232" s="56" t="s">
        <v>286</v>
      </c>
      <c r="F232" s="57">
        <v>175</v>
      </c>
      <c r="G232" s="57">
        <v>172</v>
      </c>
      <c r="H232" s="57">
        <v>176.5</v>
      </c>
      <c r="I232" s="57">
        <v>178</v>
      </c>
      <c r="J232" s="56">
        <v>179.5</v>
      </c>
      <c r="K232" s="56">
        <v>176.5</v>
      </c>
      <c r="L232" s="57">
        <v>4500</v>
      </c>
      <c r="M232" s="8">
        <f t="shared" si="113"/>
        <v>6750</v>
      </c>
      <c r="N232" s="9">
        <f t="shared" si="114"/>
        <v>0.8571428571428571</v>
      </c>
    </row>
    <row r="233" spans="1:14" ht="15.75">
      <c r="A233" s="56">
        <v>11</v>
      </c>
      <c r="B233" s="5">
        <v>43047</v>
      </c>
      <c r="C233" s="6" t="s">
        <v>255</v>
      </c>
      <c r="D233" s="56" t="s">
        <v>21</v>
      </c>
      <c r="E233" s="56" t="s">
        <v>215</v>
      </c>
      <c r="F233" s="57">
        <v>545</v>
      </c>
      <c r="G233" s="57">
        <v>532</v>
      </c>
      <c r="H233" s="57">
        <v>552</v>
      </c>
      <c r="I233" s="57">
        <v>559</v>
      </c>
      <c r="J233" s="57">
        <v>566</v>
      </c>
      <c r="K233" s="56">
        <v>552</v>
      </c>
      <c r="L233" s="57">
        <v>800</v>
      </c>
      <c r="M233" s="8">
        <f t="shared" ref="M233" si="115">IF(D233="BUY",(K233-F233)*(L233),(F233-K233)*(L233))</f>
        <v>5600</v>
      </c>
      <c r="N233" s="9">
        <f t="shared" ref="N233" si="116">M233/(L233)/F233%</f>
        <v>1.2844036697247705</v>
      </c>
    </row>
    <row r="234" spans="1:14" ht="15.75">
      <c r="A234" s="56">
        <v>12</v>
      </c>
      <c r="B234" s="5">
        <v>43045</v>
      </c>
      <c r="C234" s="6" t="s">
        <v>255</v>
      </c>
      <c r="D234" s="56" t="s">
        <v>21</v>
      </c>
      <c r="E234" s="56" t="s">
        <v>284</v>
      </c>
      <c r="F234" s="57">
        <v>464.5</v>
      </c>
      <c r="G234" s="57">
        <v>457</v>
      </c>
      <c r="H234" s="57">
        <v>468</v>
      </c>
      <c r="I234" s="57">
        <v>472</v>
      </c>
      <c r="J234" s="57">
        <v>476</v>
      </c>
      <c r="K234" s="56">
        <v>468</v>
      </c>
      <c r="L234" s="57">
        <v>1500</v>
      </c>
      <c r="M234" s="8">
        <f t="shared" ref="M234" si="117">IF(D234="BUY",(K234-F234)*(L234),(F234-K234)*(L234))</f>
        <v>5250</v>
      </c>
      <c r="N234" s="9">
        <f t="shared" ref="N234" si="118">M234/(L234)/F234%</f>
        <v>0.75349838536060287</v>
      </c>
    </row>
    <row r="235" spans="1:14" ht="15.75">
      <c r="A235" s="56">
        <v>13</v>
      </c>
      <c r="B235" s="5">
        <v>43042</v>
      </c>
      <c r="C235" s="6" t="s">
        <v>255</v>
      </c>
      <c r="D235" s="56" t="s">
        <v>21</v>
      </c>
      <c r="E235" s="56" t="s">
        <v>53</v>
      </c>
      <c r="F235" s="57">
        <v>209</v>
      </c>
      <c r="G235" s="57">
        <v>205</v>
      </c>
      <c r="H235" s="57">
        <v>211</v>
      </c>
      <c r="I235" s="57">
        <v>213</v>
      </c>
      <c r="J235" s="57">
        <v>215</v>
      </c>
      <c r="K235" s="56">
        <v>211</v>
      </c>
      <c r="L235" s="57">
        <v>3500</v>
      </c>
      <c r="M235" s="8">
        <f t="shared" ref="M235" si="119">IF(D235="BUY",(K235-F235)*(L235),(F235-K235)*(L235))</f>
        <v>7000</v>
      </c>
      <c r="N235" s="9">
        <f t="shared" ref="N235" si="120">M235/(L235)/F235%</f>
        <v>0.95693779904306231</v>
      </c>
    </row>
    <row r="237" spans="1:14" ht="15.75">
      <c r="A237" s="10" t="s">
        <v>24</v>
      </c>
      <c r="B237" s="11"/>
      <c r="C237" s="12"/>
      <c r="D237" s="13"/>
      <c r="E237" s="14"/>
      <c r="F237" s="14"/>
      <c r="G237" s="15"/>
      <c r="H237" s="14"/>
      <c r="I237" s="14"/>
      <c r="J237" s="14"/>
      <c r="K237" s="16"/>
      <c r="L237" s="17"/>
      <c r="M237" s="1"/>
      <c r="N237" s="18"/>
    </row>
    <row r="238" spans="1:14" ht="15.75">
      <c r="A238" s="10" t="s">
        <v>25</v>
      </c>
      <c r="B238" s="19"/>
      <c r="C238" s="12"/>
      <c r="D238" s="13"/>
      <c r="E238" s="14"/>
      <c r="F238" s="14"/>
      <c r="G238" s="15"/>
      <c r="H238" s="14"/>
      <c r="I238" s="14"/>
      <c r="J238" s="14"/>
      <c r="K238" s="16"/>
      <c r="L238" s="17"/>
      <c r="M238" s="1"/>
      <c r="N238" s="1"/>
    </row>
    <row r="239" spans="1:14" ht="15.75">
      <c r="A239" s="10" t="s">
        <v>25</v>
      </c>
      <c r="B239" s="19"/>
      <c r="C239" s="20"/>
      <c r="D239" s="21"/>
      <c r="E239" s="22"/>
      <c r="F239" s="22"/>
      <c r="G239" s="23"/>
      <c r="H239" s="22"/>
      <c r="I239" s="22"/>
      <c r="J239" s="22"/>
      <c r="K239" s="22"/>
      <c r="L239" s="17"/>
      <c r="M239" s="17"/>
      <c r="N239" s="17"/>
    </row>
    <row r="240" spans="1:14" ht="16.5" thickBot="1">
      <c r="A240" s="20"/>
      <c r="B240" s="19"/>
      <c r="C240" s="22"/>
      <c r="D240" s="22"/>
      <c r="E240" s="22"/>
      <c r="F240" s="24"/>
      <c r="G240" s="25"/>
      <c r="H240" s="26" t="s">
        <v>26</v>
      </c>
      <c r="I240" s="26"/>
      <c r="J240" s="27"/>
      <c r="K240" s="27"/>
      <c r="L240" s="17"/>
      <c r="M240" s="17"/>
      <c r="N240" s="17"/>
    </row>
    <row r="241" spans="1:14" ht="15.75">
      <c r="A241" s="20"/>
      <c r="B241" s="19"/>
      <c r="C241" s="87" t="s">
        <v>27</v>
      </c>
      <c r="D241" s="87"/>
      <c r="E241" s="28">
        <v>13</v>
      </c>
      <c r="F241" s="29">
        <f>F242+F243+F244+F245+F246+F247</f>
        <v>100</v>
      </c>
      <c r="G241" s="22">
        <v>13</v>
      </c>
      <c r="H241" s="30">
        <f>G242/G241%</f>
        <v>69.230769230769226</v>
      </c>
      <c r="I241" s="30"/>
      <c r="J241" s="30"/>
      <c r="K241" s="31"/>
      <c r="L241" s="17"/>
      <c r="M241" s="1"/>
      <c r="N241" s="1"/>
    </row>
    <row r="242" spans="1:14" ht="15.75">
      <c r="A242" s="20"/>
      <c r="B242" s="19"/>
      <c r="C242" s="88" t="s">
        <v>28</v>
      </c>
      <c r="D242" s="88"/>
      <c r="E242" s="32">
        <v>9</v>
      </c>
      <c r="F242" s="33">
        <f>(E242/E241)*100</f>
        <v>69.230769230769226</v>
      </c>
      <c r="G242" s="22">
        <v>9</v>
      </c>
      <c r="H242" s="27"/>
      <c r="I242" s="27"/>
      <c r="J242" s="22"/>
      <c r="K242" s="27"/>
      <c r="L242" s="1"/>
      <c r="M242" s="22" t="s">
        <v>29</v>
      </c>
      <c r="N242" s="22"/>
    </row>
    <row r="243" spans="1:14" ht="15.75">
      <c r="A243" s="34"/>
      <c r="B243" s="19"/>
      <c r="C243" s="88" t="s">
        <v>30</v>
      </c>
      <c r="D243" s="88"/>
      <c r="E243" s="32">
        <v>0</v>
      </c>
      <c r="F243" s="33">
        <f>(E243/E241)*100</f>
        <v>0</v>
      </c>
      <c r="G243" s="35"/>
      <c r="H243" s="22"/>
      <c r="I243" s="22"/>
      <c r="J243" s="22"/>
      <c r="K243" s="27"/>
      <c r="L243" s="17"/>
      <c r="M243" s="20"/>
      <c r="N243" s="20"/>
    </row>
    <row r="244" spans="1:14" ht="15.75">
      <c r="A244" s="34"/>
      <c r="B244" s="19"/>
      <c r="C244" s="88" t="s">
        <v>31</v>
      </c>
      <c r="D244" s="88"/>
      <c r="E244" s="32">
        <v>0</v>
      </c>
      <c r="F244" s="33">
        <f>(E244/E241)*100</f>
        <v>0</v>
      </c>
      <c r="G244" s="35"/>
      <c r="H244" s="22"/>
      <c r="I244" s="22"/>
      <c r="J244" s="22"/>
      <c r="K244" s="27"/>
      <c r="L244" s="17"/>
      <c r="M244" s="17"/>
      <c r="N244" s="17"/>
    </row>
    <row r="245" spans="1:14" ht="15.75">
      <c r="A245" s="34"/>
      <c r="B245" s="19"/>
      <c r="C245" s="88" t="s">
        <v>32</v>
      </c>
      <c r="D245" s="88"/>
      <c r="E245" s="32">
        <v>4</v>
      </c>
      <c r="F245" s="33">
        <f>(E245/E241)*100</f>
        <v>30.76923076923077</v>
      </c>
      <c r="G245" s="35"/>
      <c r="H245" s="22" t="s">
        <v>33</v>
      </c>
      <c r="I245" s="22"/>
      <c r="J245" s="27"/>
      <c r="K245" s="27"/>
      <c r="L245" s="17"/>
      <c r="M245" s="17"/>
      <c r="N245" s="17"/>
    </row>
    <row r="246" spans="1:14" ht="15.75">
      <c r="A246" s="34"/>
      <c r="B246" s="19"/>
      <c r="C246" s="88" t="s">
        <v>34</v>
      </c>
      <c r="D246" s="88"/>
      <c r="E246" s="32">
        <v>0</v>
      </c>
      <c r="F246" s="33">
        <f>(E246/E241)*100</f>
        <v>0</v>
      </c>
      <c r="G246" s="35"/>
      <c r="H246" s="22"/>
      <c r="I246" s="22"/>
      <c r="J246" s="27"/>
      <c r="K246" s="27"/>
      <c r="L246" s="17"/>
      <c r="M246" s="17"/>
      <c r="N246" s="17"/>
    </row>
    <row r="247" spans="1:14" ht="16.5" thickBot="1">
      <c r="A247" s="34"/>
      <c r="B247" s="19"/>
      <c r="C247" s="89" t="s">
        <v>35</v>
      </c>
      <c r="D247" s="89"/>
      <c r="E247" s="36"/>
      <c r="F247" s="37">
        <f>(E247/E241)*100</f>
        <v>0</v>
      </c>
      <c r="G247" s="35"/>
      <c r="H247" s="22"/>
      <c r="I247" s="22"/>
      <c r="J247" s="31"/>
      <c r="K247" s="31"/>
      <c r="L247" s="1"/>
      <c r="M247" s="17"/>
      <c r="N247" s="17"/>
    </row>
    <row r="248" spans="1:14" ht="15.75">
      <c r="A248" s="39" t="s">
        <v>36</v>
      </c>
      <c r="B248" s="11"/>
      <c r="C248" s="12"/>
      <c r="D248" s="12"/>
      <c r="E248" s="14"/>
      <c r="F248" s="14"/>
      <c r="G248" s="15"/>
      <c r="H248" s="40"/>
      <c r="I248" s="40"/>
      <c r="J248" s="40"/>
      <c r="K248" s="14"/>
      <c r="L248" s="17"/>
      <c r="M248" s="38"/>
      <c r="N248" s="38"/>
    </row>
    <row r="249" spans="1:14" ht="15.75">
      <c r="A249" s="13" t="s">
        <v>37</v>
      </c>
      <c r="B249" s="11"/>
      <c r="C249" s="41"/>
      <c r="D249" s="42"/>
      <c r="E249" s="12"/>
      <c r="F249" s="40"/>
      <c r="G249" s="15"/>
      <c r="H249" s="40"/>
      <c r="I249" s="40"/>
      <c r="J249" s="40"/>
      <c r="K249" s="14"/>
      <c r="L249" s="17"/>
      <c r="M249" s="20"/>
      <c r="N249" s="20"/>
    </row>
    <row r="250" spans="1:14" ht="15.75">
      <c r="A250" s="13" t="s">
        <v>38</v>
      </c>
      <c r="B250" s="11"/>
      <c r="C250" s="12"/>
      <c r="D250" s="42"/>
      <c r="E250" s="12"/>
      <c r="F250" s="40"/>
      <c r="G250" s="15"/>
      <c r="H250" s="43"/>
      <c r="I250" s="43"/>
      <c r="J250" s="43"/>
      <c r="K250" s="14"/>
      <c r="L250" s="17"/>
      <c r="M250" s="17"/>
      <c r="N250" s="17"/>
    </row>
    <row r="251" spans="1:14" ht="15.75">
      <c r="A251" s="13" t="s">
        <v>39</v>
      </c>
      <c r="B251" s="41"/>
      <c r="C251" s="12"/>
      <c r="D251" s="42"/>
      <c r="E251" s="12"/>
      <c r="F251" s="40"/>
      <c r="G251" s="44"/>
      <c r="H251" s="43"/>
      <c r="I251" s="43"/>
      <c r="J251" s="43"/>
      <c r="K251" s="14"/>
      <c r="L251" s="17"/>
      <c r="M251" s="17"/>
      <c r="N251" s="17"/>
    </row>
    <row r="252" spans="1:14" ht="16.5" thickBot="1">
      <c r="A252" s="13" t="s">
        <v>40</v>
      </c>
      <c r="B252" s="34"/>
      <c r="C252" s="12"/>
      <c r="D252" s="45"/>
      <c r="E252" s="40"/>
      <c r="F252" s="40"/>
      <c r="G252" s="44"/>
      <c r="H252" s="43"/>
      <c r="I252" s="43"/>
      <c r="J252" s="43"/>
      <c r="K252" s="40"/>
      <c r="L252" s="17"/>
      <c r="M252" s="17"/>
      <c r="N252" s="17"/>
    </row>
    <row r="253" spans="1:14" ht="15.75" thickBot="1">
      <c r="A253" s="78" t="s">
        <v>0</v>
      </c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</row>
    <row r="254" spans="1:14" ht="15.75" thickBot="1">
      <c r="A254" s="78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</row>
    <row r="255" spans="1:14">
      <c r="A255" s="78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</row>
    <row r="256" spans="1:14" ht="15.75">
      <c r="A256" s="79" t="s">
        <v>1</v>
      </c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1:14" ht="15.75">
      <c r="A257" s="79" t="s">
        <v>2</v>
      </c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1:14" ht="16.5" thickBot="1">
      <c r="A258" s="80" t="s">
        <v>3</v>
      </c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</row>
    <row r="260" spans="1:14" ht="15.75">
      <c r="A260" s="81" t="s">
        <v>273</v>
      </c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</row>
    <row r="261" spans="1:14" ht="15.75">
      <c r="A261" s="81" t="s">
        <v>5</v>
      </c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</row>
    <row r="262" spans="1:14">
      <c r="A262" s="82" t="s">
        <v>6</v>
      </c>
      <c r="B262" s="83" t="s">
        <v>7</v>
      </c>
      <c r="C262" s="83" t="s">
        <v>8</v>
      </c>
      <c r="D262" s="82" t="s">
        <v>9</v>
      </c>
      <c r="E262" s="82" t="s">
        <v>10</v>
      </c>
      <c r="F262" s="83" t="s">
        <v>11</v>
      </c>
      <c r="G262" s="83" t="s">
        <v>12</v>
      </c>
      <c r="H262" s="84" t="s">
        <v>13</v>
      </c>
      <c r="I262" s="84" t="s">
        <v>14</v>
      </c>
      <c r="J262" s="84" t="s">
        <v>15</v>
      </c>
      <c r="K262" s="85" t="s">
        <v>16</v>
      </c>
      <c r="L262" s="83" t="s">
        <v>17</v>
      </c>
      <c r="M262" s="83" t="s">
        <v>18</v>
      </c>
      <c r="N262" s="83" t="s">
        <v>19</v>
      </c>
    </row>
    <row r="263" spans="1:14">
      <c r="A263" s="82"/>
      <c r="B263" s="83"/>
      <c r="C263" s="83"/>
      <c r="D263" s="82"/>
      <c r="E263" s="82"/>
      <c r="F263" s="83"/>
      <c r="G263" s="83"/>
      <c r="H263" s="83"/>
      <c r="I263" s="83"/>
      <c r="J263" s="83"/>
      <c r="K263" s="86"/>
      <c r="L263" s="83"/>
      <c r="M263" s="83"/>
      <c r="N263" s="83"/>
    </row>
    <row r="264" spans="1:14" ht="15.75">
      <c r="A264" s="56">
        <v>1</v>
      </c>
      <c r="B264" s="5">
        <v>43038</v>
      </c>
      <c r="C264" s="6" t="s">
        <v>255</v>
      </c>
      <c r="D264" s="56" t="s">
        <v>21</v>
      </c>
      <c r="E264" s="56" t="s">
        <v>96</v>
      </c>
      <c r="F264" s="57">
        <v>650</v>
      </c>
      <c r="G264" s="57">
        <v>644</v>
      </c>
      <c r="H264" s="57">
        <v>653</v>
      </c>
      <c r="I264" s="57">
        <v>656</v>
      </c>
      <c r="J264" s="57">
        <v>659</v>
      </c>
      <c r="K264" s="56">
        <v>653</v>
      </c>
      <c r="L264" s="57">
        <v>1500</v>
      </c>
      <c r="M264" s="8">
        <f t="shared" ref="M264" si="121">IF(D264="BUY",(K264-F264)*(L264),(F264-K264)*(L264))</f>
        <v>4500</v>
      </c>
      <c r="N264" s="9">
        <f t="shared" ref="N264" si="122">M264/(L264)/F264%</f>
        <v>0.46153846153846156</v>
      </c>
    </row>
    <row r="265" spans="1:14" ht="15.75">
      <c r="A265" s="56">
        <v>2</v>
      </c>
      <c r="B265" s="5">
        <v>43034</v>
      </c>
      <c r="C265" s="6" t="s">
        <v>255</v>
      </c>
      <c r="D265" s="56" t="s">
        <v>21</v>
      </c>
      <c r="E265" s="56" t="s">
        <v>64</v>
      </c>
      <c r="F265" s="57">
        <v>96.6</v>
      </c>
      <c r="G265" s="57">
        <v>95.2</v>
      </c>
      <c r="H265" s="57">
        <v>97.3</v>
      </c>
      <c r="I265" s="57">
        <v>98</v>
      </c>
      <c r="J265" s="57">
        <v>98.7</v>
      </c>
      <c r="K265" s="56">
        <v>98.7</v>
      </c>
      <c r="L265" s="57">
        <v>7500</v>
      </c>
      <c r="M265" s="8">
        <f t="shared" ref="M265" si="123">IF(D265="BUY",(K265-F265)*(L265),(F265-K265)*(L265))</f>
        <v>15750.000000000064</v>
      </c>
      <c r="N265" s="9">
        <f t="shared" ref="N265" si="124">M265/(L265)/F265%</f>
        <v>2.1739130434782696</v>
      </c>
    </row>
    <row r="266" spans="1:14" ht="15.75">
      <c r="A266" s="56">
        <v>3</v>
      </c>
      <c r="B266" s="5">
        <v>43033</v>
      </c>
      <c r="C266" s="6" t="s">
        <v>255</v>
      </c>
      <c r="D266" s="56" t="s">
        <v>21</v>
      </c>
      <c r="E266" s="56" t="s">
        <v>52</v>
      </c>
      <c r="F266" s="57">
        <v>316</v>
      </c>
      <c r="G266" s="57">
        <v>313</v>
      </c>
      <c r="H266" s="57">
        <v>317.5</v>
      </c>
      <c r="I266" s="57">
        <v>319</v>
      </c>
      <c r="J266" s="57">
        <v>320.5</v>
      </c>
      <c r="K266" s="56">
        <v>320.5</v>
      </c>
      <c r="L266" s="57">
        <v>3000</v>
      </c>
      <c r="M266" s="8">
        <f t="shared" ref="M266:M270" si="125">IF(D266="BUY",(K266-F266)*(L266),(F266-K266)*(L266))</f>
        <v>13500</v>
      </c>
      <c r="N266" s="9">
        <f t="shared" ref="N266" si="126">M266/(L266)/F266%</f>
        <v>1.4240506329113924</v>
      </c>
    </row>
    <row r="267" spans="1:14" ht="15.75">
      <c r="A267" s="56">
        <v>4</v>
      </c>
      <c r="B267" s="5">
        <v>43031</v>
      </c>
      <c r="C267" s="6" t="s">
        <v>255</v>
      </c>
      <c r="D267" s="56" t="s">
        <v>21</v>
      </c>
      <c r="E267" s="56" t="s">
        <v>234</v>
      </c>
      <c r="F267" s="57">
        <v>98</v>
      </c>
      <c r="G267" s="57">
        <v>96</v>
      </c>
      <c r="H267" s="57">
        <v>99</v>
      </c>
      <c r="I267" s="57">
        <v>100</v>
      </c>
      <c r="J267" s="57">
        <v>101</v>
      </c>
      <c r="K267" s="56">
        <v>99</v>
      </c>
      <c r="L267" s="57">
        <v>7000</v>
      </c>
      <c r="M267" s="8">
        <f t="shared" si="125"/>
        <v>7000</v>
      </c>
      <c r="N267" s="9">
        <f t="shared" ref="N267" si="127">M267/(L267)/F267%</f>
        <v>1.0204081632653061</v>
      </c>
    </row>
    <row r="268" spans="1:14" ht="15.75">
      <c r="A268" s="56">
        <v>5</v>
      </c>
      <c r="B268" s="5">
        <v>43024</v>
      </c>
      <c r="C268" s="6" t="s">
        <v>255</v>
      </c>
      <c r="D268" s="56" t="s">
        <v>21</v>
      </c>
      <c r="E268" s="56" t="s">
        <v>215</v>
      </c>
      <c r="F268" s="57">
        <v>549</v>
      </c>
      <c r="G268" s="57">
        <v>541</v>
      </c>
      <c r="H268" s="57">
        <v>553</v>
      </c>
      <c r="I268" s="57">
        <v>557</v>
      </c>
      <c r="J268" s="57">
        <v>561</v>
      </c>
      <c r="K268" s="56">
        <v>553</v>
      </c>
      <c r="L268" s="57">
        <v>4500</v>
      </c>
      <c r="M268" s="8">
        <f t="shared" si="125"/>
        <v>18000</v>
      </c>
      <c r="N268" s="9">
        <f t="shared" ref="N268" si="128">M268/(L268)/F268%</f>
        <v>0.72859744990892528</v>
      </c>
    </row>
    <row r="269" spans="1:14" ht="15.75">
      <c r="A269" s="56">
        <v>6</v>
      </c>
      <c r="B269" s="5">
        <v>43021</v>
      </c>
      <c r="C269" s="6" t="s">
        <v>255</v>
      </c>
      <c r="D269" s="56" t="s">
        <v>21</v>
      </c>
      <c r="E269" s="56" t="s">
        <v>61</v>
      </c>
      <c r="F269" s="57">
        <v>164</v>
      </c>
      <c r="G269" s="57">
        <v>161</v>
      </c>
      <c r="H269" s="57">
        <v>165.4</v>
      </c>
      <c r="I269" s="57">
        <v>166.8</v>
      </c>
      <c r="J269" s="57">
        <v>166.2</v>
      </c>
      <c r="K269" s="56">
        <v>165.4</v>
      </c>
      <c r="L269" s="57">
        <v>4500</v>
      </c>
      <c r="M269" s="8">
        <f t="shared" si="125"/>
        <v>6300.0000000000255</v>
      </c>
      <c r="N269" s="9">
        <f t="shared" ref="N269" si="129">M269/(L269)/F269%</f>
        <v>0.85365853658536939</v>
      </c>
    </row>
    <row r="270" spans="1:14" ht="15.75">
      <c r="A270" s="56">
        <v>7</v>
      </c>
      <c r="B270" s="5">
        <v>43012</v>
      </c>
      <c r="C270" s="6" t="s">
        <v>255</v>
      </c>
      <c r="D270" s="56" t="s">
        <v>21</v>
      </c>
      <c r="E270" s="56" t="s">
        <v>115</v>
      </c>
      <c r="F270" s="57">
        <v>423</v>
      </c>
      <c r="G270" s="57">
        <v>417</v>
      </c>
      <c r="H270" s="57">
        <v>426</v>
      </c>
      <c r="I270" s="57">
        <v>430</v>
      </c>
      <c r="J270" s="57">
        <v>433</v>
      </c>
      <c r="K270" s="56">
        <v>426</v>
      </c>
      <c r="L270" s="57">
        <v>1500</v>
      </c>
      <c r="M270" s="8">
        <f t="shared" si="125"/>
        <v>4500</v>
      </c>
      <c r="N270" s="9">
        <f t="shared" ref="N270" si="130">M270/(L270)/F270%</f>
        <v>0.70921985815602828</v>
      </c>
    </row>
    <row r="272" spans="1:14" ht="15.75">
      <c r="A272" s="10" t="s">
        <v>24</v>
      </c>
      <c r="B272" s="11"/>
      <c r="C272" s="12"/>
      <c r="D272" s="13"/>
      <c r="E272" s="14"/>
      <c r="F272" s="14"/>
      <c r="G272" s="15"/>
      <c r="H272" s="14"/>
      <c r="I272" s="14"/>
      <c r="J272" s="14"/>
      <c r="K272" s="16"/>
      <c r="L272" s="17"/>
      <c r="M272" s="1"/>
      <c r="N272" s="18"/>
    </row>
    <row r="273" spans="1:14" ht="15.75">
      <c r="A273" s="10" t="s">
        <v>25</v>
      </c>
      <c r="B273" s="19"/>
      <c r="C273" s="12"/>
      <c r="D273" s="13"/>
      <c r="E273" s="14"/>
      <c r="F273" s="14"/>
      <c r="G273" s="15"/>
      <c r="H273" s="14"/>
      <c r="I273" s="14"/>
      <c r="J273" s="14"/>
      <c r="K273" s="16"/>
      <c r="L273" s="17"/>
      <c r="M273" s="1"/>
      <c r="N273" s="1"/>
    </row>
    <row r="274" spans="1:14" ht="15.75">
      <c r="A274" s="10" t="s">
        <v>25</v>
      </c>
      <c r="B274" s="19"/>
      <c r="C274" s="20"/>
      <c r="D274" s="21"/>
      <c r="E274" s="22"/>
      <c r="F274" s="22"/>
      <c r="G274" s="23"/>
      <c r="H274" s="22"/>
      <c r="I274" s="22"/>
      <c r="J274" s="22"/>
      <c r="K274" s="22"/>
      <c r="L274" s="17"/>
      <c r="M274" s="17"/>
      <c r="N274" s="17"/>
    </row>
    <row r="275" spans="1:14" ht="16.5" thickBot="1">
      <c r="A275" s="20"/>
      <c r="B275" s="19"/>
      <c r="C275" s="22"/>
      <c r="D275" s="22"/>
      <c r="E275" s="22"/>
      <c r="F275" s="24"/>
      <c r="G275" s="25"/>
      <c r="H275" s="26" t="s">
        <v>26</v>
      </c>
      <c r="I275" s="26"/>
      <c r="J275" s="27"/>
      <c r="K275" s="27"/>
      <c r="L275" s="17"/>
      <c r="M275" s="17"/>
      <c r="N275" s="17"/>
    </row>
    <row r="276" spans="1:14" ht="15.75">
      <c r="A276" s="20"/>
      <c r="B276" s="19"/>
      <c r="C276" s="87" t="s">
        <v>27</v>
      </c>
      <c r="D276" s="87"/>
      <c r="E276" s="28">
        <v>7</v>
      </c>
      <c r="F276" s="29">
        <f>F277+F278+F279+F280+F281+F282</f>
        <v>100</v>
      </c>
      <c r="G276" s="22">
        <v>7</v>
      </c>
      <c r="H276" s="30">
        <f>G277/G276%</f>
        <v>99.999999999999986</v>
      </c>
      <c r="I276" s="30"/>
      <c r="J276" s="30"/>
      <c r="K276" s="31"/>
      <c r="L276" s="17"/>
      <c r="M276" s="1"/>
      <c r="N276" s="1"/>
    </row>
    <row r="277" spans="1:14" ht="15.75">
      <c r="A277" s="20"/>
      <c r="B277" s="19"/>
      <c r="C277" s="88" t="s">
        <v>28</v>
      </c>
      <c r="D277" s="88"/>
      <c r="E277" s="32">
        <v>7</v>
      </c>
      <c r="F277" s="33">
        <f>(E277/E276)*100</f>
        <v>100</v>
      </c>
      <c r="G277" s="22">
        <v>7</v>
      </c>
      <c r="H277" s="27"/>
      <c r="I277" s="27"/>
      <c r="J277" s="22"/>
      <c r="K277" s="27"/>
      <c r="L277" s="1"/>
      <c r="M277" s="22" t="s">
        <v>29</v>
      </c>
      <c r="N277" s="22"/>
    </row>
    <row r="278" spans="1:14" ht="15.75">
      <c r="A278" s="34"/>
      <c r="B278" s="19"/>
      <c r="C278" s="88" t="s">
        <v>30</v>
      </c>
      <c r="D278" s="88"/>
      <c r="E278" s="32">
        <v>0</v>
      </c>
      <c r="F278" s="33">
        <f>(E278/E276)*100</f>
        <v>0</v>
      </c>
      <c r="G278" s="35"/>
      <c r="H278" s="22"/>
      <c r="I278" s="22"/>
      <c r="J278" s="22"/>
      <c r="K278" s="27"/>
      <c r="L278" s="17"/>
      <c r="M278" s="20"/>
      <c r="N278" s="20"/>
    </row>
    <row r="279" spans="1:14" ht="15.75">
      <c r="A279" s="34"/>
      <c r="B279" s="19"/>
      <c r="C279" s="88" t="s">
        <v>31</v>
      </c>
      <c r="D279" s="88"/>
      <c r="E279" s="32">
        <v>0</v>
      </c>
      <c r="F279" s="33">
        <f>(E279/E276)*100</f>
        <v>0</v>
      </c>
      <c r="G279" s="35"/>
      <c r="H279" s="22"/>
      <c r="I279" s="22"/>
      <c r="J279" s="22"/>
      <c r="K279" s="27"/>
      <c r="L279" s="17"/>
      <c r="M279" s="17"/>
      <c r="N279" s="17"/>
    </row>
    <row r="280" spans="1:14" ht="15.75">
      <c r="A280" s="34"/>
      <c r="B280" s="19"/>
      <c r="C280" s="88" t="s">
        <v>32</v>
      </c>
      <c r="D280" s="88"/>
      <c r="E280" s="32">
        <v>0</v>
      </c>
      <c r="F280" s="33">
        <f>(E280/E276)*100</f>
        <v>0</v>
      </c>
      <c r="G280" s="35"/>
      <c r="H280" s="22" t="s">
        <v>33</v>
      </c>
      <c r="I280" s="22"/>
      <c r="J280" s="27"/>
      <c r="K280" s="27"/>
      <c r="L280" s="17"/>
      <c r="M280" s="17"/>
      <c r="N280" s="17"/>
    </row>
    <row r="281" spans="1:14" ht="15.75">
      <c r="A281" s="34"/>
      <c r="B281" s="19"/>
      <c r="C281" s="88" t="s">
        <v>34</v>
      </c>
      <c r="D281" s="88"/>
      <c r="E281" s="32">
        <v>0</v>
      </c>
      <c r="F281" s="33">
        <f>(E281/E276)*100</f>
        <v>0</v>
      </c>
      <c r="G281" s="35"/>
      <c r="H281" s="22"/>
      <c r="I281" s="22"/>
      <c r="J281" s="27"/>
      <c r="K281" s="27"/>
      <c r="L281" s="17"/>
      <c r="M281" s="17"/>
      <c r="N281" s="17"/>
    </row>
    <row r="282" spans="1:14" ht="16.5" thickBot="1">
      <c r="A282" s="34"/>
      <c r="B282" s="19"/>
      <c r="C282" s="89" t="s">
        <v>35</v>
      </c>
      <c r="D282" s="89"/>
      <c r="E282" s="36"/>
      <c r="F282" s="37">
        <f>(E282/E276)*100</f>
        <v>0</v>
      </c>
      <c r="G282" s="35"/>
      <c r="H282" s="22"/>
      <c r="I282" s="22"/>
      <c r="J282" s="31"/>
      <c r="K282" s="31"/>
      <c r="L282" s="1"/>
      <c r="M282" s="17"/>
      <c r="N282" s="17"/>
    </row>
    <row r="283" spans="1:14" ht="15.75">
      <c r="A283" s="39" t="s">
        <v>36</v>
      </c>
      <c r="B283" s="11"/>
      <c r="C283" s="12"/>
      <c r="D283" s="12"/>
      <c r="E283" s="14"/>
      <c r="F283" s="14"/>
      <c r="G283" s="15"/>
      <c r="H283" s="40"/>
      <c r="I283" s="40"/>
      <c r="J283" s="40"/>
      <c r="K283" s="14"/>
      <c r="L283" s="17"/>
      <c r="M283" s="38"/>
      <c r="N283" s="38"/>
    </row>
    <row r="284" spans="1:14" ht="15.75">
      <c r="A284" s="13" t="s">
        <v>37</v>
      </c>
      <c r="B284" s="11"/>
      <c r="C284" s="41"/>
      <c r="D284" s="42"/>
      <c r="E284" s="12"/>
      <c r="F284" s="40"/>
      <c r="G284" s="15"/>
      <c r="H284" s="40"/>
      <c r="I284" s="40"/>
      <c r="J284" s="40"/>
      <c r="K284" s="14"/>
      <c r="L284" s="17"/>
      <c r="M284" s="20"/>
      <c r="N284" s="20"/>
    </row>
    <row r="285" spans="1:14" ht="15.75">
      <c r="A285" s="13" t="s">
        <v>38</v>
      </c>
      <c r="B285" s="11"/>
      <c r="C285" s="12"/>
      <c r="D285" s="42"/>
      <c r="E285" s="12"/>
      <c r="F285" s="40"/>
      <c r="G285" s="15"/>
      <c r="H285" s="43"/>
      <c r="I285" s="43"/>
      <c r="J285" s="43"/>
      <c r="K285" s="14"/>
      <c r="L285" s="17"/>
      <c r="M285" s="17"/>
      <c r="N285" s="17"/>
    </row>
    <row r="286" spans="1:14" ht="15.75">
      <c r="A286" s="13" t="s">
        <v>39</v>
      </c>
      <c r="B286" s="41"/>
      <c r="C286" s="12"/>
      <c r="D286" s="42"/>
      <c r="E286" s="12"/>
      <c r="F286" s="40"/>
      <c r="G286" s="44"/>
      <c r="H286" s="43"/>
      <c r="I286" s="43"/>
      <c r="J286" s="43"/>
      <c r="K286" s="14"/>
      <c r="L286" s="17"/>
      <c r="M286" s="17"/>
      <c r="N286" s="17"/>
    </row>
    <row r="287" spans="1:14" ht="16.5" thickBot="1">
      <c r="A287" s="13" t="s">
        <v>40</v>
      </c>
      <c r="B287" s="34"/>
      <c r="C287" s="12"/>
      <c r="D287" s="45"/>
      <c r="E287" s="40"/>
      <c r="F287" s="40"/>
      <c r="G287" s="44"/>
      <c r="H287" s="43"/>
      <c r="I287" s="43"/>
      <c r="J287" s="43"/>
      <c r="K287" s="40"/>
      <c r="L287" s="17"/>
      <c r="M287" s="17"/>
      <c r="N287" s="17"/>
    </row>
    <row r="288" spans="1:14" ht="15.75" thickBot="1">
      <c r="A288" s="78" t="s">
        <v>0</v>
      </c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</row>
    <row r="289" spans="1:14" ht="15.75" thickBot="1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</row>
    <row r="290" spans="1:14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</row>
    <row r="291" spans="1:14" ht="15.75">
      <c r="A291" s="79" t="s">
        <v>1</v>
      </c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</row>
    <row r="292" spans="1:14" ht="15.75">
      <c r="A292" s="79" t="s">
        <v>2</v>
      </c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</row>
    <row r="293" spans="1:14" ht="16.5" thickBot="1">
      <c r="A293" s="80" t="s">
        <v>3</v>
      </c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</row>
    <row r="295" spans="1:14" ht="15.75">
      <c r="A295" s="81" t="s">
        <v>250</v>
      </c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</row>
    <row r="296" spans="1:14" ht="15.75">
      <c r="A296" s="81" t="s">
        <v>5</v>
      </c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</row>
    <row r="297" spans="1:14" ht="15" customHeight="1">
      <c r="A297" s="82" t="s">
        <v>6</v>
      </c>
      <c r="B297" s="83" t="s">
        <v>7</v>
      </c>
      <c r="C297" s="83" t="s">
        <v>8</v>
      </c>
      <c r="D297" s="82" t="s">
        <v>9</v>
      </c>
      <c r="E297" s="82" t="s">
        <v>10</v>
      </c>
      <c r="F297" s="83" t="s">
        <v>11</v>
      </c>
      <c r="G297" s="83" t="s">
        <v>12</v>
      </c>
      <c r="H297" s="84" t="s">
        <v>13</v>
      </c>
      <c r="I297" s="84" t="s">
        <v>14</v>
      </c>
      <c r="J297" s="84" t="s">
        <v>15</v>
      </c>
      <c r="K297" s="85" t="s">
        <v>16</v>
      </c>
      <c r="L297" s="83" t="s">
        <v>17</v>
      </c>
      <c r="M297" s="83" t="s">
        <v>18</v>
      </c>
      <c r="N297" s="83" t="s">
        <v>19</v>
      </c>
    </row>
    <row r="298" spans="1:14" ht="15" customHeight="1">
      <c r="A298" s="82"/>
      <c r="B298" s="83"/>
      <c r="C298" s="83"/>
      <c r="D298" s="82"/>
      <c r="E298" s="82"/>
      <c r="F298" s="83"/>
      <c r="G298" s="83"/>
      <c r="H298" s="83"/>
      <c r="I298" s="83"/>
      <c r="J298" s="83"/>
      <c r="K298" s="86"/>
      <c r="L298" s="83"/>
      <c r="M298" s="83"/>
      <c r="N298" s="83"/>
    </row>
    <row r="299" spans="1:14" ht="15.75">
      <c r="A299" s="56">
        <v>1</v>
      </c>
      <c r="B299" s="5">
        <v>43005</v>
      </c>
      <c r="C299" s="6" t="s">
        <v>255</v>
      </c>
      <c r="D299" s="56" t="s">
        <v>21</v>
      </c>
      <c r="E299" s="56" t="s">
        <v>264</v>
      </c>
      <c r="F299" s="57">
        <v>113.5</v>
      </c>
      <c r="G299" s="57">
        <v>111.5</v>
      </c>
      <c r="H299" s="57">
        <v>114.5</v>
      </c>
      <c r="I299" s="57">
        <v>115.5</v>
      </c>
      <c r="J299" s="57">
        <v>116.5</v>
      </c>
      <c r="K299" s="56">
        <v>116.5</v>
      </c>
      <c r="L299" s="57">
        <v>7000</v>
      </c>
      <c r="M299" s="8">
        <f>IF(D299="BUY",(K299-F299)*(L299),(F299-K299)*(L299))</f>
        <v>21000</v>
      </c>
      <c r="N299" s="9">
        <f t="shared" ref="N299:N300" si="131">M299/(L299)/F299%</f>
        <v>2.643171806167401</v>
      </c>
    </row>
    <row r="300" spans="1:14" ht="15.75">
      <c r="A300" s="56">
        <v>2</v>
      </c>
      <c r="B300" s="5">
        <v>42999</v>
      </c>
      <c r="C300" s="6" t="s">
        <v>255</v>
      </c>
      <c r="D300" s="56" t="s">
        <v>21</v>
      </c>
      <c r="E300" s="56" t="s">
        <v>267</v>
      </c>
      <c r="F300" s="57">
        <v>653</v>
      </c>
      <c r="G300" s="57">
        <v>648</v>
      </c>
      <c r="H300" s="57">
        <v>659</v>
      </c>
      <c r="I300" s="57">
        <v>665</v>
      </c>
      <c r="J300" s="57">
        <v>671</v>
      </c>
      <c r="K300" s="56">
        <v>665</v>
      </c>
      <c r="L300" s="57">
        <v>800</v>
      </c>
      <c r="M300" s="8">
        <f>IF(D300="BUY",(K300-F300)*(L300),(F300-K300)*(L300))</f>
        <v>9600</v>
      </c>
      <c r="N300" s="9">
        <f t="shared" si="131"/>
        <v>1.8376722817764164</v>
      </c>
    </row>
    <row r="301" spans="1:14" ht="15.75">
      <c r="A301" s="56">
        <v>3</v>
      </c>
      <c r="B301" s="5">
        <v>42991</v>
      </c>
      <c r="C301" s="6" t="s">
        <v>255</v>
      </c>
      <c r="D301" s="56" t="s">
        <v>21</v>
      </c>
      <c r="E301" s="56" t="s">
        <v>264</v>
      </c>
      <c r="F301" s="57">
        <v>119</v>
      </c>
      <c r="G301" s="57">
        <v>116</v>
      </c>
      <c r="H301" s="57">
        <v>121</v>
      </c>
      <c r="I301" s="57">
        <v>123</v>
      </c>
      <c r="J301" s="57">
        <v>125</v>
      </c>
      <c r="K301" s="56">
        <v>120</v>
      </c>
      <c r="L301" s="57">
        <v>7000</v>
      </c>
      <c r="M301" s="8">
        <f>IF(D301="BUY",(K301-F301)*(L301),(F301-K301)*(L301))</f>
        <v>7000</v>
      </c>
      <c r="N301" s="9">
        <f>M301/(L301)/F301%</f>
        <v>0.84033613445378152</v>
      </c>
    </row>
    <row r="302" spans="1:14" ht="15.75">
      <c r="A302" s="56">
        <v>4</v>
      </c>
      <c r="B302" s="5">
        <v>42989</v>
      </c>
      <c r="C302" s="6" t="s">
        <v>255</v>
      </c>
      <c r="D302" s="56" t="s">
        <v>21</v>
      </c>
      <c r="E302" s="56" t="s">
        <v>262</v>
      </c>
      <c r="F302" s="57">
        <v>1845</v>
      </c>
      <c r="G302" s="57">
        <v>1825</v>
      </c>
      <c r="H302" s="57">
        <v>1857</v>
      </c>
      <c r="I302" s="57">
        <v>1869</v>
      </c>
      <c r="J302" s="57">
        <v>1880</v>
      </c>
      <c r="K302" s="56">
        <v>1857</v>
      </c>
      <c r="L302" s="57">
        <v>350</v>
      </c>
      <c r="M302" s="8">
        <f t="shared" ref="M302" si="132">IF(D302="BUY",(K302-F302)*(L302),(F302-K302)*(L302))</f>
        <v>4200</v>
      </c>
      <c r="N302" s="9">
        <f t="shared" ref="N302" si="133">M302/(L302)/F302%</f>
        <v>0.65040650406504064</v>
      </c>
    </row>
    <row r="303" spans="1:14" ht="15.75">
      <c r="A303" s="56">
        <v>5</v>
      </c>
      <c r="B303" s="5">
        <v>42986</v>
      </c>
      <c r="C303" s="6" t="s">
        <v>255</v>
      </c>
      <c r="D303" s="56" t="s">
        <v>21</v>
      </c>
      <c r="E303" s="56" t="s">
        <v>257</v>
      </c>
      <c r="F303" s="57">
        <v>185.5</v>
      </c>
      <c r="G303" s="57">
        <v>183</v>
      </c>
      <c r="H303" s="57">
        <v>187.5</v>
      </c>
      <c r="I303" s="57">
        <v>189.5</v>
      </c>
      <c r="J303" s="57">
        <v>191.5</v>
      </c>
      <c r="K303" s="56">
        <v>183</v>
      </c>
      <c r="L303" s="57">
        <v>3500</v>
      </c>
      <c r="M303" s="8">
        <f t="shared" ref="M303" si="134">IF(D303="BUY",(K303-F303)*(L303),(F303-K303)*(L303))</f>
        <v>-8750</v>
      </c>
      <c r="N303" s="9">
        <f t="shared" ref="N303" si="135">M303/(L303)/F303%</f>
        <v>-1.3477088948787062</v>
      </c>
    </row>
    <row r="304" spans="1:14" ht="15.75">
      <c r="A304" s="56">
        <v>6</v>
      </c>
      <c r="B304" s="5">
        <v>42985</v>
      </c>
      <c r="C304" s="6" t="s">
        <v>255</v>
      </c>
      <c r="D304" s="56" t="s">
        <v>21</v>
      </c>
      <c r="E304" s="56" t="s">
        <v>52</v>
      </c>
      <c r="F304" s="57">
        <v>277.39999999999998</v>
      </c>
      <c r="G304" s="57">
        <v>274.5</v>
      </c>
      <c r="H304" s="57">
        <v>279.5</v>
      </c>
      <c r="I304" s="57">
        <v>281.5</v>
      </c>
      <c r="J304" s="57">
        <v>283.5</v>
      </c>
      <c r="K304" s="56">
        <v>274.5</v>
      </c>
      <c r="L304" s="57">
        <v>3000</v>
      </c>
      <c r="M304" s="8">
        <f t="shared" ref="M304" si="136">IF(D304="BUY",(K304-F304)*(L304),(F304-K304)*(L304))</f>
        <v>-8699.9999999999309</v>
      </c>
      <c r="N304" s="9">
        <f t="shared" ref="N304" si="137">M304/(L304)/F304%</f>
        <v>-1.0454217736121043</v>
      </c>
    </row>
    <row r="305" spans="1:14" ht="15.75">
      <c r="A305" s="56">
        <v>7</v>
      </c>
      <c r="B305" s="5">
        <v>42984</v>
      </c>
      <c r="C305" s="6" t="s">
        <v>255</v>
      </c>
      <c r="D305" s="56" t="s">
        <v>47</v>
      </c>
      <c r="E305" s="56" t="s">
        <v>43</v>
      </c>
      <c r="F305" s="57">
        <v>894</v>
      </c>
      <c r="G305" s="57">
        <v>910</v>
      </c>
      <c r="H305" s="57">
        <v>884</v>
      </c>
      <c r="I305" s="57">
        <v>874</v>
      </c>
      <c r="J305" s="57">
        <v>864</v>
      </c>
      <c r="K305" s="56">
        <v>874</v>
      </c>
      <c r="L305" s="57">
        <v>500</v>
      </c>
      <c r="M305" s="8">
        <f t="shared" ref="M305:M306" si="138">IF(D305="BUY",(K305-F305)*(L305),(F305-K305)*(L305))</f>
        <v>10000</v>
      </c>
      <c r="N305" s="9">
        <f t="shared" ref="N305:N306" si="139">M305/(L305)/F305%</f>
        <v>2.2371364653243848</v>
      </c>
    </row>
    <row r="306" spans="1:14" ht="15.75">
      <c r="A306" s="56">
        <v>8</v>
      </c>
      <c r="B306" s="5">
        <v>42984</v>
      </c>
      <c r="C306" s="6" t="s">
        <v>255</v>
      </c>
      <c r="D306" s="56" t="s">
        <v>21</v>
      </c>
      <c r="E306" s="56" t="s">
        <v>71</v>
      </c>
      <c r="F306" s="57">
        <v>1860</v>
      </c>
      <c r="G306" s="57">
        <v>1845</v>
      </c>
      <c r="H306" s="57">
        <v>1870</v>
      </c>
      <c r="I306" s="57">
        <v>1880</v>
      </c>
      <c r="J306" s="57">
        <v>1890</v>
      </c>
      <c r="K306" s="57">
        <v>1880</v>
      </c>
      <c r="L306" s="57">
        <v>500</v>
      </c>
      <c r="M306" s="8">
        <f t="shared" si="138"/>
        <v>10000</v>
      </c>
      <c r="N306" s="9">
        <f t="shared" si="139"/>
        <v>1.075268817204301</v>
      </c>
    </row>
    <row r="307" spans="1:14" ht="15.75">
      <c r="A307" s="56">
        <v>9</v>
      </c>
      <c r="B307" s="5">
        <v>42983</v>
      </c>
      <c r="C307" s="6" t="s">
        <v>255</v>
      </c>
      <c r="D307" s="56" t="s">
        <v>21</v>
      </c>
      <c r="E307" s="56" t="s">
        <v>96</v>
      </c>
      <c r="F307" s="57">
        <v>550</v>
      </c>
      <c r="G307" s="57">
        <v>544</v>
      </c>
      <c r="H307" s="57">
        <v>554</v>
      </c>
      <c r="I307" s="57">
        <v>558</v>
      </c>
      <c r="J307" s="57">
        <v>562</v>
      </c>
      <c r="K307" s="57">
        <v>554</v>
      </c>
      <c r="L307" s="57">
        <v>1500</v>
      </c>
      <c r="M307" s="8">
        <f t="shared" ref="M307" si="140">IF(D307="BUY",(K307-F307)*(L307),(F307-K307)*(L307))</f>
        <v>6000</v>
      </c>
      <c r="N307" s="9">
        <f t="shared" ref="N307" si="141">M307/(L307)/F307%</f>
        <v>0.72727272727272729</v>
      </c>
    </row>
    <row r="308" spans="1:14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</row>
    <row r="309" spans="1:14" ht="15.75">
      <c r="A309" s="10" t="s">
        <v>24</v>
      </c>
      <c r="B309" s="11"/>
      <c r="C309" s="12"/>
      <c r="D309" s="13"/>
      <c r="E309" s="14"/>
      <c r="F309" s="14"/>
      <c r="G309" s="15"/>
      <c r="H309" s="14"/>
      <c r="I309" s="14"/>
      <c r="J309" s="14"/>
      <c r="K309" s="16"/>
      <c r="L309" s="17"/>
      <c r="M309" s="1"/>
      <c r="N309" s="18"/>
    </row>
    <row r="310" spans="1:14" ht="15.75">
      <c r="A310" s="10" t="s">
        <v>25</v>
      </c>
      <c r="B310" s="19"/>
      <c r="C310" s="12"/>
      <c r="D310" s="13"/>
      <c r="E310" s="14"/>
      <c r="F310" s="14"/>
      <c r="G310" s="15"/>
      <c r="H310" s="14"/>
      <c r="I310" s="14"/>
      <c r="J310" s="14"/>
      <c r="K310" s="16"/>
      <c r="L310" s="17"/>
      <c r="M310" s="1"/>
      <c r="N310" s="1"/>
    </row>
    <row r="311" spans="1:14" ht="15.75">
      <c r="A311" s="10" t="s">
        <v>25</v>
      </c>
      <c r="B311" s="19"/>
      <c r="C311" s="20"/>
      <c r="D311" s="21"/>
      <c r="E311" s="22"/>
      <c r="F311" s="22"/>
      <c r="G311" s="23"/>
      <c r="H311" s="22"/>
      <c r="I311" s="22"/>
      <c r="J311" s="22"/>
      <c r="K311" s="22"/>
      <c r="L311" s="17"/>
      <c r="M311" s="17"/>
      <c r="N311" s="17"/>
    </row>
    <row r="312" spans="1:14" ht="16.5" thickBot="1">
      <c r="A312" s="20"/>
      <c r="B312" s="19"/>
      <c r="C312" s="22"/>
      <c r="D312" s="22"/>
      <c r="E312" s="22"/>
      <c r="F312" s="24"/>
      <c r="G312" s="25"/>
      <c r="H312" s="26" t="s">
        <v>26</v>
      </c>
      <c r="I312" s="26"/>
      <c r="J312" s="27"/>
      <c r="K312" s="27"/>
      <c r="L312" s="17"/>
      <c r="M312" s="17"/>
      <c r="N312" s="17"/>
    </row>
    <row r="313" spans="1:14" ht="15.75">
      <c r="A313" s="20"/>
      <c r="B313" s="19"/>
      <c r="C313" s="87" t="s">
        <v>27</v>
      </c>
      <c r="D313" s="87"/>
      <c r="E313" s="28">
        <v>9</v>
      </c>
      <c r="F313" s="29">
        <f>F314+F315+F316+F317+F318+F319</f>
        <v>100</v>
      </c>
      <c r="G313" s="22">
        <v>9</v>
      </c>
      <c r="H313" s="30">
        <f>G314/G313%</f>
        <v>77.777777777777786</v>
      </c>
      <c r="I313" s="30"/>
      <c r="J313" s="30"/>
      <c r="K313" s="31"/>
      <c r="L313" s="17"/>
      <c r="M313" s="1"/>
      <c r="N313" s="1"/>
    </row>
    <row r="314" spans="1:14" ht="15.75">
      <c r="A314" s="20"/>
      <c r="B314" s="19"/>
      <c r="C314" s="88" t="s">
        <v>28</v>
      </c>
      <c r="D314" s="88"/>
      <c r="E314" s="32">
        <v>7</v>
      </c>
      <c r="F314" s="33">
        <f>(E314/E313)*100</f>
        <v>77.777777777777786</v>
      </c>
      <c r="G314" s="22">
        <v>7</v>
      </c>
      <c r="H314" s="27"/>
      <c r="I314" s="27"/>
      <c r="J314" s="22"/>
      <c r="K314" s="27"/>
      <c r="L314" s="1"/>
      <c r="M314" s="22" t="s">
        <v>29</v>
      </c>
      <c r="N314" s="22"/>
    </row>
    <row r="315" spans="1:14" ht="15.75">
      <c r="A315" s="34"/>
      <c r="B315" s="19"/>
      <c r="C315" s="88" t="s">
        <v>30</v>
      </c>
      <c r="D315" s="88"/>
      <c r="E315" s="32">
        <v>0</v>
      </c>
      <c r="F315" s="33">
        <f>(E315/E313)*100</f>
        <v>0</v>
      </c>
      <c r="G315" s="35"/>
      <c r="H315" s="22"/>
      <c r="I315" s="22"/>
      <c r="J315" s="22"/>
      <c r="K315" s="27"/>
      <c r="L315" s="17"/>
      <c r="M315" s="20"/>
      <c r="N315" s="20"/>
    </row>
    <row r="316" spans="1:14" ht="15.75">
      <c r="A316" s="34"/>
      <c r="B316" s="19"/>
      <c r="C316" s="88" t="s">
        <v>31</v>
      </c>
      <c r="D316" s="88"/>
      <c r="E316" s="32">
        <v>0</v>
      </c>
      <c r="F316" s="33">
        <f>(E316/E313)*100</f>
        <v>0</v>
      </c>
      <c r="G316" s="35"/>
      <c r="H316" s="22"/>
      <c r="I316" s="22"/>
      <c r="J316" s="22"/>
      <c r="K316" s="27"/>
      <c r="L316" s="17"/>
      <c r="M316" s="17"/>
      <c r="N316" s="17"/>
    </row>
    <row r="317" spans="1:14" ht="15.75">
      <c r="A317" s="34"/>
      <c r="B317" s="19"/>
      <c r="C317" s="88" t="s">
        <v>32</v>
      </c>
      <c r="D317" s="88"/>
      <c r="E317" s="32">
        <v>2</v>
      </c>
      <c r="F317" s="33">
        <f>(E317/E313)*100</f>
        <v>22.222222222222221</v>
      </c>
      <c r="G317" s="35"/>
      <c r="H317" s="22" t="s">
        <v>33</v>
      </c>
      <c r="I317" s="22"/>
      <c r="J317" s="27"/>
      <c r="K317" s="27"/>
      <c r="L317" s="17"/>
      <c r="M317" s="17"/>
      <c r="N317" s="17"/>
    </row>
    <row r="318" spans="1:14" ht="15.75">
      <c r="A318" s="34"/>
      <c r="B318" s="19"/>
      <c r="C318" s="88" t="s">
        <v>34</v>
      </c>
      <c r="D318" s="88"/>
      <c r="E318" s="32">
        <v>0</v>
      </c>
      <c r="F318" s="33">
        <f>(E318/E313)*100</f>
        <v>0</v>
      </c>
      <c r="G318" s="35"/>
      <c r="H318" s="22"/>
      <c r="I318" s="22"/>
      <c r="J318" s="27"/>
      <c r="K318" s="27"/>
      <c r="L318" s="17"/>
      <c r="M318" s="17"/>
      <c r="N318" s="17"/>
    </row>
    <row r="319" spans="1:14" ht="16.5" thickBot="1">
      <c r="A319" s="34"/>
      <c r="B319" s="19"/>
      <c r="C319" s="89" t="s">
        <v>35</v>
      </c>
      <c r="D319" s="89"/>
      <c r="E319" s="36"/>
      <c r="F319" s="37">
        <f>(E319/E313)*100</f>
        <v>0</v>
      </c>
      <c r="G319" s="35"/>
      <c r="H319" s="22"/>
      <c r="I319" s="22"/>
      <c r="J319" s="31"/>
      <c r="K319" s="31"/>
      <c r="L319" s="1"/>
      <c r="M319" s="17"/>
      <c r="N319" s="17"/>
    </row>
    <row r="320" spans="1:14" ht="15.75">
      <c r="A320" s="39" t="s">
        <v>36</v>
      </c>
      <c r="B320" s="11"/>
      <c r="C320" s="12"/>
      <c r="D320" s="12"/>
      <c r="E320" s="14"/>
      <c r="F320" s="14"/>
      <c r="G320" s="15"/>
      <c r="H320" s="40"/>
      <c r="I320" s="40"/>
      <c r="J320" s="40"/>
      <c r="K320" s="14"/>
      <c r="L320" s="17"/>
      <c r="M320" s="38"/>
      <c r="N320" s="38"/>
    </row>
    <row r="321" spans="1:14" ht="15.75">
      <c r="A321" s="13" t="s">
        <v>37</v>
      </c>
      <c r="B321" s="11"/>
      <c r="C321" s="41"/>
      <c r="D321" s="42"/>
      <c r="E321" s="12"/>
      <c r="F321" s="40"/>
      <c r="G321" s="15"/>
      <c r="H321" s="40"/>
      <c r="I321" s="40"/>
      <c r="J321" s="40"/>
      <c r="K321" s="14"/>
      <c r="L321" s="17"/>
      <c r="M321" s="20"/>
      <c r="N321" s="20"/>
    </row>
    <row r="322" spans="1:14" ht="15.75">
      <c r="A322" s="13" t="s">
        <v>38</v>
      </c>
      <c r="B322" s="11"/>
      <c r="C322" s="12"/>
      <c r="D322" s="42"/>
      <c r="E322" s="12"/>
      <c r="F322" s="40"/>
      <c r="G322" s="15"/>
      <c r="H322" s="43"/>
      <c r="I322" s="43"/>
      <c r="J322" s="43"/>
      <c r="K322" s="14"/>
      <c r="L322" s="17"/>
      <c r="M322" s="17"/>
      <c r="N322" s="17"/>
    </row>
    <row r="323" spans="1:14" ht="15.75">
      <c r="A323" s="13" t="s">
        <v>39</v>
      </c>
      <c r="B323" s="41"/>
      <c r="C323" s="12"/>
      <c r="D323" s="42"/>
      <c r="E323" s="12"/>
      <c r="F323" s="40"/>
      <c r="G323" s="44"/>
      <c r="H323" s="43"/>
      <c r="I323" s="43"/>
      <c r="J323" s="43"/>
      <c r="K323" s="14"/>
      <c r="L323" s="17"/>
      <c r="M323" s="17"/>
      <c r="N323" s="17"/>
    </row>
    <row r="324" spans="1:14" ht="15.75">
      <c r="A324" s="13" t="s">
        <v>40</v>
      </c>
      <c r="B324" s="34"/>
      <c r="C324" s="12"/>
      <c r="D324" s="45"/>
      <c r="E324" s="40"/>
      <c r="F324" s="40"/>
      <c r="G324" s="44"/>
      <c r="H324" s="43"/>
      <c r="I324" s="43"/>
      <c r="J324" s="43"/>
      <c r="K324" s="40"/>
      <c r="L324" s="17"/>
      <c r="M324" s="17"/>
      <c r="N324" s="17"/>
    </row>
    <row r="325" spans="1:14" ht="15.75" thickBot="1"/>
    <row r="326" spans="1:14" ht="15.75" thickBot="1">
      <c r="A326" s="78" t="s">
        <v>0</v>
      </c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</row>
    <row r="327" spans="1:14" ht="15.75" thickBot="1">
      <c r="A327" s="78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</row>
    <row r="328" spans="1:14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</row>
    <row r="329" spans="1:14" ht="15.75">
      <c r="A329" s="79" t="s">
        <v>1</v>
      </c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</row>
    <row r="330" spans="1:14" ht="15.75">
      <c r="A330" s="79" t="s">
        <v>2</v>
      </c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</row>
    <row r="331" spans="1:14" ht="16.5" thickBot="1">
      <c r="A331" s="80" t="s">
        <v>3</v>
      </c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</row>
    <row r="333" spans="1:14" ht="15.75">
      <c r="A333" s="81" t="s">
        <v>4</v>
      </c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</row>
    <row r="334" spans="1:14" ht="15.75">
      <c r="A334" s="81" t="s">
        <v>5</v>
      </c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</row>
    <row r="335" spans="1:14" ht="15" customHeight="1">
      <c r="A335" s="82" t="s">
        <v>6</v>
      </c>
      <c r="B335" s="83" t="s">
        <v>7</v>
      </c>
      <c r="C335" s="83" t="s">
        <v>8</v>
      </c>
      <c r="D335" s="82" t="s">
        <v>9</v>
      </c>
      <c r="E335" s="82" t="s">
        <v>10</v>
      </c>
      <c r="F335" s="83" t="s">
        <v>11</v>
      </c>
      <c r="G335" s="83" t="s">
        <v>12</v>
      </c>
      <c r="H335" s="84" t="s">
        <v>13</v>
      </c>
      <c r="I335" s="84" t="s">
        <v>14</v>
      </c>
      <c r="J335" s="84" t="s">
        <v>15</v>
      </c>
      <c r="K335" s="85" t="s">
        <v>16</v>
      </c>
      <c r="L335" s="83" t="s">
        <v>17</v>
      </c>
      <c r="M335" s="83" t="s">
        <v>18</v>
      </c>
      <c r="N335" s="83" t="s">
        <v>19</v>
      </c>
    </row>
    <row r="336" spans="1:14" ht="15" customHeight="1">
      <c r="A336" s="82"/>
      <c r="B336" s="83"/>
      <c r="C336" s="83"/>
      <c r="D336" s="82"/>
      <c r="E336" s="82"/>
      <c r="F336" s="83"/>
      <c r="G336" s="83"/>
      <c r="H336" s="83"/>
      <c r="I336" s="83"/>
      <c r="J336" s="83"/>
      <c r="K336" s="86"/>
      <c r="L336" s="83"/>
      <c r="M336" s="83"/>
      <c r="N336" s="83"/>
    </row>
    <row r="337" spans="1:14" ht="15.75">
      <c r="A337" s="56">
        <v>1</v>
      </c>
      <c r="B337" s="5">
        <v>42976</v>
      </c>
      <c r="C337" s="57" t="s">
        <v>192</v>
      </c>
      <c r="D337" s="56" t="s">
        <v>21</v>
      </c>
      <c r="E337" s="56" t="s">
        <v>235</v>
      </c>
      <c r="F337" s="57">
        <v>191</v>
      </c>
      <c r="G337" s="57">
        <v>188</v>
      </c>
      <c r="H337" s="57">
        <v>193</v>
      </c>
      <c r="I337" s="57">
        <v>195</v>
      </c>
      <c r="J337" s="57">
        <v>197</v>
      </c>
      <c r="K337" s="56">
        <v>195</v>
      </c>
      <c r="L337" s="57">
        <v>4500</v>
      </c>
      <c r="M337" s="8">
        <f t="shared" ref="M337:M344" si="142">IF(D337="BUY",(K337-F337)*(L337),(F337-K337)*(L337))</f>
        <v>18000</v>
      </c>
      <c r="N337" s="9">
        <f t="shared" ref="N337:N338" si="143">M337/(L337)/F337%</f>
        <v>2.0942408376963351</v>
      </c>
    </row>
    <row r="338" spans="1:14" ht="15.75">
      <c r="A338" s="56">
        <v>2</v>
      </c>
      <c r="B338" s="5">
        <v>42971</v>
      </c>
      <c r="C338" s="57" t="s">
        <v>192</v>
      </c>
      <c r="D338" s="56" t="s">
        <v>21</v>
      </c>
      <c r="E338" s="56" t="s">
        <v>130</v>
      </c>
      <c r="F338" s="57">
        <v>189</v>
      </c>
      <c r="G338" s="57">
        <v>187</v>
      </c>
      <c r="H338" s="57">
        <v>190</v>
      </c>
      <c r="I338" s="57">
        <v>191</v>
      </c>
      <c r="J338" s="57">
        <v>192</v>
      </c>
      <c r="K338" s="56">
        <v>187</v>
      </c>
      <c r="L338" s="57">
        <v>5000</v>
      </c>
      <c r="M338" s="8">
        <f t="shared" si="142"/>
        <v>-10000</v>
      </c>
      <c r="N338" s="9">
        <f t="shared" si="143"/>
        <v>-1.0582010582010584</v>
      </c>
    </row>
    <row r="339" spans="1:14" ht="15.75">
      <c r="A339" s="56">
        <v>3</v>
      </c>
      <c r="B339" s="5">
        <v>42963</v>
      </c>
      <c r="C339" s="57" t="s">
        <v>192</v>
      </c>
      <c r="D339" s="56" t="s">
        <v>21</v>
      </c>
      <c r="E339" s="56" t="s">
        <v>126</v>
      </c>
      <c r="F339" s="57">
        <v>630</v>
      </c>
      <c r="G339" s="57">
        <v>625</v>
      </c>
      <c r="H339" s="57">
        <v>632.5</v>
      </c>
      <c r="I339" s="57">
        <v>634</v>
      </c>
      <c r="J339" s="57">
        <v>636.5</v>
      </c>
      <c r="K339" s="56">
        <v>636.5</v>
      </c>
      <c r="L339" s="57">
        <v>2000</v>
      </c>
      <c r="M339" s="8">
        <f t="shared" si="142"/>
        <v>13000</v>
      </c>
      <c r="N339" s="9">
        <f>M339/(L339)/F339%</f>
        <v>1.0317460317460319</v>
      </c>
    </row>
    <row r="340" spans="1:14" ht="15.75">
      <c r="A340" s="56">
        <v>4</v>
      </c>
      <c r="B340" s="5">
        <v>42961</v>
      </c>
      <c r="C340" s="57" t="s">
        <v>192</v>
      </c>
      <c r="D340" s="56" t="s">
        <v>47</v>
      </c>
      <c r="E340" s="56" t="s">
        <v>52</v>
      </c>
      <c r="F340" s="57">
        <v>282</v>
      </c>
      <c r="G340" s="57">
        <v>288</v>
      </c>
      <c r="H340" s="57">
        <v>279</v>
      </c>
      <c r="I340" s="57">
        <v>276</v>
      </c>
      <c r="J340" s="57">
        <v>273</v>
      </c>
      <c r="K340" s="57">
        <v>276</v>
      </c>
      <c r="L340" s="57">
        <v>3000</v>
      </c>
      <c r="M340" s="8">
        <f t="shared" si="142"/>
        <v>18000</v>
      </c>
      <c r="N340" s="9">
        <f t="shared" ref="N340:N344" si="144">M340/(L340)/F340%</f>
        <v>2.1276595744680851</v>
      </c>
    </row>
    <row r="341" spans="1:14" ht="15.75">
      <c r="A341" s="56">
        <v>5</v>
      </c>
      <c r="B341" s="5">
        <v>42956</v>
      </c>
      <c r="C341" s="57" t="s">
        <v>192</v>
      </c>
      <c r="D341" s="57" t="s">
        <v>21</v>
      </c>
      <c r="E341" s="56" t="s">
        <v>104</v>
      </c>
      <c r="F341" s="57">
        <v>625</v>
      </c>
      <c r="G341" s="57">
        <v>618</v>
      </c>
      <c r="H341" s="57">
        <v>629</v>
      </c>
      <c r="I341" s="57">
        <v>633</v>
      </c>
      <c r="J341" s="57">
        <v>637</v>
      </c>
      <c r="K341" s="57">
        <v>629</v>
      </c>
      <c r="L341" s="57">
        <v>1500</v>
      </c>
      <c r="M341" s="8">
        <f t="shared" si="142"/>
        <v>6000</v>
      </c>
      <c r="N341" s="9">
        <f t="shared" si="144"/>
        <v>0.64</v>
      </c>
    </row>
    <row r="342" spans="1:14" ht="15.75">
      <c r="A342" s="56">
        <v>6</v>
      </c>
      <c r="B342" s="5">
        <v>42954</v>
      </c>
      <c r="C342" s="57" t="s">
        <v>192</v>
      </c>
      <c r="D342" s="57" t="s">
        <v>21</v>
      </c>
      <c r="E342" s="56" t="s">
        <v>22</v>
      </c>
      <c r="F342" s="57">
        <v>528</v>
      </c>
      <c r="G342" s="57">
        <v>523</v>
      </c>
      <c r="H342" s="57">
        <v>531</v>
      </c>
      <c r="I342" s="57">
        <v>534</v>
      </c>
      <c r="J342" s="57">
        <v>537</v>
      </c>
      <c r="K342" s="57">
        <v>531</v>
      </c>
      <c r="L342" s="57">
        <v>1800</v>
      </c>
      <c r="M342" s="8">
        <f t="shared" si="142"/>
        <v>5400</v>
      </c>
      <c r="N342" s="9">
        <f t="shared" si="144"/>
        <v>0.56818181818181812</v>
      </c>
    </row>
    <row r="343" spans="1:14" ht="15.75">
      <c r="A343" s="56">
        <v>7</v>
      </c>
      <c r="B343" s="5">
        <v>42951</v>
      </c>
      <c r="C343" s="57" t="s">
        <v>192</v>
      </c>
      <c r="D343" s="57" t="s">
        <v>21</v>
      </c>
      <c r="E343" s="56" t="s">
        <v>65</v>
      </c>
      <c r="F343" s="57">
        <v>287.5</v>
      </c>
      <c r="G343" s="57">
        <v>284</v>
      </c>
      <c r="H343" s="57">
        <v>290</v>
      </c>
      <c r="I343" s="57">
        <v>292</v>
      </c>
      <c r="J343" s="57">
        <v>294</v>
      </c>
      <c r="K343" s="57">
        <v>290</v>
      </c>
      <c r="L343" s="57">
        <v>3500</v>
      </c>
      <c r="M343" s="8">
        <f t="shared" si="142"/>
        <v>8750</v>
      </c>
      <c r="N343" s="9">
        <f t="shared" si="144"/>
        <v>0.86956521739130432</v>
      </c>
    </row>
    <row r="344" spans="1:14" ht="15.75">
      <c r="A344" s="56">
        <v>8</v>
      </c>
      <c r="B344" s="5">
        <v>42948</v>
      </c>
      <c r="C344" s="57" t="s">
        <v>192</v>
      </c>
      <c r="D344" s="57" t="s">
        <v>21</v>
      </c>
      <c r="E344" s="57" t="s">
        <v>231</v>
      </c>
      <c r="F344" s="57">
        <v>232</v>
      </c>
      <c r="G344" s="57">
        <v>231</v>
      </c>
      <c r="H344" s="57">
        <v>232.5</v>
      </c>
      <c r="I344" s="57">
        <v>233</v>
      </c>
      <c r="J344" s="57">
        <v>233.5</v>
      </c>
      <c r="K344" s="57">
        <v>233.5</v>
      </c>
      <c r="L344" s="57">
        <v>10000</v>
      </c>
      <c r="M344" s="8">
        <f t="shared" si="142"/>
        <v>15000</v>
      </c>
      <c r="N344" s="9">
        <f t="shared" si="144"/>
        <v>0.64655172413793105</v>
      </c>
    </row>
    <row r="345" spans="1:14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</row>
    <row r="346" spans="1:14" ht="15.75">
      <c r="A346" s="10" t="s">
        <v>24</v>
      </c>
      <c r="B346" s="11"/>
      <c r="C346" s="12"/>
      <c r="D346" s="13"/>
      <c r="E346" s="14"/>
      <c r="F346" s="14"/>
      <c r="G346" s="15"/>
      <c r="H346" s="14"/>
      <c r="I346" s="14"/>
      <c r="J346" s="14"/>
      <c r="K346" s="16"/>
      <c r="L346" s="17"/>
      <c r="M346" s="1"/>
      <c r="N346" s="18"/>
    </row>
    <row r="347" spans="1:14" ht="15.75">
      <c r="A347" s="10" t="s">
        <v>25</v>
      </c>
      <c r="B347" s="19"/>
      <c r="C347" s="12"/>
      <c r="D347" s="13"/>
      <c r="E347" s="14"/>
      <c r="F347" s="14"/>
      <c r="G347" s="15"/>
      <c r="H347" s="14"/>
      <c r="I347" s="14"/>
      <c r="J347" s="14"/>
      <c r="K347" s="16"/>
      <c r="L347" s="17"/>
      <c r="M347" s="1"/>
      <c r="N347" s="1"/>
    </row>
    <row r="348" spans="1:14" ht="15.75">
      <c r="A348" s="10" t="s">
        <v>25</v>
      </c>
      <c r="B348" s="19"/>
      <c r="C348" s="20"/>
      <c r="D348" s="21"/>
      <c r="E348" s="22"/>
      <c r="F348" s="22"/>
      <c r="G348" s="23"/>
      <c r="H348" s="22"/>
      <c r="I348" s="22"/>
      <c r="J348" s="22"/>
      <c r="K348" s="22"/>
      <c r="L348" s="17"/>
      <c r="M348" s="17"/>
      <c r="N348" s="17"/>
    </row>
    <row r="349" spans="1:14" ht="16.5" thickBot="1">
      <c r="A349" s="20"/>
      <c r="B349" s="19"/>
      <c r="C349" s="22"/>
      <c r="D349" s="22"/>
      <c r="E349" s="22"/>
      <c r="F349" s="24"/>
      <c r="G349" s="25"/>
      <c r="H349" s="26" t="s">
        <v>26</v>
      </c>
      <c r="I349" s="26"/>
      <c r="J349" s="27"/>
      <c r="K349" s="27"/>
      <c r="L349" s="17"/>
      <c r="M349" s="17"/>
      <c r="N349" s="17"/>
    </row>
    <row r="350" spans="1:14" ht="15.75">
      <c r="A350" s="20"/>
      <c r="B350" s="19"/>
      <c r="C350" s="87" t="s">
        <v>27</v>
      </c>
      <c r="D350" s="87"/>
      <c r="E350" s="28">
        <v>8</v>
      </c>
      <c r="F350" s="29">
        <f>F351+F352+F353+F354+F355+F356</f>
        <v>100</v>
      </c>
      <c r="G350" s="22">
        <v>8</v>
      </c>
      <c r="H350" s="30">
        <f>G351/G350%</f>
        <v>87.5</v>
      </c>
      <c r="I350" s="30"/>
      <c r="J350" s="30"/>
      <c r="K350" s="31"/>
      <c r="L350" s="17"/>
      <c r="M350" s="1"/>
      <c r="N350" s="1"/>
    </row>
    <row r="351" spans="1:14" ht="15.75">
      <c r="A351" s="20"/>
      <c r="B351" s="19"/>
      <c r="C351" s="88" t="s">
        <v>28</v>
      </c>
      <c r="D351" s="88"/>
      <c r="E351" s="32">
        <v>7</v>
      </c>
      <c r="F351" s="33">
        <f>(E351/E350)*100</f>
        <v>87.5</v>
      </c>
      <c r="G351" s="22">
        <v>7</v>
      </c>
      <c r="H351" s="27"/>
      <c r="I351" s="27"/>
      <c r="J351" s="22"/>
      <c r="K351" s="27"/>
      <c r="L351" s="1"/>
      <c r="M351" s="22" t="s">
        <v>29</v>
      </c>
      <c r="N351" s="22"/>
    </row>
    <row r="352" spans="1:14" ht="15.75">
      <c r="A352" s="34"/>
      <c r="B352" s="19"/>
      <c r="C352" s="88" t="s">
        <v>30</v>
      </c>
      <c r="D352" s="88"/>
      <c r="E352" s="32">
        <v>0</v>
      </c>
      <c r="F352" s="33">
        <f>(E352/E350)*100</f>
        <v>0</v>
      </c>
      <c r="G352" s="35"/>
      <c r="H352" s="22"/>
      <c r="I352" s="22"/>
      <c r="J352" s="22"/>
      <c r="K352" s="27"/>
      <c r="L352" s="17"/>
      <c r="M352" s="20"/>
      <c r="N352" s="20"/>
    </row>
    <row r="353" spans="1:14" ht="15.75">
      <c r="A353" s="34"/>
      <c r="B353" s="19"/>
      <c r="C353" s="88" t="s">
        <v>31</v>
      </c>
      <c r="D353" s="88"/>
      <c r="E353" s="32">
        <v>0</v>
      </c>
      <c r="F353" s="33">
        <f>(E353/E350)*100</f>
        <v>0</v>
      </c>
      <c r="G353" s="35"/>
      <c r="H353" s="22"/>
      <c r="I353" s="22"/>
      <c r="J353" s="22"/>
      <c r="K353" s="27"/>
      <c r="L353" s="17"/>
      <c r="M353" s="17"/>
      <c r="N353" s="17"/>
    </row>
    <row r="354" spans="1:14" ht="15.75">
      <c r="A354" s="34"/>
      <c r="B354" s="19"/>
      <c r="C354" s="88" t="s">
        <v>32</v>
      </c>
      <c r="D354" s="88"/>
      <c r="E354" s="32">
        <v>1</v>
      </c>
      <c r="F354" s="33">
        <f>(E354/E350)*100</f>
        <v>12.5</v>
      </c>
      <c r="G354" s="35"/>
      <c r="H354" s="22" t="s">
        <v>33</v>
      </c>
      <c r="I354" s="22"/>
      <c r="J354" s="27"/>
      <c r="K354" s="27"/>
      <c r="L354" s="17"/>
      <c r="M354" s="17"/>
      <c r="N354" s="17"/>
    </row>
    <row r="355" spans="1:14" ht="15.75">
      <c r="A355" s="34"/>
      <c r="B355" s="19"/>
      <c r="C355" s="88" t="s">
        <v>34</v>
      </c>
      <c r="D355" s="88"/>
      <c r="E355" s="32">
        <v>0</v>
      </c>
      <c r="F355" s="33">
        <f>(E355/E350)*100</f>
        <v>0</v>
      </c>
      <c r="G355" s="35"/>
      <c r="H355" s="22"/>
      <c r="I355" s="22"/>
      <c r="J355" s="27"/>
      <c r="K355" s="27"/>
      <c r="L355" s="17"/>
      <c r="M355" s="17"/>
      <c r="N355" s="17"/>
    </row>
    <row r="356" spans="1:14" ht="16.5" thickBot="1">
      <c r="A356" s="34"/>
      <c r="B356" s="19"/>
      <c r="C356" s="89" t="s">
        <v>35</v>
      </c>
      <c r="D356" s="89"/>
      <c r="E356" s="36"/>
      <c r="F356" s="37">
        <f>(E356/E350)*100</f>
        <v>0</v>
      </c>
      <c r="G356" s="35"/>
      <c r="H356" s="22"/>
      <c r="I356" s="22"/>
      <c r="J356" s="31"/>
      <c r="K356" s="31"/>
      <c r="L356" s="1"/>
      <c r="M356" s="17"/>
      <c r="N356" s="17"/>
    </row>
    <row r="357" spans="1:14" ht="15.75">
      <c r="A357" s="39" t="s">
        <v>36</v>
      </c>
      <c r="B357" s="11"/>
      <c r="C357" s="12"/>
      <c r="D357" s="12"/>
      <c r="E357" s="14"/>
      <c r="F357" s="14"/>
      <c r="G357" s="15"/>
      <c r="H357" s="40"/>
      <c r="I357" s="40"/>
      <c r="J357" s="40"/>
      <c r="K357" s="14"/>
      <c r="L357" s="17"/>
      <c r="M357" s="38"/>
      <c r="N357" s="38"/>
    </row>
    <row r="358" spans="1:14" ht="15.75">
      <c r="A358" s="13" t="s">
        <v>37</v>
      </c>
      <c r="B358" s="11"/>
      <c r="C358" s="41"/>
      <c r="D358" s="42"/>
      <c r="E358" s="12"/>
      <c r="F358" s="40"/>
      <c r="G358" s="15"/>
      <c r="H358" s="40"/>
      <c r="I358" s="40"/>
      <c r="J358" s="40"/>
      <c r="K358" s="14"/>
      <c r="L358" s="17"/>
      <c r="M358" s="20"/>
      <c r="N358" s="20"/>
    </row>
    <row r="359" spans="1:14" ht="15.75">
      <c r="A359" s="13" t="s">
        <v>38</v>
      </c>
      <c r="B359" s="11"/>
      <c r="C359" s="12"/>
      <c r="D359" s="42"/>
      <c r="E359" s="12"/>
      <c r="F359" s="40"/>
      <c r="G359" s="15"/>
      <c r="H359" s="43"/>
      <c r="I359" s="43"/>
      <c r="J359" s="43"/>
      <c r="K359" s="14"/>
      <c r="L359" s="17"/>
      <c r="M359" s="17"/>
      <c r="N359" s="17"/>
    </row>
    <row r="360" spans="1:14" ht="15.75">
      <c r="A360" s="13" t="s">
        <v>39</v>
      </c>
      <c r="B360" s="41"/>
      <c r="C360" s="12"/>
      <c r="D360" s="42"/>
      <c r="E360" s="12"/>
      <c r="F360" s="40"/>
      <c r="G360" s="44"/>
      <c r="H360" s="43"/>
      <c r="I360" s="43"/>
      <c r="J360" s="43"/>
      <c r="K360" s="14"/>
      <c r="L360" s="17"/>
      <c r="M360" s="17"/>
      <c r="N360" s="17"/>
    </row>
    <row r="361" spans="1:14" ht="15.75">
      <c r="A361" s="13" t="s">
        <v>40</v>
      </c>
      <c r="B361" s="34"/>
      <c r="C361" s="12"/>
      <c r="D361" s="45"/>
      <c r="E361" s="40"/>
      <c r="F361" s="40"/>
      <c r="G361" s="44"/>
      <c r="H361" s="43"/>
      <c r="I361" s="43"/>
      <c r="J361" s="43"/>
      <c r="K361" s="40"/>
      <c r="L361" s="17"/>
      <c r="M361" s="17"/>
      <c r="N361" s="17"/>
    </row>
    <row r="362" spans="1:14" ht="15.75" thickBot="1"/>
    <row r="363" spans="1:14" ht="15.75" thickBot="1">
      <c r="A363" s="78" t="s">
        <v>0</v>
      </c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</row>
    <row r="364" spans="1:14" ht="15.75" thickBot="1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</row>
    <row r="365" spans="1:14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</row>
    <row r="366" spans="1:14" ht="15.75">
      <c r="A366" s="79" t="s">
        <v>1</v>
      </c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</row>
    <row r="367" spans="1:14" ht="15.75">
      <c r="A367" s="79" t="s">
        <v>2</v>
      </c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</row>
    <row r="368" spans="1:14" ht="16.5" thickBot="1">
      <c r="A368" s="80" t="s">
        <v>3</v>
      </c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</row>
    <row r="370" spans="1:14" ht="15.75">
      <c r="A370" s="81" t="s">
        <v>41</v>
      </c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</row>
    <row r="371" spans="1:14" ht="15.75">
      <c r="A371" s="81" t="s">
        <v>5</v>
      </c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</row>
    <row r="372" spans="1:14" ht="13.9" customHeight="1">
      <c r="A372" s="82" t="s">
        <v>6</v>
      </c>
      <c r="B372" s="83" t="s">
        <v>7</v>
      </c>
      <c r="C372" s="83" t="s">
        <v>8</v>
      </c>
      <c r="D372" s="82" t="s">
        <v>9</v>
      </c>
      <c r="E372" s="82" t="s">
        <v>10</v>
      </c>
      <c r="F372" s="83" t="s">
        <v>11</v>
      </c>
      <c r="G372" s="83" t="s">
        <v>12</v>
      </c>
      <c r="H372" s="84" t="s">
        <v>13</v>
      </c>
      <c r="I372" s="84" t="s">
        <v>14</v>
      </c>
      <c r="J372" s="84" t="s">
        <v>15</v>
      </c>
      <c r="K372" s="85" t="s">
        <v>16</v>
      </c>
      <c r="L372" s="83" t="s">
        <v>17</v>
      </c>
      <c r="M372" s="83" t="s">
        <v>18</v>
      </c>
      <c r="N372" s="83" t="s">
        <v>19</v>
      </c>
    </row>
    <row r="373" spans="1:14" ht="15" customHeight="1">
      <c r="A373" s="82"/>
      <c r="B373" s="83"/>
      <c r="C373" s="83"/>
      <c r="D373" s="82"/>
      <c r="E373" s="82"/>
      <c r="F373" s="83"/>
      <c r="G373" s="83"/>
      <c r="H373" s="83"/>
      <c r="I373" s="83"/>
      <c r="J373" s="83"/>
      <c r="K373" s="86"/>
      <c r="L373" s="83"/>
      <c r="M373" s="83"/>
      <c r="N373" s="83"/>
    </row>
    <row r="374" spans="1:14" ht="15.75">
      <c r="A374" s="56">
        <v>1</v>
      </c>
      <c r="B374" s="5">
        <v>42947</v>
      </c>
      <c r="C374" s="57" t="s">
        <v>192</v>
      </c>
      <c r="D374" s="57" t="s">
        <v>21</v>
      </c>
      <c r="E374" s="57" t="s">
        <v>130</v>
      </c>
      <c r="F374" s="57">
        <v>195</v>
      </c>
      <c r="G374" s="57">
        <v>191</v>
      </c>
      <c r="H374" s="57">
        <v>197</v>
      </c>
      <c r="I374" s="57">
        <v>199</v>
      </c>
      <c r="J374" s="57">
        <v>201</v>
      </c>
      <c r="K374" s="57">
        <v>197</v>
      </c>
      <c r="L374" s="57">
        <v>5000</v>
      </c>
      <c r="M374" s="8">
        <f t="shared" ref="M374:M385" si="145">IF(D374="BUY",(K374-F374)*(L374),(F374-K374)*(L374))</f>
        <v>10000</v>
      </c>
      <c r="N374" s="9">
        <f t="shared" ref="N374:N385" si="146">M374/(L374)/F374%</f>
        <v>1.0256410256410258</v>
      </c>
    </row>
    <row r="375" spans="1:14" ht="15.75">
      <c r="A375" s="56">
        <v>2</v>
      </c>
      <c r="B375" s="5">
        <v>42947</v>
      </c>
      <c r="C375" s="57" t="s">
        <v>192</v>
      </c>
      <c r="D375" s="57" t="s">
        <v>21</v>
      </c>
      <c r="E375" s="57" t="s">
        <v>45</v>
      </c>
      <c r="F375" s="57">
        <v>265.5</v>
      </c>
      <c r="G375" s="57">
        <v>262.5</v>
      </c>
      <c r="H375" s="57">
        <v>267</v>
      </c>
      <c r="I375" s="57">
        <v>268.5</v>
      </c>
      <c r="J375" s="57">
        <v>270</v>
      </c>
      <c r="K375" s="57">
        <v>268.5</v>
      </c>
      <c r="L375" s="57">
        <v>3000</v>
      </c>
      <c r="M375" s="8">
        <f t="shared" si="145"/>
        <v>9000</v>
      </c>
      <c r="N375" s="9">
        <f t="shared" si="146"/>
        <v>1.1299435028248588</v>
      </c>
    </row>
    <row r="376" spans="1:14" ht="15.75">
      <c r="A376" s="56">
        <v>3</v>
      </c>
      <c r="B376" s="5">
        <v>42944</v>
      </c>
      <c r="C376" s="57" t="s">
        <v>192</v>
      </c>
      <c r="D376" s="57" t="s">
        <v>21</v>
      </c>
      <c r="E376" s="57" t="s">
        <v>232</v>
      </c>
      <c r="F376" s="57">
        <v>223</v>
      </c>
      <c r="G376" s="57">
        <v>219</v>
      </c>
      <c r="H376" s="57">
        <v>225</v>
      </c>
      <c r="I376" s="57">
        <v>227</v>
      </c>
      <c r="J376" s="57">
        <v>229</v>
      </c>
      <c r="K376" s="57">
        <v>225</v>
      </c>
      <c r="L376" s="57">
        <v>2500</v>
      </c>
      <c r="M376" s="8">
        <f t="shared" si="145"/>
        <v>5000</v>
      </c>
      <c r="N376" s="9">
        <f t="shared" si="146"/>
        <v>0.89686098654708524</v>
      </c>
    </row>
    <row r="377" spans="1:14" ht="15.75">
      <c r="A377" s="56">
        <v>4</v>
      </c>
      <c r="B377" s="5">
        <v>42943</v>
      </c>
      <c r="C377" s="57" t="s">
        <v>192</v>
      </c>
      <c r="D377" s="57" t="s">
        <v>21</v>
      </c>
      <c r="E377" s="57" t="s">
        <v>124</v>
      </c>
      <c r="F377" s="57">
        <v>1794</v>
      </c>
      <c r="G377" s="57">
        <v>1774</v>
      </c>
      <c r="H377" s="57">
        <v>1804</v>
      </c>
      <c r="I377" s="57">
        <v>1814</v>
      </c>
      <c r="J377" s="57">
        <v>1824</v>
      </c>
      <c r="K377" s="57">
        <v>1774</v>
      </c>
      <c r="L377" s="57">
        <v>350</v>
      </c>
      <c r="M377" s="8">
        <f t="shared" si="145"/>
        <v>-7000</v>
      </c>
      <c r="N377" s="9">
        <f t="shared" si="146"/>
        <v>-1.1148272017837235</v>
      </c>
    </row>
    <row r="378" spans="1:14" ht="15.75">
      <c r="A378" s="56">
        <v>5</v>
      </c>
      <c r="B378" s="5">
        <v>42942</v>
      </c>
      <c r="C378" s="57" t="s">
        <v>192</v>
      </c>
      <c r="D378" s="57" t="s">
        <v>21</v>
      </c>
      <c r="E378" s="57" t="s">
        <v>55</v>
      </c>
      <c r="F378" s="57">
        <v>1624</v>
      </c>
      <c r="G378" s="57">
        <v>1604</v>
      </c>
      <c r="H378" s="57">
        <v>1634</v>
      </c>
      <c r="I378" s="57">
        <v>1644</v>
      </c>
      <c r="J378" s="57">
        <v>1654</v>
      </c>
      <c r="K378" s="57">
        <v>1604</v>
      </c>
      <c r="L378" s="57">
        <v>500</v>
      </c>
      <c r="M378" s="8">
        <f t="shared" si="145"/>
        <v>-10000</v>
      </c>
      <c r="N378" s="9">
        <f t="shared" si="146"/>
        <v>-1.2315270935960592</v>
      </c>
    </row>
    <row r="379" spans="1:14" ht="15.75">
      <c r="A379" s="56">
        <v>6</v>
      </c>
      <c r="B379" s="5">
        <v>42940</v>
      </c>
      <c r="C379" s="57" t="s">
        <v>192</v>
      </c>
      <c r="D379" s="57" t="s">
        <v>21</v>
      </c>
      <c r="E379" s="57" t="s">
        <v>233</v>
      </c>
      <c r="F379" s="57">
        <v>910</v>
      </c>
      <c r="G379" s="57">
        <v>898</v>
      </c>
      <c r="H379" s="57">
        <v>918</v>
      </c>
      <c r="I379" s="57">
        <v>926</v>
      </c>
      <c r="J379" s="57">
        <v>934</v>
      </c>
      <c r="K379" s="57">
        <v>898</v>
      </c>
      <c r="L379" s="57">
        <v>700</v>
      </c>
      <c r="M379" s="8">
        <f t="shared" si="145"/>
        <v>-8400</v>
      </c>
      <c r="N379" s="9">
        <f t="shared" si="146"/>
        <v>-1.3186813186813187</v>
      </c>
    </row>
    <row r="380" spans="1:14" ht="15.75">
      <c r="A380" s="56">
        <v>7</v>
      </c>
      <c r="B380" s="5">
        <v>42937</v>
      </c>
      <c r="C380" s="57" t="s">
        <v>192</v>
      </c>
      <c r="D380" s="57" t="s">
        <v>21</v>
      </c>
      <c r="E380" s="57" t="s">
        <v>53</v>
      </c>
      <c r="F380" s="57">
        <v>159</v>
      </c>
      <c r="G380" s="57">
        <v>158</v>
      </c>
      <c r="H380" s="57">
        <v>160.5</v>
      </c>
      <c r="I380" s="57">
        <v>162</v>
      </c>
      <c r="J380" s="57">
        <v>163.5</v>
      </c>
      <c r="K380" s="57">
        <v>158</v>
      </c>
      <c r="L380" s="57">
        <v>3500</v>
      </c>
      <c r="M380" s="8">
        <f t="shared" si="145"/>
        <v>-3500</v>
      </c>
      <c r="N380" s="9">
        <f t="shared" si="146"/>
        <v>-0.62893081761006286</v>
      </c>
    </row>
    <row r="381" spans="1:14" ht="15.75">
      <c r="A381" s="56">
        <v>8</v>
      </c>
      <c r="B381" s="5">
        <v>42936</v>
      </c>
      <c r="C381" s="57" t="s">
        <v>192</v>
      </c>
      <c r="D381" s="57" t="s">
        <v>21</v>
      </c>
      <c r="E381" s="57" t="s">
        <v>76</v>
      </c>
      <c r="F381" s="57">
        <v>124</v>
      </c>
      <c r="G381" s="57">
        <v>122</v>
      </c>
      <c r="H381" s="57">
        <v>125</v>
      </c>
      <c r="I381" s="57">
        <v>126</v>
      </c>
      <c r="J381" s="57">
        <v>127</v>
      </c>
      <c r="K381" s="57">
        <v>122</v>
      </c>
      <c r="L381" s="57">
        <v>6000</v>
      </c>
      <c r="M381" s="8">
        <f t="shared" si="145"/>
        <v>-12000</v>
      </c>
      <c r="N381" s="9">
        <f t="shared" si="146"/>
        <v>-1.6129032258064517</v>
      </c>
    </row>
    <row r="382" spans="1:14" ht="15.75">
      <c r="A382" s="56">
        <v>9</v>
      </c>
      <c r="B382" s="5">
        <v>42936</v>
      </c>
      <c r="C382" s="6" t="s">
        <v>192</v>
      </c>
      <c r="D382" s="6" t="s">
        <v>21</v>
      </c>
      <c r="E382" s="6" t="s">
        <v>123</v>
      </c>
      <c r="F382" s="7">
        <v>118.5</v>
      </c>
      <c r="G382" s="7">
        <v>117.5</v>
      </c>
      <c r="H382" s="7">
        <v>119</v>
      </c>
      <c r="I382" s="7">
        <v>119.5</v>
      </c>
      <c r="J382" s="7">
        <v>120</v>
      </c>
      <c r="K382" s="7">
        <v>119.5</v>
      </c>
      <c r="L382" s="6">
        <v>11000</v>
      </c>
      <c r="M382" s="8">
        <f t="shared" si="145"/>
        <v>11000</v>
      </c>
      <c r="N382" s="9">
        <f t="shared" si="146"/>
        <v>0.8438818565400843</v>
      </c>
    </row>
    <row r="383" spans="1:14" ht="15.75">
      <c r="A383" s="56">
        <v>10</v>
      </c>
      <c r="B383" s="5">
        <v>42935</v>
      </c>
      <c r="C383" s="6" t="s">
        <v>192</v>
      </c>
      <c r="D383" s="6" t="s">
        <v>21</v>
      </c>
      <c r="E383" s="6" t="s">
        <v>92</v>
      </c>
      <c r="F383" s="7">
        <v>87</v>
      </c>
      <c r="G383" s="7">
        <v>86</v>
      </c>
      <c r="H383" s="7">
        <v>87.5</v>
      </c>
      <c r="I383" s="7">
        <v>88</v>
      </c>
      <c r="J383" s="7">
        <v>88.5</v>
      </c>
      <c r="K383" s="7">
        <v>88</v>
      </c>
      <c r="L383" s="6">
        <v>8000</v>
      </c>
      <c r="M383" s="8">
        <f t="shared" si="145"/>
        <v>8000</v>
      </c>
      <c r="N383" s="9">
        <f t="shared" si="146"/>
        <v>1.1494252873563218</v>
      </c>
    </row>
    <row r="384" spans="1:14" ht="15.75">
      <c r="A384" s="56">
        <v>11</v>
      </c>
      <c r="B384" s="5">
        <v>42934</v>
      </c>
      <c r="C384" s="6" t="s">
        <v>192</v>
      </c>
      <c r="D384" s="6" t="s">
        <v>21</v>
      </c>
      <c r="E384" s="6" t="s">
        <v>63</v>
      </c>
      <c r="F384" s="7">
        <v>556</v>
      </c>
      <c r="G384" s="7">
        <v>552</v>
      </c>
      <c r="H384" s="7">
        <v>558</v>
      </c>
      <c r="I384" s="7">
        <v>560</v>
      </c>
      <c r="J384" s="7">
        <v>562</v>
      </c>
      <c r="K384" s="7">
        <v>558</v>
      </c>
      <c r="L384" s="6">
        <v>2000</v>
      </c>
      <c r="M384" s="8">
        <f t="shared" si="145"/>
        <v>4000</v>
      </c>
      <c r="N384" s="9">
        <f t="shared" si="146"/>
        <v>0.35971223021582738</v>
      </c>
    </row>
    <row r="385" spans="1:14" ht="15.75">
      <c r="A385" s="56">
        <v>12</v>
      </c>
      <c r="B385" s="5">
        <v>42922</v>
      </c>
      <c r="C385" s="6" t="s">
        <v>192</v>
      </c>
      <c r="D385" s="6" t="s">
        <v>21</v>
      </c>
      <c r="E385" s="6" t="s">
        <v>48</v>
      </c>
      <c r="F385" s="7">
        <v>176</v>
      </c>
      <c r="G385" s="7">
        <v>174.5</v>
      </c>
      <c r="H385" s="7">
        <v>176.8</v>
      </c>
      <c r="I385" s="7">
        <v>177.6</v>
      </c>
      <c r="J385" s="7">
        <v>178.4</v>
      </c>
      <c r="K385" s="7">
        <v>178.4</v>
      </c>
      <c r="L385" s="6">
        <v>6000</v>
      </c>
      <c r="M385" s="8">
        <f t="shared" si="145"/>
        <v>14400.000000000035</v>
      </c>
      <c r="N385" s="9">
        <f t="shared" si="146"/>
        <v>1.3636363636363669</v>
      </c>
    </row>
    <row r="387" spans="1:14" ht="15.75">
      <c r="A387" s="10" t="s">
        <v>24</v>
      </c>
      <c r="B387" s="11"/>
      <c r="C387" s="12"/>
      <c r="D387" s="13"/>
      <c r="E387" s="14"/>
      <c r="F387" s="14"/>
      <c r="G387" s="15"/>
      <c r="H387" s="14"/>
      <c r="I387" s="14"/>
      <c r="J387" s="14"/>
      <c r="K387" s="16"/>
      <c r="L387" s="17"/>
      <c r="M387" s="1"/>
      <c r="N387" s="18"/>
    </row>
    <row r="388" spans="1:14" ht="15.75">
      <c r="A388" s="10" t="s">
        <v>25</v>
      </c>
      <c r="B388" s="19"/>
      <c r="C388" s="12"/>
      <c r="D388" s="13"/>
      <c r="E388" s="14"/>
      <c r="F388" s="14"/>
      <c r="G388" s="15"/>
      <c r="H388" s="14"/>
      <c r="I388" s="14"/>
      <c r="J388" s="14"/>
      <c r="K388" s="16"/>
      <c r="L388" s="17"/>
      <c r="M388" s="1"/>
      <c r="N388" s="1"/>
    </row>
    <row r="389" spans="1:14" ht="15.75">
      <c r="A389" s="10" t="s">
        <v>25</v>
      </c>
      <c r="B389" s="19"/>
      <c r="C389" s="20"/>
      <c r="D389" s="21"/>
      <c r="E389" s="22"/>
      <c r="F389" s="22"/>
      <c r="G389" s="23"/>
      <c r="H389" s="22"/>
      <c r="I389" s="22"/>
      <c r="J389" s="22"/>
      <c r="K389" s="22"/>
      <c r="L389" s="17"/>
      <c r="M389" s="17"/>
      <c r="N389" s="17"/>
    </row>
    <row r="390" spans="1:14" ht="16.5" thickBot="1">
      <c r="A390" s="20"/>
      <c r="B390" s="19"/>
      <c r="C390" s="22"/>
      <c r="D390" s="22"/>
      <c r="E390" s="22"/>
      <c r="F390" s="24"/>
      <c r="G390" s="25"/>
      <c r="H390" s="26" t="s">
        <v>26</v>
      </c>
      <c r="I390" s="26"/>
      <c r="J390" s="27"/>
      <c r="K390" s="27"/>
      <c r="L390" s="17"/>
      <c r="M390" s="17"/>
      <c r="N390" s="17"/>
    </row>
    <row r="391" spans="1:14" ht="15.75">
      <c r="A391" s="20"/>
      <c r="B391" s="19"/>
      <c r="C391" s="87" t="s">
        <v>27</v>
      </c>
      <c r="D391" s="87"/>
      <c r="E391" s="28">
        <v>11</v>
      </c>
      <c r="F391" s="29">
        <f>F392+F393+F394+F395+F396+F397</f>
        <v>100</v>
      </c>
      <c r="G391" s="22">
        <v>11</v>
      </c>
      <c r="H391" s="30">
        <f>G392/G391%</f>
        <v>54.545454545454547</v>
      </c>
      <c r="I391" s="30"/>
      <c r="J391" s="30"/>
      <c r="K391" s="31"/>
      <c r="L391" s="17"/>
      <c r="M391" s="1"/>
      <c r="N391" s="1"/>
    </row>
    <row r="392" spans="1:14" ht="15.75">
      <c r="A392" s="20"/>
      <c r="B392" s="19"/>
      <c r="C392" s="88" t="s">
        <v>28</v>
      </c>
      <c r="D392" s="88"/>
      <c r="E392" s="32">
        <v>6</v>
      </c>
      <c r="F392" s="33">
        <f>(E392/E391)*100</f>
        <v>54.54545454545454</v>
      </c>
      <c r="G392" s="22">
        <v>6</v>
      </c>
      <c r="H392" s="27"/>
      <c r="I392" s="27"/>
      <c r="J392" s="22"/>
      <c r="K392" s="27"/>
      <c r="L392" s="1"/>
      <c r="M392" s="22" t="s">
        <v>29</v>
      </c>
      <c r="N392" s="22"/>
    </row>
    <row r="393" spans="1:14" ht="15.75">
      <c r="A393" s="34"/>
      <c r="B393" s="19"/>
      <c r="C393" s="88" t="s">
        <v>30</v>
      </c>
      <c r="D393" s="88"/>
      <c r="E393" s="32">
        <v>0</v>
      </c>
      <c r="F393" s="33">
        <f>(E393/E391)*100</f>
        <v>0</v>
      </c>
      <c r="G393" s="35"/>
      <c r="H393" s="22"/>
      <c r="I393" s="22"/>
      <c r="J393" s="22"/>
      <c r="K393" s="27"/>
      <c r="L393" s="17"/>
      <c r="M393" s="20"/>
      <c r="N393" s="20"/>
    </row>
    <row r="394" spans="1:14" ht="15.75">
      <c r="A394" s="34"/>
      <c r="B394" s="19"/>
      <c r="C394" s="88" t="s">
        <v>31</v>
      </c>
      <c r="D394" s="88"/>
      <c r="E394" s="32">
        <v>0</v>
      </c>
      <c r="F394" s="33">
        <f>(E394/E391)*100</f>
        <v>0</v>
      </c>
      <c r="G394" s="35"/>
      <c r="H394" s="22"/>
      <c r="I394" s="22"/>
      <c r="J394" s="22"/>
      <c r="K394" s="27"/>
      <c r="L394" s="17"/>
      <c r="M394" s="17"/>
      <c r="N394" s="17"/>
    </row>
    <row r="395" spans="1:14" ht="15.75">
      <c r="A395" s="34"/>
      <c r="B395" s="19"/>
      <c r="C395" s="88" t="s">
        <v>32</v>
      </c>
      <c r="D395" s="88"/>
      <c r="E395" s="32">
        <v>5</v>
      </c>
      <c r="F395" s="33">
        <f>(E395/E391)*100</f>
        <v>45.454545454545453</v>
      </c>
      <c r="G395" s="35"/>
      <c r="H395" s="22" t="s">
        <v>33</v>
      </c>
      <c r="I395" s="22"/>
      <c r="J395" s="27"/>
      <c r="K395" s="27"/>
      <c r="L395" s="17"/>
      <c r="M395" s="17"/>
      <c r="N395" s="17"/>
    </row>
    <row r="396" spans="1:14" ht="15.75">
      <c r="A396" s="34"/>
      <c r="B396" s="19"/>
      <c r="C396" s="88" t="s">
        <v>34</v>
      </c>
      <c r="D396" s="88"/>
      <c r="E396" s="32">
        <v>0</v>
      </c>
      <c r="F396" s="33">
        <f>(E396/E391)*100</f>
        <v>0</v>
      </c>
      <c r="G396" s="35"/>
      <c r="H396" s="22"/>
      <c r="I396" s="22"/>
      <c r="J396" s="27"/>
      <c r="K396" s="27"/>
      <c r="L396" s="17"/>
      <c r="M396" s="17"/>
      <c r="N396" s="17"/>
    </row>
    <row r="397" spans="1:14" ht="16.5" thickBot="1">
      <c r="A397" s="34"/>
      <c r="B397" s="19"/>
      <c r="C397" s="89" t="s">
        <v>35</v>
      </c>
      <c r="D397" s="89"/>
      <c r="E397" s="36"/>
      <c r="F397" s="37">
        <f>(E397/E391)*100</f>
        <v>0</v>
      </c>
      <c r="G397" s="35"/>
      <c r="H397" s="22"/>
      <c r="I397" s="22"/>
      <c r="J397" s="31"/>
      <c r="K397" s="31"/>
      <c r="L397" s="1"/>
      <c r="M397" s="17"/>
      <c r="N397" s="17"/>
    </row>
    <row r="398" spans="1:14" ht="15.75">
      <c r="A398" s="34"/>
      <c r="B398" s="19"/>
      <c r="C398" s="17"/>
      <c r="D398" s="17"/>
      <c r="E398" s="17"/>
      <c r="F398" s="27"/>
      <c r="G398" s="35"/>
      <c r="H398" s="30"/>
      <c r="I398" s="30"/>
      <c r="J398" s="27"/>
      <c r="K398" s="30"/>
      <c r="L398" s="17"/>
      <c r="M398" s="17"/>
      <c r="N398" s="17"/>
    </row>
    <row r="399" spans="1:14" ht="15.75">
      <c r="A399" s="34"/>
      <c r="B399" s="11"/>
      <c r="C399" s="20"/>
      <c r="D399" s="38"/>
      <c r="E399" s="22"/>
      <c r="F399" s="22"/>
      <c r="G399" s="23"/>
      <c r="H399" s="27"/>
      <c r="I399" s="27"/>
      <c r="J399" s="27"/>
      <c r="K399" s="24"/>
      <c r="L399" s="17"/>
      <c r="M399" s="1"/>
      <c r="N399" s="1"/>
    </row>
    <row r="400" spans="1:14" ht="15.75">
      <c r="A400" s="39" t="s">
        <v>36</v>
      </c>
      <c r="B400" s="11"/>
      <c r="C400" s="12"/>
      <c r="D400" s="12"/>
      <c r="E400" s="14"/>
      <c r="F400" s="14"/>
      <c r="G400" s="15"/>
      <c r="H400" s="40"/>
      <c r="I400" s="40"/>
      <c r="J400" s="40"/>
      <c r="K400" s="14"/>
      <c r="L400" s="17"/>
      <c r="M400" s="38"/>
      <c r="N400" s="38"/>
    </row>
    <row r="401" spans="1:14" ht="15.75">
      <c r="A401" s="13" t="s">
        <v>37</v>
      </c>
      <c r="B401" s="11"/>
      <c r="C401" s="41"/>
      <c r="D401" s="42"/>
      <c r="E401" s="12"/>
      <c r="F401" s="40"/>
      <c r="G401" s="15"/>
      <c r="H401" s="40"/>
      <c r="I401" s="40"/>
      <c r="J401" s="40"/>
      <c r="K401" s="14"/>
      <c r="L401" s="17"/>
      <c r="M401" s="20"/>
      <c r="N401" s="20"/>
    </row>
    <row r="402" spans="1:14" ht="15.75">
      <c r="A402" s="13" t="s">
        <v>38</v>
      </c>
      <c r="B402" s="11"/>
      <c r="C402" s="12"/>
      <c r="D402" s="42"/>
      <c r="E402" s="12"/>
      <c r="F402" s="40"/>
      <c r="G402" s="15"/>
      <c r="H402" s="43"/>
      <c r="I402" s="43"/>
      <c r="J402" s="43"/>
      <c r="K402" s="14"/>
      <c r="L402" s="17"/>
      <c r="M402" s="17"/>
      <c r="N402" s="17"/>
    </row>
    <row r="403" spans="1:14" ht="15.75">
      <c r="A403" s="13" t="s">
        <v>39</v>
      </c>
      <c r="B403" s="41"/>
      <c r="C403" s="12"/>
      <c r="D403" s="42"/>
      <c r="E403" s="12"/>
      <c r="F403" s="40"/>
      <c r="G403" s="44"/>
      <c r="H403" s="43"/>
      <c r="I403" s="43"/>
      <c r="J403" s="43"/>
      <c r="K403" s="14"/>
      <c r="L403" s="17"/>
      <c r="M403" s="17"/>
      <c r="N403" s="17"/>
    </row>
    <row r="404" spans="1:14" ht="15.75">
      <c r="A404" s="13" t="s">
        <v>40</v>
      </c>
      <c r="B404" s="34"/>
      <c r="C404" s="12"/>
      <c r="D404" s="45"/>
      <c r="E404" s="40"/>
      <c r="F404" s="40"/>
      <c r="G404" s="44"/>
      <c r="H404" s="43"/>
      <c r="I404" s="43"/>
      <c r="J404" s="43"/>
      <c r="K404" s="40"/>
      <c r="L404" s="17"/>
      <c r="M404" s="17"/>
      <c r="N404" s="17"/>
    </row>
    <row r="407" spans="1:14" ht="16.5" thickBot="1">
      <c r="A407" s="55"/>
      <c r="B407" s="5"/>
      <c r="C407" s="6"/>
      <c r="D407" s="6"/>
      <c r="E407" s="6"/>
      <c r="F407" s="7"/>
      <c r="G407" s="7"/>
      <c r="H407" s="7"/>
      <c r="I407" s="7"/>
      <c r="J407" s="7"/>
      <c r="K407" s="7"/>
      <c r="L407" s="6"/>
      <c r="M407" s="8"/>
      <c r="N407" s="9"/>
    </row>
    <row r="408" spans="1:14" ht="15.75" thickBot="1">
      <c r="A408" s="78" t="s">
        <v>0</v>
      </c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</row>
    <row r="409" spans="1:14" ht="15.75" thickBot="1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</row>
    <row r="410" spans="1:14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</row>
    <row r="411" spans="1:14" ht="15.75">
      <c r="A411" s="79" t="s">
        <v>1</v>
      </c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</row>
    <row r="412" spans="1:14" ht="15.75">
      <c r="A412" s="79" t="s">
        <v>2</v>
      </c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</row>
    <row r="413" spans="1:14" ht="16.5" thickBot="1">
      <c r="A413" s="80" t="s">
        <v>3</v>
      </c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</row>
    <row r="415" spans="1:14" ht="15.75">
      <c r="A415" s="81" t="s">
        <v>82</v>
      </c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</row>
    <row r="416" spans="1:14" ht="15.75">
      <c r="A416" s="81" t="s">
        <v>5</v>
      </c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</row>
    <row r="417" spans="1:14" ht="13.9" customHeight="1">
      <c r="A417" s="82" t="s">
        <v>6</v>
      </c>
      <c r="B417" s="83" t="s">
        <v>7</v>
      </c>
      <c r="C417" s="83" t="s">
        <v>8</v>
      </c>
      <c r="D417" s="82" t="s">
        <v>9</v>
      </c>
      <c r="E417" s="82" t="s">
        <v>10</v>
      </c>
      <c r="F417" s="93" t="s">
        <v>11</v>
      </c>
      <c r="G417" s="93" t="s">
        <v>12</v>
      </c>
      <c r="H417" s="84" t="s">
        <v>13</v>
      </c>
      <c r="I417" s="84" t="s">
        <v>14</v>
      </c>
      <c r="J417" s="84" t="s">
        <v>15</v>
      </c>
      <c r="K417" s="94" t="s">
        <v>16</v>
      </c>
      <c r="L417" s="83" t="s">
        <v>17</v>
      </c>
      <c r="M417" s="83" t="s">
        <v>18</v>
      </c>
      <c r="N417" s="83" t="s">
        <v>19</v>
      </c>
    </row>
    <row r="418" spans="1:14" ht="15" customHeight="1">
      <c r="A418" s="82"/>
      <c r="B418" s="83"/>
      <c r="C418" s="83"/>
      <c r="D418" s="82"/>
      <c r="E418" s="82"/>
      <c r="F418" s="93"/>
      <c r="G418" s="93"/>
      <c r="H418" s="84"/>
      <c r="I418" s="84"/>
      <c r="J418" s="84"/>
      <c r="K418" s="94"/>
      <c r="L418" s="83"/>
      <c r="M418" s="83"/>
      <c r="N418" s="83"/>
    </row>
    <row r="419" spans="1:14" ht="15.75">
      <c r="A419" s="4">
        <v>1</v>
      </c>
      <c r="B419" s="5">
        <v>42894</v>
      </c>
      <c r="C419" s="6" t="s">
        <v>192</v>
      </c>
      <c r="D419" s="6" t="s">
        <v>47</v>
      </c>
      <c r="E419" s="6" t="s">
        <v>23</v>
      </c>
      <c r="F419" s="7">
        <v>450.5</v>
      </c>
      <c r="G419" s="7">
        <v>454</v>
      </c>
      <c r="H419" s="7">
        <v>448.5</v>
      </c>
      <c r="I419" s="7">
        <v>446.5</v>
      </c>
      <c r="J419" s="7">
        <v>444.5</v>
      </c>
      <c r="K419" s="7">
        <v>454</v>
      </c>
      <c r="L419" s="6">
        <v>2000</v>
      </c>
      <c r="M419" s="8">
        <f>IF(D419="BUY",(K419-F419)*(L419),(F419-K419)*(L419))</f>
        <v>-7000</v>
      </c>
      <c r="N419" s="9">
        <f>M419/(L419)/F419%</f>
        <v>-0.7769145394006659</v>
      </c>
    </row>
    <row r="420" spans="1:14" ht="15.75">
      <c r="A420" s="4">
        <v>2</v>
      </c>
      <c r="B420" s="5">
        <v>42894</v>
      </c>
      <c r="C420" s="6" t="s">
        <v>192</v>
      </c>
      <c r="D420" s="6" t="s">
        <v>21</v>
      </c>
      <c r="E420" s="6" t="s">
        <v>66</v>
      </c>
      <c r="F420" s="7">
        <v>130</v>
      </c>
      <c r="G420" s="7">
        <v>128.5</v>
      </c>
      <c r="H420" s="7">
        <v>131</v>
      </c>
      <c r="I420" s="7">
        <v>132</v>
      </c>
      <c r="J420" s="7">
        <v>133</v>
      </c>
      <c r="K420" s="7">
        <v>131</v>
      </c>
      <c r="L420" s="6">
        <v>6000</v>
      </c>
      <c r="M420" s="8">
        <f>IF(D420="BUY",(K420-F420)*(L420),(F420-K420)*(L420))</f>
        <v>6000</v>
      </c>
      <c r="N420" s="9">
        <f>M420/(L420)/F420%</f>
        <v>0.76923076923076916</v>
      </c>
    </row>
    <row r="422" spans="1:14" ht="15.75">
      <c r="A422" s="10" t="s">
        <v>24</v>
      </c>
      <c r="B422" s="11"/>
      <c r="C422" s="12"/>
      <c r="D422" s="13"/>
      <c r="E422" s="14"/>
      <c r="F422" s="14"/>
      <c r="G422" s="15"/>
      <c r="H422" s="14"/>
      <c r="I422" s="14"/>
      <c r="J422" s="14"/>
      <c r="K422" s="16"/>
      <c r="L422" s="17"/>
      <c r="M422" s="1"/>
      <c r="N422" s="18"/>
    </row>
    <row r="423" spans="1:14" ht="15.75">
      <c r="A423" s="10" t="s">
        <v>25</v>
      </c>
      <c r="B423" s="19"/>
      <c r="C423" s="12"/>
      <c r="D423" s="13"/>
      <c r="E423" s="14"/>
      <c r="F423" s="14"/>
      <c r="G423" s="15"/>
      <c r="H423" s="14"/>
      <c r="I423" s="14"/>
      <c r="J423" s="14"/>
      <c r="K423" s="16"/>
      <c r="L423" s="17"/>
      <c r="M423" s="1"/>
      <c r="N423" s="1"/>
    </row>
    <row r="424" spans="1:14" ht="15.75">
      <c r="A424" s="10" t="s">
        <v>25</v>
      </c>
      <c r="B424" s="19"/>
      <c r="C424" s="20"/>
      <c r="D424" s="21"/>
      <c r="E424" s="22"/>
      <c r="F424" s="22"/>
      <c r="G424" s="23"/>
      <c r="H424" s="22"/>
      <c r="I424" s="22"/>
      <c r="J424" s="22"/>
      <c r="K424" s="22"/>
      <c r="L424" s="17"/>
      <c r="M424" s="17"/>
      <c r="N424" s="17"/>
    </row>
    <row r="425" spans="1:14" ht="16.5" thickBot="1">
      <c r="A425" s="20"/>
      <c r="B425" s="19"/>
      <c r="C425" s="22"/>
      <c r="D425" s="22"/>
      <c r="E425" s="22"/>
      <c r="F425" s="24"/>
      <c r="G425" s="25"/>
      <c r="H425" s="26" t="s">
        <v>26</v>
      </c>
      <c r="I425" s="26"/>
      <c r="J425" s="27"/>
      <c r="K425" s="27"/>
      <c r="L425" s="17"/>
      <c r="M425" s="17"/>
      <c r="N425" s="17"/>
    </row>
    <row r="426" spans="1:14" ht="15.75">
      <c r="A426" s="20"/>
      <c r="B426" s="19"/>
      <c r="C426" s="87" t="s">
        <v>27</v>
      </c>
      <c r="D426" s="87"/>
      <c r="E426" s="28">
        <v>2</v>
      </c>
      <c r="F426" s="29">
        <f>F427+F428+F429+F430+F431+F432</f>
        <v>100</v>
      </c>
      <c r="G426" s="22">
        <v>2</v>
      </c>
      <c r="H426" s="30">
        <f>G427/G426%</f>
        <v>50</v>
      </c>
      <c r="I426" s="30"/>
      <c r="J426" s="30"/>
      <c r="K426" s="31"/>
      <c r="L426" s="17"/>
      <c r="M426" s="1"/>
      <c r="N426" s="1"/>
    </row>
    <row r="427" spans="1:14" ht="15.75">
      <c r="A427" s="20"/>
      <c r="B427" s="19"/>
      <c r="C427" s="88" t="s">
        <v>28</v>
      </c>
      <c r="D427" s="88"/>
      <c r="E427" s="32">
        <v>1</v>
      </c>
      <c r="F427" s="33">
        <f>(E427/E426)*100</f>
        <v>50</v>
      </c>
      <c r="G427" s="22">
        <v>1</v>
      </c>
      <c r="H427" s="27"/>
      <c r="I427" s="27"/>
      <c r="J427" s="22"/>
      <c r="K427" s="27"/>
      <c r="L427" s="1"/>
      <c r="M427" s="22" t="s">
        <v>29</v>
      </c>
      <c r="N427" s="22"/>
    </row>
    <row r="428" spans="1:14" ht="15.75">
      <c r="A428" s="34"/>
      <c r="B428" s="19"/>
      <c r="C428" s="88" t="s">
        <v>30</v>
      </c>
      <c r="D428" s="88"/>
      <c r="E428" s="32">
        <v>0</v>
      </c>
      <c r="F428" s="33">
        <f>(E428/E426)*100</f>
        <v>0</v>
      </c>
      <c r="G428" s="35"/>
      <c r="H428" s="22"/>
      <c r="I428" s="22"/>
      <c r="J428" s="22"/>
      <c r="K428" s="27"/>
      <c r="L428" s="17"/>
      <c r="M428" s="20"/>
      <c r="N428" s="20"/>
    </row>
    <row r="429" spans="1:14" ht="15.75">
      <c r="A429" s="34"/>
      <c r="B429" s="19"/>
      <c r="C429" s="88" t="s">
        <v>31</v>
      </c>
      <c r="D429" s="88"/>
      <c r="E429" s="32">
        <v>0</v>
      </c>
      <c r="F429" s="33">
        <f>(E429/E426)*100</f>
        <v>0</v>
      </c>
      <c r="G429" s="35"/>
      <c r="H429" s="22"/>
      <c r="I429" s="22"/>
      <c r="J429" s="22"/>
      <c r="K429" s="27"/>
      <c r="L429" s="17"/>
      <c r="M429" s="17"/>
      <c r="N429" s="17"/>
    </row>
    <row r="430" spans="1:14" ht="15.75">
      <c r="A430" s="34"/>
      <c r="B430" s="19"/>
      <c r="C430" s="88" t="s">
        <v>32</v>
      </c>
      <c r="D430" s="88"/>
      <c r="E430" s="32">
        <v>1</v>
      </c>
      <c r="F430" s="33">
        <f>(E430/E426)*100</f>
        <v>50</v>
      </c>
      <c r="G430" s="35"/>
      <c r="H430" s="22" t="s">
        <v>33</v>
      </c>
      <c r="I430" s="22"/>
      <c r="J430" s="27"/>
      <c r="K430" s="27"/>
      <c r="L430" s="17"/>
      <c r="M430" s="17"/>
      <c r="N430" s="17"/>
    </row>
    <row r="431" spans="1:14" ht="15.75">
      <c r="A431" s="34"/>
      <c r="B431" s="19"/>
      <c r="C431" s="88" t="s">
        <v>34</v>
      </c>
      <c r="D431" s="88"/>
      <c r="E431" s="32">
        <v>0</v>
      </c>
      <c r="F431" s="33">
        <f>(E431/E426)*100</f>
        <v>0</v>
      </c>
      <c r="G431" s="35"/>
      <c r="H431" s="22"/>
      <c r="I431" s="22"/>
      <c r="J431" s="27"/>
      <c r="K431" s="27"/>
      <c r="L431" s="17"/>
      <c r="M431" s="17"/>
      <c r="N431" s="17"/>
    </row>
    <row r="432" spans="1:14" ht="16.5" thickBot="1">
      <c r="A432" s="34"/>
      <c r="B432" s="19"/>
      <c r="C432" s="89" t="s">
        <v>35</v>
      </c>
      <c r="D432" s="89"/>
      <c r="E432" s="36"/>
      <c r="F432" s="37">
        <f>(E432/E426)*100</f>
        <v>0</v>
      </c>
      <c r="G432" s="35"/>
      <c r="H432" s="22"/>
      <c r="I432" s="22"/>
      <c r="J432" s="31"/>
      <c r="K432" s="31"/>
      <c r="L432" s="1"/>
      <c r="M432" s="17"/>
      <c r="N432" s="17"/>
    </row>
    <row r="433" spans="1:14" ht="15.75">
      <c r="A433" s="34"/>
      <c r="B433" s="19"/>
      <c r="C433" s="17"/>
      <c r="D433" s="17"/>
      <c r="E433" s="17"/>
      <c r="F433" s="27"/>
      <c r="G433" s="35"/>
      <c r="H433" s="30"/>
      <c r="I433" s="30"/>
      <c r="J433" s="27"/>
      <c r="K433" s="30"/>
      <c r="L433" s="17"/>
      <c r="M433" s="17"/>
      <c r="N433" s="17"/>
    </row>
    <row r="434" spans="1:14" ht="15.75">
      <c r="A434" s="34"/>
      <c r="B434" s="11"/>
      <c r="C434" s="20"/>
      <c r="D434" s="38"/>
      <c r="E434" s="22"/>
      <c r="F434" s="22"/>
      <c r="G434" s="23"/>
      <c r="H434" s="27"/>
      <c r="I434" s="27"/>
      <c r="J434" s="27"/>
      <c r="K434" s="24"/>
      <c r="L434" s="17"/>
      <c r="M434" s="1"/>
      <c r="N434" s="1"/>
    </row>
    <row r="435" spans="1:14" ht="15.75">
      <c r="A435" s="39" t="s">
        <v>36</v>
      </c>
      <c r="B435" s="11"/>
      <c r="C435" s="12"/>
      <c r="D435" s="12"/>
      <c r="E435" s="14"/>
      <c r="F435" s="14"/>
      <c r="G435" s="15"/>
      <c r="H435" s="40"/>
      <c r="I435" s="40"/>
      <c r="J435" s="40"/>
      <c r="K435" s="14"/>
      <c r="L435" s="17"/>
      <c r="M435" s="38"/>
      <c r="N435" s="38"/>
    </row>
    <row r="436" spans="1:14" ht="15.75">
      <c r="A436" s="13" t="s">
        <v>37</v>
      </c>
      <c r="B436" s="11"/>
      <c r="C436" s="41"/>
      <c r="D436" s="42"/>
      <c r="E436" s="12"/>
      <c r="F436" s="40"/>
      <c r="G436" s="15"/>
      <c r="H436" s="40"/>
      <c r="I436" s="40"/>
      <c r="J436" s="40"/>
      <c r="K436" s="14"/>
      <c r="L436" s="17"/>
      <c r="M436" s="20"/>
      <c r="N436" s="20"/>
    </row>
    <row r="437" spans="1:14" ht="15.75">
      <c r="A437" s="13" t="s">
        <v>38</v>
      </c>
      <c r="B437" s="11"/>
      <c r="C437" s="12"/>
      <c r="D437" s="42"/>
      <c r="E437" s="12"/>
      <c r="F437" s="40"/>
      <c r="G437" s="15"/>
      <c r="H437" s="43"/>
      <c r="I437" s="43"/>
      <c r="J437" s="43"/>
      <c r="K437" s="14"/>
      <c r="L437" s="17"/>
      <c r="M437" s="17"/>
      <c r="N437" s="17"/>
    </row>
    <row r="438" spans="1:14" ht="15.75">
      <c r="A438" s="13" t="s">
        <v>39</v>
      </c>
      <c r="B438" s="41"/>
      <c r="C438" s="12"/>
      <c r="D438" s="42"/>
      <c r="E438" s="12"/>
      <c r="F438" s="40"/>
      <c r="G438" s="44"/>
      <c r="H438" s="43"/>
      <c r="I438" s="43"/>
      <c r="J438" s="43"/>
      <c r="K438" s="14"/>
      <c r="L438" s="17"/>
      <c r="M438" s="17"/>
      <c r="N438" s="17"/>
    </row>
    <row r="439" spans="1:14" ht="15.75">
      <c r="A439" s="13" t="s">
        <v>40</v>
      </c>
      <c r="B439" s="34"/>
      <c r="C439" s="12"/>
      <c r="D439" s="45"/>
      <c r="E439" s="40"/>
      <c r="F439" s="40"/>
      <c r="G439" s="44"/>
      <c r="H439" s="43"/>
      <c r="I439" s="43"/>
      <c r="J439" s="43"/>
      <c r="K439" s="40"/>
      <c r="L439" s="17"/>
      <c r="M439" s="17"/>
      <c r="N439" s="17"/>
    </row>
    <row r="440" spans="1:14">
      <c r="M440" t="s">
        <v>230</v>
      </c>
    </row>
  </sheetData>
  <mergeCells count="297">
    <mergeCell ref="A2:N4"/>
    <mergeCell ref="A5:N5"/>
    <mergeCell ref="A6:N6"/>
    <mergeCell ref="A7:N7"/>
    <mergeCell ref="A9:N9"/>
    <mergeCell ref="A10:N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C73:D73"/>
    <mergeCell ref="C74:D74"/>
    <mergeCell ref="C75:D75"/>
    <mergeCell ref="C31:D31"/>
    <mergeCell ref="C32:D32"/>
    <mergeCell ref="C33:D33"/>
    <mergeCell ref="C34:D34"/>
    <mergeCell ref="C35:D35"/>
    <mergeCell ref="C36:D36"/>
    <mergeCell ref="C37:D37"/>
    <mergeCell ref="C76:D76"/>
    <mergeCell ref="A44:N46"/>
    <mergeCell ref="A47:N47"/>
    <mergeCell ref="A48:N48"/>
    <mergeCell ref="A49:N49"/>
    <mergeCell ref="A51:N51"/>
    <mergeCell ref="A52:N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C70:D70"/>
    <mergeCell ref="C71:D71"/>
    <mergeCell ref="C72:D72"/>
    <mergeCell ref="C158:D158"/>
    <mergeCell ref="C159:D159"/>
    <mergeCell ref="C160:D160"/>
    <mergeCell ref="C161:D161"/>
    <mergeCell ref="C162:D162"/>
    <mergeCell ref="C163:D163"/>
    <mergeCell ref="A124:N126"/>
    <mergeCell ref="A127:N127"/>
    <mergeCell ref="A128:N128"/>
    <mergeCell ref="A129:N129"/>
    <mergeCell ref="A131:N131"/>
    <mergeCell ref="A132:N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C241:D241"/>
    <mergeCell ref="C242:D242"/>
    <mergeCell ref="C243:D243"/>
    <mergeCell ref="C244:D244"/>
    <mergeCell ref="C245:D245"/>
    <mergeCell ref="C246:D246"/>
    <mergeCell ref="L178:L179"/>
    <mergeCell ref="M178:M179"/>
    <mergeCell ref="N178:N179"/>
    <mergeCell ref="C199:D199"/>
    <mergeCell ref="C200:D200"/>
    <mergeCell ref="C201:D201"/>
    <mergeCell ref="C202:D202"/>
    <mergeCell ref="C203:D203"/>
    <mergeCell ref="C204:D204"/>
    <mergeCell ref="C205:D205"/>
    <mergeCell ref="C279:D279"/>
    <mergeCell ref="C280:D280"/>
    <mergeCell ref="C281:D281"/>
    <mergeCell ref="C247:D247"/>
    <mergeCell ref="A212:N214"/>
    <mergeCell ref="A215:N215"/>
    <mergeCell ref="A216:N216"/>
    <mergeCell ref="A217:N217"/>
    <mergeCell ref="A219:N219"/>
    <mergeCell ref="A220:N220"/>
    <mergeCell ref="A221:A222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J221:J222"/>
    <mergeCell ref="K221:K222"/>
    <mergeCell ref="L221:L222"/>
    <mergeCell ref="M221:M222"/>
    <mergeCell ref="N221:N222"/>
    <mergeCell ref="C297:C298"/>
    <mergeCell ref="D297:D298"/>
    <mergeCell ref="E297:E298"/>
    <mergeCell ref="F297:F298"/>
    <mergeCell ref="G297:G298"/>
    <mergeCell ref="H297:H298"/>
    <mergeCell ref="I297:I298"/>
    <mergeCell ref="J297:J298"/>
    <mergeCell ref="K297:K298"/>
    <mergeCell ref="A415:N415"/>
    <mergeCell ref="A416:N416"/>
    <mergeCell ref="C394:D394"/>
    <mergeCell ref="C395:D395"/>
    <mergeCell ref="C396:D396"/>
    <mergeCell ref="C397:D397"/>
    <mergeCell ref="A408:N410"/>
    <mergeCell ref="C431:D431"/>
    <mergeCell ref="C432:D432"/>
    <mergeCell ref="C426:D426"/>
    <mergeCell ref="C427:D427"/>
    <mergeCell ref="C428:D428"/>
    <mergeCell ref="C429:D429"/>
    <mergeCell ref="C430:D430"/>
    <mergeCell ref="K417:K418"/>
    <mergeCell ref="L417:L418"/>
    <mergeCell ref="F417:F418"/>
    <mergeCell ref="G417:G418"/>
    <mergeCell ref="H417:H418"/>
    <mergeCell ref="I417:I418"/>
    <mergeCell ref="J417:J418"/>
    <mergeCell ref="C417:C418"/>
    <mergeCell ref="D417:D418"/>
    <mergeCell ref="E417:E418"/>
    <mergeCell ref="M417:M418"/>
    <mergeCell ref="N417:N418"/>
    <mergeCell ref="A417:A418"/>
    <mergeCell ref="B417:B418"/>
    <mergeCell ref="C393:D393"/>
    <mergeCell ref="A368:N368"/>
    <mergeCell ref="A370:N370"/>
    <mergeCell ref="A371:N371"/>
    <mergeCell ref="A372:A373"/>
    <mergeCell ref="B372:B373"/>
    <mergeCell ref="C372:C373"/>
    <mergeCell ref="D372:D373"/>
    <mergeCell ref="E372:E373"/>
    <mergeCell ref="F372:F373"/>
    <mergeCell ref="G372:G373"/>
    <mergeCell ref="H372:H373"/>
    <mergeCell ref="I372:I373"/>
    <mergeCell ref="J372:J373"/>
    <mergeCell ref="K372:K373"/>
    <mergeCell ref="L372:L373"/>
    <mergeCell ref="M372:M373"/>
    <mergeCell ref="A411:N411"/>
    <mergeCell ref="A412:N412"/>
    <mergeCell ref="A413:N413"/>
    <mergeCell ref="A367:N367"/>
    <mergeCell ref="C350:D350"/>
    <mergeCell ref="C351:D351"/>
    <mergeCell ref="C352:D352"/>
    <mergeCell ref="C353:D353"/>
    <mergeCell ref="C354:D354"/>
    <mergeCell ref="N372:N373"/>
    <mergeCell ref="C391:D391"/>
    <mergeCell ref="C392:D392"/>
    <mergeCell ref="J335:J336"/>
    <mergeCell ref="K335:K336"/>
    <mergeCell ref="L335:L336"/>
    <mergeCell ref="M335:M336"/>
    <mergeCell ref="N335:N336"/>
    <mergeCell ref="C355:D355"/>
    <mergeCell ref="C356:D356"/>
    <mergeCell ref="A363:N365"/>
    <mergeCell ref="A366:N366"/>
    <mergeCell ref="A335:A336"/>
    <mergeCell ref="B335:B336"/>
    <mergeCell ref="C335:C336"/>
    <mergeCell ref="D335:D336"/>
    <mergeCell ref="E335:E336"/>
    <mergeCell ref="F335:F336"/>
    <mergeCell ref="G335:G336"/>
    <mergeCell ref="H335:H336"/>
    <mergeCell ref="I335:I336"/>
    <mergeCell ref="A326:N328"/>
    <mergeCell ref="A329:N329"/>
    <mergeCell ref="A330:N330"/>
    <mergeCell ref="A331:N331"/>
    <mergeCell ref="A333:N333"/>
    <mergeCell ref="A334:N334"/>
    <mergeCell ref="A288:N290"/>
    <mergeCell ref="A291:N291"/>
    <mergeCell ref="A292:N292"/>
    <mergeCell ref="A293:N293"/>
    <mergeCell ref="A295:N295"/>
    <mergeCell ref="C318:D318"/>
    <mergeCell ref="C319:D319"/>
    <mergeCell ref="C313:D313"/>
    <mergeCell ref="C314:D314"/>
    <mergeCell ref="C315:D315"/>
    <mergeCell ref="C316:D316"/>
    <mergeCell ref="C317:D317"/>
    <mergeCell ref="A296:N296"/>
    <mergeCell ref="A297:A298"/>
    <mergeCell ref="B297:B298"/>
    <mergeCell ref="L297:L298"/>
    <mergeCell ref="M297:M298"/>
    <mergeCell ref="N297:N298"/>
    <mergeCell ref="C282:D282"/>
    <mergeCell ref="A253:N255"/>
    <mergeCell ref="A256:N256"/>
    <mergeCell ref="A257:N257"/>
    <mergeCell ref="A258:N258"/>
    <mergeCell ref="A260:N260"/>
    <mergeCell ref="A261:N261"/>
    <mergeCell ref="A262:A263"/>
    <mergeCell ref="B262:B263"/>
    <mergeCell ref="C262:C263"/>
    <mergeCell ref="D262:D263"/>
    <mergeCell ref="E262:E263"/>
    <mergeCell ref="F262:F263"/>
    <mergeCell ref="G262:G263"/>
    <mergeCell ref="H262:H263"/>
    <mergeCell ref="I262:I263"/>
    <mergeCell ref="J262:J263"/>
    <mergeCell ref="K262:K263"/>
    <mergeCell ref="L262:L263"/>
    <mergeCell ref="M262:M263"/>
    <mergeCell ref="N262:N263"/>
    <mergeCell ref="C276:D276"/>
    <mergeCell ref="C277:D277"/>
    <mergeCell ref="C278:D278"/>
    <mergeCell ref="L92:L93"/>
    <mergeCell ref="M92:M93"/>
    <mergeCell ref="N92:N93"/>
    <mergeCell ref="A177:N177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33:L134"/>
    <mergeCell ref="M133:M134"/>
    <mergeCell ref="N133:N134"/>
    <mergeCell ref="A169:N171"/>
    <mergeCell ref="A172:N172"/>
    <mergeCell ref="A173:N173"/>
    <mergeCell ref="A174:N174"/>
    <mergeCell ref="A176:N176"/>
    <mergeCell ref="C157:D157"/>
    <mergeCell ref="C111:D111"/>
    <mergeCell ref="C112:D112"/>
    <mergeCell ref="C113:D113"/>
    <mergeCell ref="C114:D114"/>
    <mergeCell ref="C115:D115"/>
    <mergeCell ref="C116:D116"/>
    <mergeCell ref="C117:D117"/>
    <mergeCell ref="A83:N85"/>
    <mergeCell ref="A86:N86"/>
    <mergeCell ref="A87:N87"/>
    <mergeCell ref="A88:N88"/>
    <mergeCell ref="A90:N90"/>
    <mergeCell ref="A91:N91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</mergeCells>
  <conditionalFormatting sqref="N346 N337:N344 N387 N419:N420 N374:N385 N309 N272 N299:N307 N264:N270 N237 N223:N235 N180:N195 N153 N135:N151 N94:N105 N107 N55:N66 N13:N27">
    <cfRule type="cellIs" dxfId="3" priority="78" operator="lessThan">
      <formula>0</formula>
    </cfRule>
    <cfRule type="cellIs" dxfId="2" priority="79" operator="greaterThan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2"/>
  <sheetViews>
    <sheetView workbookViewId="0">
      <selection activeCell="C22" sqref="C22:D22"/>
    </sheetView>
  </sheetViews>
  <sheetFormatPr defaultRowHeight="15"/>
  <cols>
    <col min="1" max="1" width="6.140625"/>
    <col min="2" max="2" width="7.5703125" bestFit="1" customWidth="1"/>
    <col min="3" max="3" width="13.42578125"/>
    <col min="4" max="4" width="7.42578125"/>
    <col min="5" max="5" width="17" customWidth="1"/>
    <col min="6" max="11" width="8.5703125"/>
    <col min="12" max="12" width="6.5703125"/>
    <col min="13" max="13" width="11.5703125" customWidth="1"/>
    <col min="14" max="1024" width="8.5703125"/>
  </cols>
  <sheetData>
    <row r="1" spans="1:14" ht="15.75" thickBot="1"/>
    <row r="2" spans="1:14" ht="15.75" thickBo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5.75" thickBo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5.75">
      <c r="A5" s="79" t="s">
        <v>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ht="15.75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ht="16.5" thickBot="1">
      <c r="A7" s="80" t="s">
        <v>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9" spans="1:14" ht="15.75">
      <c r="A9" s="81" t="s">
        <v>337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1:14" ht="15.75">
      <c r="A10" s="81" t="s">
        <v>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>
      <c r="A11" s="82" t="s">
        <v>6</v>
      </c>
      <c r="B11" s="83" t="s">
        <v>7</v>
      </c>
      <c r="C11" s="83" t="s">
        <v>8</v>
      </c>
      <c r="D11" s="82" t="s">
        <v>9</v>
      </c>
      <c r="E11" s="82" t="s">
        <v>10</v>
      </c>
      <c r="F11" s="83" t="s">
        <v>11</v>
      </c>
      <c r="G11" s="83" t="s">
        <v>12</v>
      </c>
      <c r="H11" s="84" t="s">
        <v>13</v>
      </c>
      <c r="I11" s="84" t="s">
        <v>14</v>
      </c>
      <c r="J11" s="84" t="s">
        <v>15</v>
      </c>
      <c r="K11" s="85" t="s">
        <v>16</v>
      </c>
      <c r="L11" s="83" t="s">
        <v>17</v>
      </c>
      <c r="M11" s="83" t="s">
        <v>18</v>
      </c>
      <c r="N11" s="83" t="s">
        <v>19</v>
      </c>
    </row>
    <row r="12" spans="1:14">
      <c r="A12" s="82"/>
      <c r="B12" s="83"/>
      <c r="C12" s="83"/>
      <c r="D12" s="82"/>
      <c r="E12" s="82"/>
      <c r="F12" s="83"/>
      <c r="G12" s="83"/>
      <c r="H12" s="83"/>
      <c r="I12" s="83"/>
      <c r="J12" s="83"/>
      <c r="K12" s="86"/>
      <c r="L12" s="83"/>
      <c r="M12" s="83"/>
      <c r="N12" s="83"/>
    </row>
    <row r="13" spans="1:14" ht="16.5" customHeight="1">
      <c r="A13" s="56">
        <v>1</v>
      </c>
      <c r="B13" s="67">
        <v>43192</v>
      </c>
      <c r="C13" s="6" t="s">
        <v>339</v>
      </c>
      <c r="D13" s="56" t="s">
        <v>21</v>
      </c>
      <c r="E13" s="56" t="s">
        <v>60</v>
      </c>
      <c r="F13" s="57">
        <v>277</v>
      </c>
      <c r="G13" s="57">
        <v>275</v>
      </c>
      <c r="H13" s="57">
        <v>277.8</v>
      </c>
      <c r="I13" s="57">
        <v>278.60000000000002</v>
      </c>
      <c r="J13" s="56">
        <v>279.39999999999998</v>
      </c>
      <c r="K13" s="56">
        <v>277.8</v>
      </c>
      <c r="L13" s="57">
        <v>4500</v>
      </c>
      <c r="M13" s="8">
        <f t="shared" ref="M13" si="0">IF(D13="BUY",(K13-F13)*(L13),(F13-K13)*(L13))</f>
        <v>3600.0000000000509</v>
      </c>
      <c r="N13" s="9">
        <f t="shared" ref="N13" si="1">M13/(L13)/F13%</f>
        <v>0.2888086642599319</v>
      </c>
    </row>
    <row r="15" spans="1:14" ht="15.75">
      <c r="A15" s="10" t="s">
        <v>24</v>
      </c>
      <c r="B15" s="11"/>
      <c r="C15" s="12"/>
      <c r="D15" s="13"/>
      <c r="E15" s="14"/>
      <c r="F15" s="14"/>
      <c r="G15" s="15"/>
      <c r="H15" s="14"/>
      <c r="I15" s="14"/>
      <c r="J15" s="14"/>
      <c r="K15" s="16"/>
      <c r="L15" s="17"/>
      <c r="M15" s="1"/>
    </row>
    <row r="16" spans="1:14" ht="15.75">
      <c r="A16" s="10" t="s">
        <v>25</v>
      </c>
      <c r="B16" s="19"/>
      <c r="C16" s="12"/>
      <c r="D16" s="13"/>
      <c r="E16" s="14"/>
      <c r="F16" s="14"/>
      <c r="G16" s="15"/>
      <c r="H16" s="14"/>
      <c r="I16" s="14"/>
      <c r="J16" s="14"/>
      <c r="K16" s="16"/>
      <c r="L16" s="17"/>
      <c r="M16" s="1"/>
      <c r="N16" s="65"/>
    </row>
    <row r="17" spans="1:14" ht="15.75">
      <c r="A17" s="10" t="s">
        <v>25</v>
      </c>
      <c r="B17" s="19"/>
      <c r="C17" s="20"/>
      <c r="D17" s="21"/>
      <c r="E17" s="22"/>
      <c r="F17" s="22"/>
      <c r="G17" s="23"/>
      <c r="H17" s="22"/>
      <c r="I17" s="22"/>
      <c r="J17" s="22"/>
      <c r="K17" s="22"/>
      <c r="L17" s="17"/>
      <c r="M17" s="17"/>
    </row>
    <row r="18" spans="1:14" ht="16.5" thickBot="1">
      <c r="A18" s="20"/>
      <c r="B18" s="19"/>
      <c r="C18" s="22"/>
      <c r="D18" s="22"/>
      <c r="E18" s="22"/>
      <c r="F18" s="24"/>
      <c r="G18" s="25"/>
      <c r="H18" s="26" t="s">
        <v>26</v>
      </c>
      <c r="I18" s="26"/>
      <c r="J18" s="27"/>
      <c r="K18" s="27"/>
      <c r="L18" s="17"/>
      <c r="M18" s="1"/>
      <c r="N18" s="17"/>
    </row>
    <row r="19" spans="1:14" ht="15.75">
      <c r="A19" s="20"/>
      <c r="B19" s="19"/>
      <c r="C19" s="87" t="s">
        <v>27</v>
      </c>
      <c r="D19" s="87"/>
      <c r="E19" s="28">
        <v>1</v>
      </c>
      <c r="F19" s="29">
        <f>F20+F21+F22+F23+F24+F25</f>
        <v>100</v>
      </c>
      <c r="G19" s="22">
        <v>1</v>
      </c>
      <c r="H19" s="30">
        <f>G20/G19%</f>
        <v>100</v>
      </c>
      <c r="I19" s="30"/>
      <c r="J19" s="30"/>
      <c r="K19" s="31"/>
      <c r="L19" s="17"/>
      <c r="M19" s="1"/>
      <c r="N19" s="1"/>
    </row>
    <row r="20" spans="1:14" ht="15.75">
      <c r="A20" s="20"/>
      <c r="B20" s="19"/>
      <c r="C20" s="88" t="s">
        <v>28</v>
      </c>
      <c r="D20" s="88"/>
      <c r="E20" s="32">
        <v>1</v>
      </c>
      <c r="F20" s="33">
        <f>(E20/E19)*100</f>
        <v>100</v>
      </c>
      <c r="G20" s="22">
        <v>1</v>
      </c>
      <c r="H20" s="27"/>
      <c r="I20" s="27"/>
      <c r="J20" s="22"/>
      <c r="K20" s="27"/>
      <c r="L20" s="1"/>
      <c r="M20" s="22" t="s">
        <v>29</v>
      </c>
      <c r="N20" s="22"/>
    </row>
    <row r="21" spans="1:14" ht="15.75">
      <c r="A21" s="34"/>
      <c r="B21" s="19"/>
      <c r="C21" s="88" t="s">
        <v>30</v>
      </c>
      <c r="D21" s="88"/>
      <c r="E21" s="32">
        <v>0</v>
      </c>
      <c r="F21" s="33">
        <f>(E21/E19)*100</f>
        <v>0</v>
      </c>
      <c r="G21" s="35"/>
      <c r="H21" s="22"/>
      <c r="I21" s="22"/>
      <c r="J21" s="22"/>
      <c r="K21" s="27"/>
      <c r="L21" s="17"/>
      <c r="M21" s="20"/>
      <c r="N21" s="20"/>
    </row>
    <row r="22" spans="1:14" ht="15.75">
      <c r="A22" s="34"/>
      <c r="B22" s="19"/>
      <c r="C22" s="88" t="s">
        <v>31</v>
      </c>
      <c r="D22" s="88"/>
      <c r="E22" s="32">
        <v>0</v>
      </c>
      <c r="F22" s="33">
        <f>(E22/E19)*100</f>
        <v>0</v>
      </c>
      <c r="G22" s="35"/>
      <c r="H22" s="22"/>
      <c r="I22" s="22"/>
      <c r="J22" s="22"/>
      <c r="K22" s="27"/>
      <c r="L22" s="17"/>
      <c r="M22" s="17"/>
      <c r="N22" s="17"/>
    </row>
    <row r="23" spans="1:14" ht="15.75">
      <c r="A23" s="34"/>
      <c r="B23" s="19"/>
      <c r="C23" s="88" t="s">
        <v>32</v>
      </c>
      <c r="D23" s="88"/>
      <c r="E23" s="32">
        <v>0</v>
      </c>
      <c r="F23" s="33">
        <f>(E23/E19)*100</f>
        <v>0</v>
      </c>
      <c r="G23" s="35"/>
      <c r="H23" s="22" t="s">
        <v>33</v>
      </c>
      <c r="I23" s="22"/>
      <c r="J23" s="27"/>
      <c r="K23" s="27"/>
      <c r="L23" s="17"/>
      <c r="M23" s="17"/>
      <c r="N23" s="17"/>
    </row>
    <row r="24" spans="1:14" ht="15.75">
      <c r="A24" s="34"/>
      <c r="B24" s="19"/>
      <c r="C24" s="88" t="s">
        <v>34</v>
      </c>
      <c r="D24" s="88"/>
      <c r="E24" s="32">
        <v>0</v>
      </c>
      <c r="F24" s="33">
        <f>(E24/E19)*100</f>
        <v>0</v>
      </c>
      <c r="G24" s="35"/>
      <c r="H24" s="22"/>
      <c r="I24" s="22"/>
      <c r="J24" s="27"/>
      <c r="K24" s="27"/>
      <c r="L24" s="17"/>
      <c r="M24" s="17"/>
      <c r="N24" s="17"/>
    </row>
    <row r="25" spans="1:14" ht="16.5" thickBot="1">
      <c r="A25" s="34"/>
      <c r="B25" s="19"/>
      <c r="C25" s="89" t="s">
        <v>35</v>
      </c>
      <c r="D25" s="89"/>
      <c r="E25" s="36"/>
      <c r="F25" s="37">
        <f>(E25/E19)*100</f>
        <v>0</v>
      </c>
      <c r="G25" s="35"/>
      <c r="H25" s="22"/>
      <c r="I25" s="22"/>
      <c r="J25" s="31"/>
      <c r="K25" s="31"/>
      <c r="L25" s="1"/>
      <c r="M25" s="17"/>
      <c r="N25" s="17"/>
    </row>
    <row r="26" spans="1:14" ht="15.75">
      <c r="A26" s="39" t="s">
        <v>36</v>
      </c>
      <c r="B26" s="11"/>
      <c r="C26" s="12"/>
      <c r="D26" s="12"/>
      <c r="E26" s="14"/>
      <c r="F26" s="14"/>
      <c r="G26" s="15"/>
      <c r="H26" s="40"/>
      <c r="I26" s="40"/>
      <c r="J26" s="40"/>
      <c r="K26" s="14"/>
      <c r="L26" s="17"/>
      <c r="M26" s="38"/>
      <c r="N26" s="38"/>
    </row>
    <row r="27" spans="1:14" ht="15.75">
      <c r="A27" s="13" t="s">
        <v>37</v>
      </c>
      <c r="B27" s="11"/>
      <c r="C27" s="41"/>
      <c r="D27" s="42"/>
      <c r="E27" s="12"/>
      <c r="F27" s="40"/>
      <c r="G27" s="15"/>
      <c r="H27" s="40"/>
      <c r="I27" s="40"/>
      <c r="J27" s="40"/>
      <c r="K27" s="14"/>
      <c r="L27" s="17"/>
      <c r="M27" s="20"/>
      <c r="N27" s="20"/>
    </row>
    <row r="28" spans="1:14" ht="15.75">
      <c r="A28" s="13" t="s">
        <v>38</v>
      </c>
      <c r="B28" s="11"/>
      <c r="C28" s="12"/>
      <c r="D28" s="42"/>
      <c r="E28" s="12"/>
      <c r="F28" s="40"/>
      <c r="G28" s="15"/>
      <c r="H28" s="43"/>
      <c r="I28" s="43"/>
      <c r="J28" s="43"/>
      <c r="K28" s="14"/>
      <c r="L28" s="17"/>
      <c r="M28" s="17"/>
      <c r="N28" s="17"/>
    </row>
    <row r="29" spans="1:14" ht="15.75">
      <c r="A29" s="13" t="s">
        <v>39</v>
      </c>
      <c r="B29" s="41"/>
      <c r="C29" s="12"/>
      <c r="D29" s="42"/>
      <c r="E29" s="12"/>
      <c r="F29" s="40"/>
      <c r="G29" s="44"/>
      <c r="H29" s="43"/>
      <c r="I29" s="43"/>
      <c r="J29" s="43"/>
      <c r="K29" s="14"/>
      <c r="L29" s="17"/>
      <c r="M29" s="17"/>
      <c r="N29" s="17"/>
    </row>
    <row r="30" spans="1:14" ht="16.5" thickBot="1">
      <c r="A30" s="13" t="s">
        <v>40</v>
      </c>
      <c r="B30" s="34"/>
      <c r="C30" s="12"/>
      <c r="D30" s="45"/>
      <c r="E30" s="40"/>
      <c r="F30" s="40"/>
      <c r="G30" s="44"/>
      <c r="H30" s="43"/>
      <c r="I30" s="43"/>
      <c r="J30" s="43"/>
      <c r="K30" s="40"/>
      <c r="L30" s="17"/>
      <c r="M30" s="17"/>
      <c r="N30" s="17"/>
    </row>
    <row r="31" spans="1:14" ht="15.75" thickBot="1">
      <c r="A31" s="78" t="s">
        <v>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</row>
    <row r="32" spans="1:14" ht="15.75" thickBo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  <row r="33" spans="1:14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</row>
    <row r="34" spans="1:14" ht="15.75">
      <c r="A34" s="79" t="s">
        <v>1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15.75">
      <c r="A35" s="79" t="s">
        <v>2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</row>
    <row r="36" spans="1:14" ht="16.5" thickBot="1">
      <c r="A36" s="80" t="s">
        <v>3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</row>
    <row r="38" spans="1:14" ht="15.75">
      <c r="A38" s="81" t="s">
        <v>330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</row>
    <row r="39" spans="1:14" ht="15.75">
      <c r="A39" s="81" t="s">
        <v>5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</row>
    <row r="40" spans="1:14">
      <c r="A40" s="82" t="s">
        <v>6</v>
      </c>
      <c r="B40" s="83" t="s">
        <v>7</v>
      </c>
      <c r="C40" s="83" t="s">
        <v>8</v>
      </c>
      <c r="D40" s="82" t="s">
        <v>9</v>
      </c>
      <c r="E40" s="82" t="s">
        <v>10</v>
      </c>
      <c r="F40" s="83" t="s">
        <v>11</v>
      </c>
      <c r="G40" s="83" t="s">
        <v>12</v>
      </c>
      <c r="H40" s="84" t="s">
        <v>13</v>
      </c>
      <c r="I40" s="84" t="s">
        <v>14</v>
      </c>
      <c r="J40" s="84" t="s">
        <v>15</v>
      </c>
      <c r="K40" s="85" t="s">
        <v>16</v>
      </c>
      <c r="L40" s="83" t="s">
        <v>17</v>
      </c>
      <c r="M40" s="83" t="s">
        <v>18</v>
      </c>
      <c r="N40" s="83" t="s">
        <v>19</v>
      </c>
    </row>
    <row r="41" spans="1:14">
      <c r="A41" s="82"/>
      <c r="B41" s="83"/>
      <c r="C41" s="83"/>
      <c r="D41" s="82"/>
      <c r="E41" s="82"/>
      <c r="F41" s="83"/>
      <c r="G41" s="83"/>
      <c r="H41" s="83"/>
      <c r="I41" s="83"/>
      <c r="J41" s="83"/>
      <c r="K41" s="86"/>
      <c r="L41" s="83"/>
      <c r="M41" s="83"/>
      <c r="N41" s="83"/>
    </row>
    <row r="42" spans="1:14" ht="15.75">
      <c r="A42" s="56">
        <v>1</v>
      </c>
      <c r="B42" s="67">
        <v>43185</v>
      </c>
      <c r="C42" s="6" t="s">
        <v>201</v>
      </c>
      <c r="D42" s="56" t="s">
        <v>21</v>
      </c>
      <c r="E42" s="56" t="s">
        <v>336</v>
      </c>
      <c r="F42" s="57">
        <v>743</v>
      </c>
      <c r="G42" s="57">
        <v>735</v>
      </c>
      <c r="H42" s="57">
        <v>747</v>
      </c>
      <c r="I42" s="57">
        <v>751</v>
      </c>
      <c r="J42" s="56">
        <v>755</v>
      </c>
      <c r="K42" s="56">
        <v>747</v>
      </c>
      <c r="L42" s="57">
        <v>1200</v>
      </c>
      <c r="M42" s="8">
        <f t="shared" ref="M42" si="2">IF(D42="BUY",(K42-F42)*(L42),(F42-K42)*(L42))</f>
        <v>4800</v>
      </c>
      <c r="N42" s="9">
        <f t="shared" ref="N42" si="3">M42/(L42)/F42%</f>
        <v>0.53835800807537015</v>
      </c>
    </row>
    <row r="43" spans="1:14" ht="15.75">
      <c r="A43" s="56">
        <v>2</v>
      </c>
      <c r="B43" s="67">
        <v>43171</v>
      </c>
      <c r="C43" s="6" t="s">
        <v>201</v>
      </c>
      <c r="D43" s="56" t="s">
        <v>21</v>
      </c>
      <c r="E43" s="56" t="s">
        <v>115</v>
      </c>
      <c r="F43" s="57">
        <v>353</v>
      </c>
      <c r="G43" s="57">
        <v>348</v>
      </c>
      <c r="H43" s="57">
        <v>355.5</v>
      </c>
      <c r="I43" s="57">
        <v>358</v>
      </c>
      <c r="J43" s="56">
        <v>360.5</v>
      </c>
      <c r="K43" s="56">
        <v>355.5</v>
      </c>
      <c r="L43" s="57">
        <v>1500</v>
      </c>
      <c r="M43" s="8">
        <f t="shared" ref="M43" si="4">IF(D43="BUY",(K43-F43)*(L43),(F43-K43)*(L43))</f>
        <v>3750</v>
      </c>
      <c r="N43" s="9">
        <f t="shared" ref="N43" si="5">M43/(L43)/F43%</f>
        <v>0.708215297450425</v>
      </c>
    </row>
    <row r="44" spans="1:14" ht="15.75">
      <c r="A44" s="56">
        <v>3</v>
      </c>
      <c r="B44" s="67">
        <v>43164</v>
      </c>
      <c r="C44" s="6" t="s">
        <v>201</v>
      </c>
      <c r="D44" s="56" t="s">
        <v>21</v>
      </c>
      <c r="E44" s="56" t="s">
        <v>311</v>
      </c>
      <c r="F44" s="57">
        <v>837</v>
      </c>
      <c r="G44" s="57">
        <v>832</v>
      </c>
      <c r="H44" s="57">
        <v>840</v>
      </c>
      <c r="I44" s="57">
        <v>843</v>
      </c>
      <c r="J44" s="56">
        <v>846</v>
      </c>
      <c r="K44" s="56">
        <v>846</v>
      </c>
      <c r="L44" s="57">
        <v>1200</v>
      </c>
      <c r="M44" s="8">
        <f t="shared" ref="M44" si="6">IF(D44="BUY",(K44-F44)*(L44),(F44-K44)*(L44))</f>
        <v>10800</v>
      </c>
      <c r="N44" s="9">
        <f t="shared" ref="N44" si="7">M44/(L44)/F44%</f>
        <v>1.0752688172043012</v>
      </c>
    </row>
    <row r="45" spans="1:14" ht="15.75">
      <c r="A45" s="10" t="s">
        <v>24</v>
      </c>
      <c r="B45" s="11"/>
      <c r="C45" s="12"/>
      <c r="D45" s="13"/>
      <c r="E45" s="14"/>
      <c r="F45" s="14"/>
      <c r="G45" s="15"/>
      <c r="H45" s="14"/>
      <c r="I45" s="14"/>
      <c r="J45" s="14"/>
      <c r="K45" s="16"/>
      <c r="L45" s="17"/>
      <c r="M45" s="1"/>
    </row>
    <row r="46" spans="1:14" ht="15.75">
      <c r="A46" s="10" t="s">
        <v>25</v>
      </c>
      <c r="B46" s="19"/>
      <c r="C46" s="12"/>
      <c r="D46" s="13"/>
      <c r="E46" s="14"/>
      <c r="F46" s="14"/>
      <c r="G46" s="15"/>
      <c r="H46" s="14"/>
      <c r="I46" s="14"/>
      <c r="J46" s="14"/>
      <c r="K46" s="16"/>
      <c r="L46" s="17"/>
      <c r="M46" s="1"/>
      <c r="N46" s="65"/>
    </row>
    <row r="47" spans="1:14" ht="15.75">
      <c r="A47" s="10" t="s">
        <v>25</v>
      </c>
      <c r="B47" s="19"/>
      <c r="C47" s="20"/>
      <c r="D47" s="21"/>
      <c r="E47" s="22"/>
      <c r="F47" s="22"/>
      <c r="G47" s="23"/>
      <c r="H47" s="22"/>
      <c r="I47" s="22"/>
      <c r="J47" s="22"/>
      <c r="K47" s="22"/>
      <c r="L47" s="17"/>
      <c r="M47" s="17"/>
      <c r="N47" s="1"/>
    </row>
    <row r="48" spans="1:14" ht="16.5" thickBot="1">
      <c r="A48" s="20"/>
      <c r="B48" s="19"/>
      <c r="C48" s="22"/>
      <c r="D48" s="22"/>
      <c r="E48" s="22"/>
      <c r="F48" s="24"/>
      <c r="G48" s="25"/>
      <c r="H48" s="26" t="s">
        <v>26</v>
      </c>
      <c r="I48" s="26"/>
      <c r="J48" s="27"/>
      <c r="K48" s="27"/>
      <c r="L48" s="17"/>
      <c r="M48" s="17"/>
      <c r="N48" s="17"/>
    </row>
    <row r="49" spans="1:14" ht="15.75">
      <c r="A49" s="20"/>
      <c r="B49" s="19"/>
      <c r="C49" s="87" t="s">
        <v>27</v>
      </c>
      <c r="D49" s="87"/>
      <c r="E49" s="28">
        <v>3</v>
      </c>
      <c r="F49" s="29">
        <f>F50+F51+F52+F53+F54+F55</f>
        <v>100</v>
      </c>
      <c r="G49" s="22">
        <v>3</v>
      </c>
      <c r="H49" s="30">
        <f>G50/G49%</f>
        <v>100</v>
      </c>
      <c r="I49" s="30"/>
      <c r="J49" s="30"/>
      <c r="K49" s="31"/>
      <c r="L49" s="17"/>
      <c r="M49" s="1"/>
      <c r="N49" s="1"/>
    </row>
    <row r="50" spans="1:14" ht="15.75">
      <c r="A50" s="20"/>
      <c r="B50" s="19"/>
      <c r="C50" s="88" t="s">
        <v>28</v>
      </c>
      <c r="D50" s="88"/>
      <c r="E50" s="32">
        <v>3</v>
      </c>
      <c r="F50" s="33">
        <f>(E50/E49)*100</f>
        <v>100</v>
      </c>
      <c r="G50" s="22">
        <v>3</v>
      </c>
      <c r="H50" s="27"/>
      <c r="I50" s="27"/>
      <c r="J50" s="22"/>
      <c r="K50" s="27"/>
      <c r="L50" s="1"/>
      <c r="M50" s="22" t="s">
        <v>29</v>
      </c>
      <c r="N50" s="22"/>
    </row>
    <row r="51" spans="1:14" ht="15.75">
      <c r="A51" s="34"/>
      <c r="B51" s="19"/>
      <c r="C51" s="88" t="s">
        <v>30</v>
      </c>
      <c r="D51" s="88"/>
      <c r="E51" s="32">
        <v>0</v>
      </c>
      <c r="F51" s="33">
        <f>(E51/E49)*100</f>
        <v>0</v>
      </c>
      <c r="G51" s="35"/>
      <c r="H51" s="22"/>
      <c r="I51" s="22"/>
      <c r="J51" s="22"/>
      <c r="K51" s="27"/>
      <c r="L51" s="17"/>
      <c r="M51" s="20"/>
      <c r="N51" s="20"/>
    </row>
    <row r="52" spans="1:14" ht="15.75">
      <c r="A52" s="34"/>
      <c r="B52" s="19"/>
      <c r="C52" s="88" t="s">
        <v>31</v>
      </c>
      <c r="D52" s="88"/>
      <c r="E52" s="32">
        <v>0</v>
      </c>
      <c r="F52" s="33">
        <f>(E52/E49)*100</f>
        <v>0</v>
      </c>
      <c r="G52" s="35"/>
      <c r="H52" s="22"/>
      <c r="I52" s="22"/>
      <c r="J52" s="22"/>
      <c r="K52" s="27"/>
      <c r="L52" s="17"/>
      <c r="M52" s="17"/>
      <c r="N52" s="17"/>
    </row>
    <row r="53" spans="1:14" ht="15.75">
      <c r="A53" s="34"/>
      <c r="B53" s="19"/>
      <c r="C53" s="88" t="s">
        <v>32</v>
      </c>
      <c r="D53" s="88"/>
      <c r="E53" s="32">
        <v>0</v>
      </c>
      <c r="F53" s="33">
        <f>(E53/E49)*100</f>
        <v>0</v>
      </c>
      <c r="G53" s="35"/>
      <c r="H53" s="22" t="s">
        <v>33</v>
      </c>
      <c r="I53" s="22"/>
      <c r="J53" s="27"/>
      <c r="K53" s="27"/>
      <c r="L53" s="17"/>
      <c r="M53" s="17"/>
      <c r="N53" s="17"/>
    </row>
    <row r="54" spans="1:14" ht="15.75">
      <c r="A54" s="34"/>
      <c r="B54" s="19"/>
      <c r="C54" s="88" t="s">
        <v>34</v>
      </c>
      <c r="D54" s="88"/>
      <c r="E54" s="32">
        <v>0</v>
      </c>
      <c r="F54" s="33">
        <f>(E54/E49)*100</f>
        <v>0</v>
      </c>
      <c r="G54" s="35"/>
      <c r="H54" s="22"/>
      <c r="I54" s="22"/>
      <c r="J54" s="27"/>
      <c r="K54" s="27"/>
      <c r="L54" s="17"/>
      <c r="M54" s="17"/>
      <c r="N54" s="17"/>
    </row>
    <row r="55" spans="1:14" ht="16.5" thickBot="1">
      <c r="A55" s="34"/>
      <c r="B55" s="19"/>
      <c r="C55" s="89" t="s">
        <v>35</v>
      </c>
      <c r="D55" s="89"/>
      <c r="E55" s="36"/>
      <c r="F55" s="37">
        <f>(E55/E49)*100</f>
        <v>0</v>
      </c>
      <c r="G55" s="35"/>
      <c r="H55" s="22"/>
      <c r="I55" s="22"/>
      <c r="J55" s="31"/>
      <c r="K55" s="31"/>
      <c r="L55" s="1"/>
      <c r="M55" s="17"/>
      <c r="N55" s="17"/>
    </row>
    <row r="56" spans="1:14" ht="15.75">
      <c r="A56" s="39" t="s">
        <v>36</v>
      </c>
      <c r="B56" s="11"/>
      <c r="C56" s="12"/>
      <c r="D56" s="12"/>
      <c r="E56" s="14"/>
      <c r="F56" s="14"/>
      <c r="G56" s="15"/>
      <c r="H56" s="40"/>
      <c r="I56" s="40"/>
      <c r="J56" s="40"/>
      <c r="K56" s="14"/>
      <c r="L56" s="17"/>
      <c r="M56" s="38"/>
      <c r="N56" s="38"/>
    </row>
    <row r="57" spans="1:14" ht="15.75">
      <c r="A57" s="13" t="s">
        <v>37</v>
      </c>
      <c r="B57" s="11"/>
      <c r="C57" s="41"/>
      <c r="D57" s="42"/>
      <c r="E57" s="12"/>
      <c r="F57" s="40"/>
      <c r="G57" s="15"/>
      <c r="H57" s="40"/>
      <c r="I57" s="40"/>
      <c r="J57" s="40"/>
      <c r="K57" s="14"/>
      <c r="L57" s="17"/>
      <c r="M57" s="20"/>
      <c r="N57" s="20"/>
    </row>
    <row r="58" spans="1:14" ht="15.75">
      <c r="A58" s="13" t="s">
        <v>38</v>
      </c>
      <c r="B58" s="11"/>
      <c r="C58" s="12"/>
      <c r="D58" s="42"/>
      <c r="E58" s="12"/>
      <c r="F58" s="40"/>
      <c r="G58" s="15"/>
      <c r="H58" s="43"/>
      <c r="I58" s="43"/>
      <c r="J58" s="43"/>
      <c r="K58" s="14"/>
      <c r="L58" s="17"/>
      <c r="M58" s="17"/>
      <c r="N58" s="17"/>
    </row>
    <row r="59" spans="1:14" ht="15.75">
      <c r="A59" s="13" t="s">
        <v>39</v>
      </c>
      <c r="B59" s="41"/>
      <c r="C59" s="12"/>
      <c r="D59" s="42"/>
      <c r="E59" s="12"/>
      <c r="F59" s="40"/>
      <c r="G59" s="44"/>
      <c r="H59" s="43"/>
      <c r="I59" s="43"/>
      <c r="J59" s="43"/>
      <c r="K59" s="14"/>
      <c r="L59" s="17"/>
      <c r="M59" s="17"/>
      <c r="N59" s="17"/>
    </row>
    <row r="60" spans="1:14" ht="15.75">
      <c r="A60" s="13" t="s">
        <v>40</v>
      </c>
      <c r="B60" s="34"/>
      <c r="C60" s="12"/>
      <c r="D60" s="45"/>
      <c r="E60" s="40"/>
      <c r="F60" s="40"/>
      <c r="G60" s="44"/>
      <c r="H60" s="43"/>
      <c r="I60" s="43"/>
      <c r="J60" s="43"/>
      <c r="K60" s="40"/>
      <c r="L60" s="17"/>
      <c r="M60" s="17"/>
      <c r="N60" s="17"/>
    </row>
    <row r="61" spans="1:14" ht="15.75" thickBot="1"/>
    <row r="62" spans="1:14" ht="15.75" thickBot="1">
      <c r="A62" s="78" t="s">
        <v>0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</row>
    <row r="63" spans="1:14" ht="15.75" thickBot="1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</row>
    <row r="64" spans="1:14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</row>
    <row r="65" spans="1:14" ht="15.75">
      <c r="A65" s="79" t="s">
        <v>1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</row>
    <row r="66" spans="1:14" ht="15.75">
      <c r="A66" s="79" t="s">
        <v>2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</row>
    <row r="67" spans="1:14" ht="16.5" thickBot="1">
      <c r="A67" s="80" t="s">
        <v>3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9" spans="1:14" ht="15.75">
      <c r="A69" s="81" t="s">
        <v>327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</row>
    <row r="70" spans="1:14" ht="15.75">
      <c r="A70" s="81" t="s">
        <v>5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</row>
    <row r="71" spans="1:14">
      <c r="A71" s="82" t="s">
        <v>6</v>
      </c>
      <c r="B71" s="83" t="s">
        <v>7</v>
      </c>
      <c r="C71" s="83" t="s">
        <v>8</v>
      </c>
      <c r="D71" s="82" t="s">
        <v>9</v>
      </c>
      <c r="E71" s="82" t="s">
        <v>10</v>
      </c>
      <c r="F71" s="83" t="s">
        <v>11</v>
      </c>
      <c r="G71" s="83" t="s">
        <v>12</v>
      </c>
      <c r="H71" s="84" t="s">
        <v>13</v>
      </c>
      <c r="I71" s="84" t="s">
        <v>14</v>
      </c>
      <c r="J71" s="84" t="s">
        <v>15</v>
      </c>
      <c r="K71" s="85" t="s">
        <v>16</v>
      </c>
      <c r="L71" s="83" t="s">
        <v>17</v>
      </c>
      <c r="M71" s="83" t="s">
        <v>18</v>
      </c>
      <c r="N71" s="83" t="s">
        <v>19</v>
      </c>
    </row>
    <row r="72" spans="1:14">
      <c r="A72" s="82"/>
      <c r="B72" s="83"/>
      <c r="C72" s="83"/>
      <c r="D72" s="82"/>
      <c r="E72" s="82"/>
      <c r="F72" s="83"/>
      <c r="G72" s="83"/>
      <c r="H72" s="83"/>
      <c r="I72" s="83"/>
      <c r="J72" s="83"/>
      <c r="K72" s="86"/>
      <c r="L72" s="83"/>
      <c r="M72" s="83"/>
      <c r="N72" s="83"/>
    </row>
    <row r="73" spans="1:14" ht="15.75">
      <c r="A73" s="56">
        <v>1</v>
      </c>
      <c r="B73" s="67">
        <v>43159</v>
      </c>
      <c r="C73" s="6" t="s">
        <v>201</v>
      </c>
      <c r="D73" s="56" t="s">
        <v>21</v>
      </c>
      <c r="E73" s="56" t="s">
        <v>109</v>
      </c>
      <c r="F73" s="57">
        <v>790</v>
      </c>
      <c r="G73" s="57">
        <v>985</v>
      </c>
      <c r="H73" s="57">
        <v>793.5</v>
      </c>
      <c r="I73" s="57">
        <v>797</v>
      </c>
      <c r="J73" s="56">
        <v>800</v>
      </c>
      <c r="K73" s="56">
        <v>800</v>
      </c>
      <c r="L73" s="57">
        <v>1200</v>
      </c>
      <c r="M73" s="8">
        <f t="shared" ref="M73" si="8">IF(D73="BUY",(K73-F73)*(L73),(F73-K73)*(L73))</f>
        <v>12000</v>
      </c>
      <c r="N73" s="9">
        <f t="shared" ref="N73" si="9">M73/(L73)/F73%</f>
        <v>1.2658227848101264</v>
      </c>
    </row>
    <row r="74" spans="1:14" ht="15.75">
      <c r="A74" s="56">
        <v>2</v>
      </c>
      <c r="B74" s="67">
        <v>43157</v>
      </c>
      <c r="C74" s="6" t="s">
        <v>201</v>
      </c>
      <c r="D74" s="56" t="s">
        <v>21</v>
      </c>
      <c r="E74" s="56" t="s">
        <v>77</v>
      </c>
      <c r="F74" s="57">
        <v>319</v>
      </c>
      <c r="G74" s="57">
        <v>316</v>
      </c>
      <c r="H74" s="57">
        <v>320.5</v>
      </c>
      <c r="I74" s="57">
        <v>322</v>
      </c>
      <c r="J74" s="56">
        <v>323.5</v>
      </c>
      <c r="K74" s="56">
        <v>320.5</v>
      </c>
      <c r="L74" s="57">
        <v>3000</v>
      </c>
      <c r="M74" s="8">
        <f t="shared" ref="M74" si="10">IF(D74="BUY",(K74-F74)*(L74),(F74-K74)*(L74))</f>
        <v>4500</v>
      </c>
      <c r="N74" s="9">
        <f t="shared" ref="N74" si="11">M74/(L74)/F74%</f>
        <v>0.47021943573667713</v>
      </c>
    </row>
    <row r="75" spans="1:14" ht="15.75">
      <c r="A75" s="56">
        <v>3</v>
      </c>
      <c r="B75" s="67">
        <v>43157</v>
      </c>
      <c r="C75" s="6" t="s">
        <v>201</v>
      </c>
      <c r="D75" s="56" t="s">
        <v>21</v>
      </c>
      <c r="E75" s="56" t="s">
        <v>235</v>
      </c>
      <c r="F75" s="57">
        <v>168</v>
      </c>
      <c r="G75" s="57">
        <v>166</v>
      </c>
      <c r="H75" s="57">
        <v>169</v>
      </c>
      <c r="I75" s="57">
        <v>170</v>
      </c>
      <c r="J75" s="56">
        <v>171</v>
      </c>
      <c r="K75" s="56">
        <v>170</v>
      </c>
      <c r="L75" s="57">
        <v>4500</v>
      </c>
      <c r="M75" s="8">
        <f t="shared" ref="M75" si="12">IF(D75="BUY",(K75-F75)*(L75),(F75-K75)*(L75))</f>
        <v>9000</v>
      </c>
      <c r="N75" s="9">
        <f t="shared" ref="N75" si="13">M75/(L75)/F75%</f>
        <v>1.1904761904761905</v>
      </c>
    </row>
    <row r="76" spans="1:14" ht="15.75">
      <c r="A76" s="56">
        <v>4</v>
      </c>
      <c r="B76" s="67">
        <v>43154</v>
      </c>
      <c r="C76" s="6" t="s">
        <v>201</v>
      </c>
      <c r="D76" s="56" t="s">
        <v>21</v>
      </c>
      <c r="E76" s="56" t="s">
        <v>116</v>
      </c>
      <c r="F76" s="57">
        <v>797</v>
      </c>
      <c r="G76" s="57">
        <v>792</v>
      </c>
      <c r="H76" s="57">
        <v>801</v>
      </c>
      <c r="I76" s="57">
        <v>805</v>
      </c>
      <c r="J76" s="56">
        <v>809</v>
      </c>
      <c r="K76" s="56">
        <v>809</v>
      </c>
      <c r="L76" s="57">
        <v>1200</v>
      </c>
      <c r="M76" s="8">
        <f t="shared" ref="M76" si="14">IF(D76="BUY",(K76-F76)*(L76),(F76-K76)*(L76))</f>
        <v>14400</v>
      </c>
      <c r="N76" s="9">
        <f t="shared" ref="N76" si="15">M76/(L76)/F76%</f>
        <v>1.50564617314931</v>
      </c>
    </row>
    <row r="77" spans="1:14" ht="15.75">
      <c r="A77" s="56">
        <v>5</v>
      </c>
      <c r="B77" s="67">
        <v>43139</v>
      </c>
      <c r="C77" s="6" t="s">
        <v>201</v>
      </c>
      <c r="D77" s="56" t="s">
        <v>21</v>
      </c>
      <c r="E77" s="56" t="s">
        <v>50</v>
      </c>
      <c r="F77" s="57">
        <v>162.5</v>
      </c>
      <c r="G77" s="57">
        <v>160.5</v>
      </c>
      <c r="H77" s="57">
        <v>163.5</v>
      </c>
      <c r="I77" s="57">
        <v>164.5</v>
      </c>
      <c r="J77" s="56">
        <v>165.5</v>
      </c>
      <c r="K77" s="56">
        <v>160.5</v>
      </c>
      <c r="L77" s="57">
        <v>3500</v>
      </c>
      <c r="M77" s="8">
        <f t="shared" ref="M77" si="16">IF(D77="BUY",(K77-F77)*(L77),(F77-K77)*(L77))</f>
        <v>-7000</v>
      </c>
      <c r="N77" s="9">
        <f t="shared" ref="N77" si="17">M77/(L77)/F77%</f>
        <v>-1.2307692307692308</v>
      </c>
    </row>
    <row r="78" spans="1:14" ht="15.75">
      <c r="A78" s="56">
        <v>6</v>
      </c>
      <c r="B78" s="67">
        <v>43136</v>
      </c>
      <c r="C78" s="6" t="s">
        <v>201</v>
      </c>
      <c r="D78" s="56" t="s">
        <v>21</v>
      </c>
      <c r="E78" s="56" t="s">
        <v>276</v>
      </c>
      <c r="F78" s="57">
        <v>208</v>
      </c>
      <c r="G78" s="57">
        <v>206.5</v>
      </c>
      <c r="H78" s="57">
        <v>208.8</v>
      </c>
      <c r="I78" s="57">
        <v>209.6</v>
      </c>
      <c r="J78" s="56">
        <v>210.4</v>
      </c>
      <c r="K78" s="56">
        <v>208.8</v>
      </c>
      <c r="L78" s="57">
        <v>4500</v>
      </c>
      <c r="M78" s="8">
        <f t="shared" ref="M78" si="18">IF(D78="BUY",(K78-F78)*(L78),(F78-K78)*(L78))</f>
        <v>3600.0000000000509</v>
      </c>
      <c r="N78" s="9">
        <f t="shared" ref="N78" si="19">M78/(L78)/F78%</f>
        <v>0.38461538461539008</v>
      </c>
    </row>
    <row r="80" spans="1:14" ht="15.75">
      <c r="A80" s="10" t="s">
        <v>24</v>
      </c>
      <c r="B80" s="11"/>
      <c r="C80" s="12"/>
      <c r="D80" s="13"/>
      <c r="E80" s="14"/>
      <c r="F80" s="14"/>
      <c r="G80" s="15"/>
      <c r="H80" s="14"/>
      <c r="I80" s="14"/>
      <c r="J80" s="14"/>
      <c r="K80" s="16"/>
      <c r="L80" s="17"/>
      <c r="M80" s="1"/>
    </row>
    <row r="81" spans="1:14" ht="15.75">
      <c r="A81" s="10" t="s">
        <v>25</v>
      </c>
      <c r="B81" s="19"/>
      <c r="C81" s="12"/>
      <c r="D81" s="13"/>
      <c r="E81" s="14"/>
      <c r="F81" s="14"/>
      <c r="G81" s="15"/>
      <c r="H81" s="14"/>
      <c r="I81" s="14"/>
      <c r="J81" s="14"/>
      <c r="K81" s="16"/>
      <c r="L81" s="17"/>
      <c r="M81" s="1"/>
      <c r="N81" s="65"/>
    </row>
    <row r="82" spans="1:14" ht="15.75">
      <c r="A82" s="10" t="s">
        <v>25</v>
      </c>
      <c r="B82" s="19"/>
      <c r="C82" s="20"/>
      <c r="D82" s="21"/>
      <c r="E82" s="22"/>
      <c r="F82" s="22"/>
      <c r="G82" s="23"/>
      <c r="H82" s="22"/>
      <c r="I82" s="22"/>
      <c r="J82" s="22"/>
      <c r="K82" s="22"/>
      <c r="L82" s="17"/>
      <c r="M82" s="17"/>
      <c r="N82" s="1"/>
    </row>
    <row r="83" spans="1:14" ht="16.5" thickBot="1">
      <c r="A83" s="20"/>
      <c r="B83" s="19"/>
      <c r="C83" s="22"/>
      <c r="D83" s="22"/>
      <c r="E83" s="22"/>
      <c r="F83" s="24"/>
      <c r="G83" s="25"/>
      <c r="H83" s="26" t="s">
        <v>26</v>
      </c>
      <c r="I83" s="26"/>
      <c r="J83" s="27"/>
      <c r="K83" s="27"/>
      <c r="L83" s="17"/>
      <c r="M83" s="17"/>
      <c r="N83" s="17"/>
    </row>
    <row r="84" spans="1:14" ht="15.75">
      <c r="A84" s="20"/>
      <c r="B84" s="19"/>
      <c r="C84" s="87" t="s">
        <v>27</v>
      </c>
      <c r="D84" s="87"/>
      <c r="E84" s="28">
        <v>6</v>
      </c>
      <c r="F84" s="29">
        <f>F85+F86+F87+F88+F89+F90</f>
        <v>100</v>
      </c>
      <c r="G84" s="22">
        <v>6</v>
      </c>
      <c r="H84" s="30">
        <f>G85/G84%</f>
        <v>83.333333333333343</v>
      </c>
      <c r="I84" s="30"/>
      <c r="J84" s="30"/>
      <c r="K84" s="31"/>
      <c r="L84" s="17"/>
      <c r="M84" s="1"/>
      <c r="N84" s="1"/>
    </row>
    <row r="85" spans="1:14" ht="15.75">
      <c r="A85" s="20"/>
      <c r="B85" s="19"/>
      <c r="C85" s="88" t="s">
        <v>28</v>
      </c>
      <c r="D85" s="88"/>
      <c r="E85" s="32">
        <v>5</v>
      </c>
      <c r="F85" s="33">
        <f>(E85/E84)*100</f>
        <v>83.333333333333343</v>
      </c>
      <c r="G85" s="22">
        <v>5</v>
      </c>
      <c r="H85" s="27"/>
      <c r="I85" s="27"/>
      <c r="J85" s="22"/>
      <c r="K85" s="27"/>
      <c r="L85" s="1"/>
      <c r="M85" s="22" t="s">
        <v>29</v>
      </c>
      <c r="N85" s="22"/>
    </row>
    <row r="86" spans="1:14" ht="15.75">
      <c r="A86" s="34"/>
      <c r="B86" s="19"/>
      <c r="C86" s="88" t="s">
        <v>30</v>
      </c>
      <c r="D86" s="88"/>
      <c r="E86" s="32">
        <v>0</v>
      </c>
      <c r="F86" s="33">
        <f>(E86/E84)*100</f>
        <v>0</v>
      </c>
      <c r="G86" s="35"/>
      <c r="H86" s="22"/>
      <c r="I86" s="22"/>
      <c r="J86" s="22"/>
      <c r="K86" s="27"/>
      <c r="L86" s="17"/>
      <c r="M86" s="20"/>
      <c r="N86" s="20"/>
    </row>
    <row r="87" spans="1:14" ht="15.75">
      <c r="A87" s="34"/>
      <c r="B87" s="19"/>
      <c r="C87" s="88" t="s">
        <v>31</v>
      </c>
      <c r="D87" s="88"/>
      <c r="E87" s="32">
        <v>0</v>
      </c>
      <c r="F87" s="33">
        <f>(E87/E84)*100</f>
        <v>0</v>
      </c>
      <c r="G87" s="35"/>
      <c r="H87" s="22"/>
      <c r="I87" s="22"/>
      <c r="J87" s="22"/>
      <c r="K87" s="27"/>
      <c r="L87" s="17"/>
      <c r="M87" s="17"/>
      <c r="N87" s="17"/>
    </row>
    <row r="88" spans="1:14" ht="15.75">
      <c r="A88" s="34"/>
      <c r="B88" s="19"/>
      <c r="C88" s="88" t="s">
        <v>32</v>
      </c>
      <c r="D88" s="88"/>
      <c r="E88" s="32">
        <v>1</v>
      </c>
      <c r="F88" s="33">
        <f>(E88/E84)*100</f>
        <v>16.666666666666664</v>
      </c>
      <c r="G88" s="35"/>
      <c r="H88" s="22" t="s">
        <v>33</v>
      </c>
      <c r="I88" s="22"/>
      <c r="J88" s="27"/>
      <c r="K88" s="27"/>
      <c r="L88" s="17"/>
      <c r="M88" s="17"/>
      <c r="N88" s="17"/>
    </row>
    <row r="89" spans="1:14" ht="15.75">
      <c r="A89" s="34"/>
      <c r="B89" s="19"/>
      <c r="C89" s="88" t="s">
        <v>34</v>
      </c>
      <c r="D89" s="88"/>
      <c r="E89" s="32">
        <v>0</v>
      </c>
      <c r="F89" s="33">
        <f>(E89/E84)*100</f>
        <v>0</v>
      </c>
      <c r="G89" s="35"/>
      <c r="H89" s="22"/>
      <c r="I89" s="22"/>
      <c r="J89" s="27"/>
      <c r="K89" s="27"/>
      <c r="L89" s="17"/>
      <c r="M89" s="17"/>
      <c r="N89" s="17"/>
    </row>
    <row r="90" spans="1:14" ht="16.5" thickBot="1">
      <c r="A90" s="34"/>
      <c r="B90" s="19"/>
      <c r="C90" s="89" t="s">
        <v>35</v>
      </c>
      <c r="D90" s="89"/>
      <c r="E90" s="36"/>
      <c r="F90" s="37">
        <f>(E90/E84)*100</f>
        <v>0</v>
      </c>
      <c r="G90" s="35"/>
      <c r="H90" s="22"/>
      <c r="I90" s="22"/>
      <c r="J90" s="31"/>
      <c r="K90" s="31"/>
      <c r="L90" s="1"/>
      <c r="M90" s="17"/>
      <c r="N90" s="17"/>
    </row>
    <row r="91" spans="1:14" ht="15.75">
      <c r="A91" s="39" t="s">
        <v>36</v>
      </c>
      <c r="B91" s="11"/>
      <c r="C91" s="12"/>
      <c r="D91" s="12"/>
      <c r="E91" s="14"/>
      <c r="F91" s="14"/>
      <c r="G91" s="15"/>
      <c r="H91" s="40"/>
      <c r="I91" s="40"/>
      <c r="J91" s="40"/>
      <c r="K91" s="14"/>
      <c r="L91" s="17"/>
      <c r="M91" s="38"/>
      <c r="N91" s="38"/>
    </row>
    <row r="92" spans="1:14" ht="15.75">
      <c r="A92" s="13" t="s">
        <v>37</v>
      </c>
      <c r="B92" s="11"/>
      <c r="C92" s="41"/>
      <c r="D92" s="42"/>
      <c r="E92" s="12"/>
      <c r="F92" s="40"/>
      <c r="G92" s="15"/>
      <c r="H92" s="40"/>
      <c r="I92" s="40"/>
      <c r="J92" s="40"/>
      <c r="K92" s="14"/>
      <c r="L92" s="17"/>
      <c r="M92" s="20"/>
      <c r="N92" s="20"/>
    </row>
    <row r="93" spans="1:14" ht="15.75">
      <c r="A93" s="13" t="s">
        <v>38</v>
      </c>
      <c r="B93" s="11"/>
      <c r="C93" s="12"/>
      <c r="D93" s="42"/>
      <c r="E93" s="12"/>
      <c r="F93" s="40"/>
      <c r="G93" s="15"/>
      <c r="H93" s="43"/>
      <c r="I93" s="43"/>
      <c r="J93" s="43"/>
      <c r="K93" s="14"/>
      <c r="L93" s="17"/>
      <c r="M93" s="17"/>
      <c r="N93" s="17"/>
    </row>
    <row r="94" spans="1:14" ht="15.75">
      <c r="A94" s="13" t="s">
        <v>39</v>
      </c>
      <c r="B94" s="41"/>
      <c r="C94" s="12"/>
      <c r="D94" s="42"/>
      <c r="E94" s="12"/>
      <c r="F94" s="40"/>
      <c r="G94" s="44"/>
      <c r="H94" s="43"/>
      <c r="I94" s="43"/>
      <c r="J94" s="43"/>
      <c r="K94" s="14"/>
      <c r="L94" s="17"/>
      <c r="M94" s="17"/>
      <c r="N94" s="17"/>
    </row>
    <row r="95" spans="1:14" ht="15.75">
      <c r="A95" s="13" t="s">
        <v>40</v>
      </c>
      <c r="B95" s="34"/>
      <c r="C95" s="12"/>
      <c r="D95" s="45"/>
      <c r="E95" s="40"/>
      <c r="F95" s="40"/>
      <c r="G95" s="44"/>
      <c r="H95" s="43"/>
      <c r="I95" s="43"/>
      <c r="J95" s="43"/>
      <c r="K95" s="40"/>
      <c r="L95" s="17"/>
      <c r="M95" s="17"/>
      <c r="N95" s="17"/>
    </row>
    <row r="96" spans="1:14" ht="15.75" thickBot="1"/>
    <row r="97" spans="1:16" ht="15.75" thickBot="1">
      <c r="A97" s="78" t="s">
        <v>0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</row>
    <row r="98" spans="1:16" ht="15.75" thickBot="1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</row>
    <row r="99" spans="1:16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</row>
    <row r="100" spans="1:16" ht="15.75">
      <c r="A100" s="79" t="s">
        <v>1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</row>
    <row r="101" spans="1:16" ht="15.75">
      <c r="A101" s="79" t="s">
        <v>2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</row>
    <row r="102" spans="1:16" ht="16.5" thickBot="1">
      <c r="A102" s="80" t="s">
        <v>3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</row>
    <row r="104" spans="1:16" ht="15.75">
      <c r="A104" s="81" t="s">
        <v>316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</row>
    <row r="105" spans="1:16" ht="15.75">
      <c r="A105" s="81" t="s">
        <v>5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</row>
    <row r="106" spans="1:16">
      <c r="A106" s="82" t="s">
        <v>6</v>
      </c>
      <c r="B106" s="83" t="s">
        <v>7</v>
      </c>
      <c r="C106" s="83" t="s">
        <v>8</v>
      </c>
      <c r="D106" s="82" t="s">
        <v>9</v>
      </c>
      <c r="E106" s="82" t="s">
        <v>10</v>
      </c>
      <c r="F106" s="83" t="s">
        <v>11</v>
      </c>
      <c r="G106" s="83" t="s">
        <v>12</v>
      </c>
      <c r="H106" s="84" t="s">
        <v>13</v>
      </c>
      <c r="I106" s="84" t="s">
        <v>14</v>
      </c>
      <c r="J106" s="84" t="s">
        <v>15</v>
      </c>
      <c r="K106" s="85" t="s">
        <v>16</v>
      </c>
      <c r="L106" s="83" t="s">
        <v>17</v>
      </c>
      <c r="M106" s="83" t="s">
        <v>18</v>
      </c>
      <c r="N106" s="83" t="s">
        <v>19</v>
      </c>
    </row>
    <row r="107" spans="1:16">
      <c r="A107" s="82"/>
      <c r="B107" s="83"/>
      <c r="C107" s="83"/>
      <c r="D107" s="82"/>
      <c r="E107" s="82"/>
      <c r="F107" s="83"/>
      <c r="G107" s="83"/>
      <c r="H107" s="83"/>
      <c r="I107" s="83"/>
      <c r="J107" s="83"/>
      <c r="K107" s="86"/>
      <c r="L107" s="83"/>
      <c r="M107" s="83"/>
      <c r="N107" s="83"/>
    </row>
    <row r="108" spans="1:16" ht="15.75">
      <c r="A108" s="56">
        <v>1</v>
      </c>
      <c r="B108" s="67">
        <v>43123</v>
      </c>
      <c r="C108" s="6" t="s">
        <v>201</v>
      </c>
      <c r="D108" s="56" t="s">
        <v>21</v>
      </c>
      <c r="E108" s="56" t="s">
        <v>51</v>
      </c>
      <c r="F108" s="57">
        <v>172</v>
      </c>
      <c r="G108" s="57">
        <v>170</v>
      </c>
      <c r="H108" s="57">
        <v>173</v>
      </c>
      <c r="I108" s="57">
        <v>174</v>
      </c>
      <c r="J108" s="56">
        <v>175</v>
      </c>
      <c r="K108" s="56">
        <v>174</v>
      </c>
      <c r="L108" s="57">
        <v>3500</v>
      </c>
      <c r="M108" s="8">
        <f t="shared" ref="M108" si="20">IF(D108="BUY",(K108-F108)*(L108),(F108-K108)*(L108))</f>
        <v>7000</v>
      </c>
      <c r="N108" s="9">
        <f t="shared" ref="N108" si="21">M108/(L108)/F108%</f>
        <v>1.1627906976744187</v>
      </c>
      <c r="O108" s="68"/>
      <c r="P108" s="69"/>
    </row>
    <row r="109" spans="1:16" ht="15.75">
      <c r="A109" s="56">
        <v>2</v>
      </c>
      <c r="B109" s="67">
        <v>43122</v>
      </c>
      <c r="C109" s="6" t="s">
        <v>201</v>
      </c>
      <c r="D109" s="56" t="s">
        <v>21</v>
      </c>
      <c r="E109" s="56" t="s">
        <v>269</v>
      </c>
      <c r="F109" s="57">
        <v>575</v>
      </c>
      <c r="G109" s="57">
        <v>569</v>
      </c>
      <c r="H109" s="57">
        <v>579</v>
      </c>
      <c r="I109" s="57">
        <v>583</v>
      </c>
      <c r="J109" s="56">
        <v>587</v>
      </c>
      <c r="K109" s="56">
        <v>583</v>
      </c>
      <c r="L109" s="57">
        <v>1100</v>
      </c>
      <c r="M109" s="8">
        <f t="shared" ref="M109:M110" si="22">IF(D109="BUY",(K109-F109)*(L109),(F109-K109)*(L109))</f>
        <v>8800</v>
      </c>
      <c r="N109" s="9">
        <f t="shared" ref="N109" si="23">M109/(L109)/F109%</f>
        <v>1.3913043478260869</v>
      </c>
      <c r="O109" s="68"/>
      <c r="P109" s="69"/>
    </row>
    <row r="110" spans="1:16" ht="15.75">
      <c r="A110" s="56">
        <v>3</v>
      </c>
      <c r="B110" s="67">
        <v>43115</v>
      </c>
      <c r="C110" s="6" t="s">
        <v>201</v>
      </c>
      <c r="D110" s="56" t="s">
        <v>21</v>
      </c>
      <c r="E110" s="56" t="s">
        <v>321</v>
      </c>
      <c r="F110" s="57">
        <v>585</v>
      </c>
      <c r="G110" s="57">
        <v>580</v>
      </c>
      <c r="H110" s="57">
        <v>588</v>
      </c>
      <c r="I110" s="57">
        <v>591</v>
      </c>
      <c r="J110" s="56">
        <v>594</v>
      </c>
      <c r="K110" s="56">
        <v>591</v>
      </c>
      <c r="L110" s="57">
        <v>1500</v>
      </c>
      <c r="M110" s="8">
        <f t="shared" si="22"/>
        <v>9000</v>
      </c>
      <c r="N110" s="9">
        <f t="shared" ref="N110" si="24">M110/(L110)/F110%</f>
        <v>1.0256410256410258</v>
      </c>
    </row>
    <row r="111" spans="1:16" ht="15.75">
      <c r="A111" s="56">
        <v>4</v>
      </c>
      <c r="B111" s="67">
        <v>43110</v>
      </c>
      <c r="C111" s="6" t="s">
        <v>201</v>
      </c>
      <c r="D111" s="56" t="s">
        <v>21</v>
      </c>
      <c r="E111" s="56" t="s">
        <v>233</v>
      </c>
      <c r="F111" s="57">
        <v>917</v>
      </c>
      <c r="G111" s="57">
        <v>906</v>
      </c>
      <c r="H111" s="57">
        <v>923</v>
      </c>
      <c r="I111" s="57">
        <v>929</v>
      </c>
      <c r="J111" s="56">
        <v>935</v>
      </c>
      <c r="K111" s="56">
        <v>923</v>
      </c>
      <c r="L111" s="57">
        <v>700</v>
      </c>
      <c r="M111" s="8">
        <f t="shared" ref="M111" si="25">IF(D111="BUY",(K111-F111)*(L111),(F111-K111)*(L111))</f>
        <v>4200</v>
      </c>
      <c r="N111" s="9">
        <f t="shared" ref="N111" si="26">M111/(L111)/F111%</f>
        <v>0.65430752453653218</v>
      </c>
    </row>
    <row r="112" spans="1:16" ht="15.75">
      <c r="A112" s="56">
        <v>5</v>
      </c>
      <c r="B112" s="67">
        <v>43109</v>
      </c>
      <c r="C112" s="6" t="s">
        <v>201</v>
      </c>
      <c r="D112" s="56" t="s">
        <v>21</v>
      </c>
      <c r="E112" s="56" t="s">
        <v>84</v>
      </c>
      <c r="F112" s="57">
        <v>390.5</v>
      </c>
      <c r="G112" s="57">
        <v>385</v>
      </c>
      <c r="H112" s="57">
        <v>393</v>
      </c>
      <c r="I112" s="57">
        <v>396</v>
      </c>
      <c r="J112" s="56">
        <v>399</v>
      </c>
      <c r="K112" s="56">
        <v>393</v>
      </c>
      <c r="L112" s="57">
        <v>1500</v>
      </c>
      <c r="M112" s="8">
        <f t="shared" ref="M112:M113" si="27">IF(D112="BUY",(K112-F112)*(L112),(F112-K112)*(L112))</f>
        <v>3750</v>
      </c>
      <c r="N112" s="9">
        <f t="shared" ref="N112:N113" si="28">M112/(L112)/F112%</f>
        <v>0.64020486555697831</v>
      </c>
    </row>
    <row r="113" spans="1:14" ht="15.75">
      <c r="A113" s="56">
        <v>6</v>
      </c>
      <c r="B113" s="67">
        <v>43102</v>
      </c>
      <c r="C113" s="6" t="s">
        <v>201</v>
      </c>
      <c r="D113" s="56" t="s">
        <v>21</v>
      </c>
      <c r="E113" s="56" t="s">
        <v>126</v>
      </c>
      <c r="F113" s="57">
        <v>730</v>
      </c>
      <c r="G113" s="57">
        <v>723</v>
      </c>
      <c r="H113" s="57">
        <v>734</v>
      </c>
      <c r="I113" s="57">
        <v>738</v>
      </c>
      <c r="J113" s="56">
        <v>742</v>
      </c>
      <c r="K113" s="56">
        <v>738</v>
      </c>
      <c r="L113" s="57">
        <v>1000</v>
      </c>
      <c r="M113" s="8">
        <f t="shared" si="27"/>
        <v>8000</v>
      </c>
      <c r="N113" s="9">
        <f t="shared" si="28"/>
        <v>1.095890410958904</v>
      </c>
    </row>
    <row r="114" spans="1:14" ht="15.75">
      <c r="A114" s="10" t="s">
        <v>24</v>
      </c>
      <c r="B114" s="11"/>
      <c r="C114" s="12"/>
      <c r="D114" s="13"/>
      <c r="E114" s="14"/>
      <c r="F114" s="14"/>
      <c r="G114" s="15"/>
      <c r="H114" s="14"/>
      <c r="I114" s="14"/>
      <c r="J114" s="14"/>
      <c r="K114" s="16"/>
      <c r="L114" s="17"/>
      <c r="M114" s="1"/>
      <c r="N114" s="65"/>
    </row>
    <row r="115" spans="1:14" ht="15.75">
      <c r="A115" s="10" t="s">
        <v>25</v>
      </c>
      <c r="B115" s="19"/>
      <c r="C115" s="12"/>
      <c r="D115" s="13"/>
      <c r="E115" s="14"/>
      <c r="F115" s="14"/>
      <c r="G115" s="15"/>
      <c r="H115" s="14"/>
      <c r="I115" s="14"/>
      <c r="J115" s="14"/>
      <c r="K115" s="16"/>
      <c r="L115" s="17"/>
      <c r="M115" s="1"/>
      <c r="N115" s="1"/>
    </row>
    <row r="116" spans="1:14" ht="15.75">
      <c r="A116" s="10" t="s">
        <v>25</v>
      </c>
      <c r="B116" s="19"/>
      <c r="C116" s="20"/>
      <c r="D116" s="21"/>
      <c r="E116" s="22"/>
      <c r="F116" s="22"/>
      <c r="G116" s="23"/>
      <c r="H116" s="22"/>
      <c r="I116" s="22"/>
      <c r="J116" s="22"/>
      <c r="K116" s="22"/>
      <c r="L116" s="17"/>
      <c r="M116" s="17"/>
      <c r="N116" s="17"/>
    </row>
    <row r="117" spans="1:14" ht="16.5" thickBot="1">
      <c r="A117" s="20"/>
      <c r="B117" s="19"/>
      <c r="C117" s="22"/>
      <c r="D117" s="22"/>
      <c r="E117" s="22"/>
      <c r="F117" s="24"/>
      <c r="G117" s="25"/>
      <c r="H117" s="26" t="s">
        <v>26</v>
      </c>
      <c r="I117" s="26"/>
      <c r="J117" s="27"/>
      <c r="K117" s="27"/>
      <c r="L117" s="17"/>
      <c r="M117" s="17"/>
      <c r="N117" s="17"/>
    </row>
    <row r="118" spans="1:14" ht="15.75">
      <c r="A118" s="20"/>
      <c r="B118" s="19"/>
      <c r="C118" s="87" t="s">
        <v>27</v>
      </c>
      <c r="D118" s="87"/>
      <c r="E118" s="28">
        <v>6</v>
      </c>
      <c r="F118" s="29">
        <f>F119+F120+F121+F122+F123+F124</f>
        <v>100</v>
      </c>
      <c r="G118" s="22">
        <v>6</v>
      </c>
      <c r="H118" s="30">
        <f>G119/G118%</f>
        <v>100</v>
      </c>
      <c r="I118" s="30"/>
      <c r="J118" s="30"/>
      <c r="K118" s="31"/>
      <c r="L118" s="17"/>
      <c r="M118" s="1"/>
      <c r="N118" s="1"/>
    </row>
    <row r="119" spans="1:14" ht="15.75">
      <c r="A119" s="20"/>
      <c r="B119" s="19"/>
      <c r="C119" s="88" t="s">
        <v>28</v>
      </c>
      <c r="D119" s="88"/>
      <c r="E119" s="32">
        <v>6</v>
      </c>
      <c r="F119" s="33">
        <f>(E119/E118)*100</f>
        <v>100</v>
      </c>
      <c r="G119" s="22">
        <v>6</v>
      </c>
      <c r="H119" s="27"/>
      <c r="I119" s="27"/>
      <c r="J119" s="22"/>
      <c r="K119" s="27"/>
      <c r="L119" s="1"/>
      <c r="M119" s="22" t="s">
        <v>29</v>
      </c>
      <c r="N119" s="22"/>
    </row>
    <row r="120" spans="1:14" ht="15.75">
      <c r="A120" s="34"/>
      <c r="B120" s="19"/>
      <c r="C120" s="88" t="s">
        <v>30</v>
      </c>
      <c r="D120" s="88"/>
      <c r="E120" s="32">
        <v>0</v>
      </c>
      <c r="F120" s="33">
        <f>(E120/E118)*100</f>
        <v>0</v>
      </c>
      <c r="G120" s="35"/>
      <c r="H120" s="22"/>
      <c r="I120" s="22"/>
      <c r="J120" s="22"/>
      <c r="K120" s="27"/>
      <c r="L120" s="17"/>
      <c r="M120" s="20"/>
      <c r="N120" s="20"/>
    </row>
    <row r="121" spans="1:14" ht="15.75">
      <c r="A121" s="34"/>
      <c r="B121" s="19"/>
      <c r="C121" s="88" t="s">
        <v>31</v>
      </c>
      <c r="D121" s="88"/>
      <c r="E121" s="32">
        <v>0</v>
      </c>
      <c r="F121" s="33">
        <f>(E121/E118)*100</f>
        <v>0</v>
      </c>
      <c r="G121" s="35"/>
      <c r="H121" s="22"/>
      <c r="I121" s="22"/>
      <c r="J121" s="22"/>
      <c r="K121" s="27"/>
      <c r="L121" s="17"/>
      <c r="M121" s="17"/>
      <c r="N121" s="17"/>
    </row>
    <row r="122" spans="1:14" ht="15.75">
      <c r="A122" s="34"/>
      <c r="B122" s="19"/>
      <c r="C122" s="88" t="s">
        <v>32</v>
      </c>
      <c r="D122" s="88"/>
      <c r="E122" s="32">
        <v>0</v>
      </c>
      <c r="F122" s="33">
        <f>(E122/E118)*100</f>
        <v>0</v>
      </c>
      <c r="G122" s="35"/>
      <c r="H122" s="22" t="s">
        <v>33</v>
      </c>
      <c r="I122" s="22"/>
      <c r="J122" s="27"/>
      <c r="K122" s="27"/>
      <c r="L122" s="17"/>
      <c r="M122" s="17"/>
      <c r="N122" s="17"/>
    </row>
    <row r="123" spans="1:14" ht="15.75">
      <c r="A123" s="34"/>
      <c r="B123" s="19"/>
      <c r="C123" s="88" t="s">
        <v>34</v>
      </c>
      <c r="D123" s="88"/>
      <c r="E123" s="32">
        <v>0</v>
      </c>
      <c r="F123" s="33">
        <f>(E123/E118)*100</f>
        <v>0</v>
      </c>
      <c r="G123" s="35"/>
      <c r="H123" s="22"/>
      <c r="I123" s="22"/>
      <c r="J123" s="27"/>
      <c r="K123" s="27"/>
      <c r="L123" s="17"/>
      <c r="M123" s="17"/>
      <c r="N123" s="17"/>
    </row>
    <row r="124" spans="1:14" ht="16.5" thickBot="1">
      <c r="A124" s="34"/>
      <c r="B124" s="19"/>
      <c r="C124" s="89" t="s">
        <v>35</v>
      </c>
      <c r="D124" s="89"/>
      <c r="E124" s="36"/>
      <c r="F124" s="37">
        <f>(E124/E118)*100</f>
        <v>0</v>
      </c>
      <c r="G124" s="35"/>
      <c r="H124" s="22"/>
      <c r="I124" s="22"/>
      <c r="J124" s="31"/>
      <c r="K124" s="31"/>
      <c r="L124" s="1"/>
      <c r="M124" s="17"/>
      <c r="N124" s="17"/>
    </row>
    <row r="125" spans="1:14" ht="15.75">
      <c r="A125" s="39" t="s">
        <v>36</v>
      </c>
      <c r="B125" s="11"/>
      <c r="C125" s="12"/>
      <c r="D125" s="12"/>
      <c r="E125" s="14"/>
      <c r="F125" s="14"/>
      <c r="G125" s="15"/>
      <c r="H125" s="40"/>
      <c r="I125" s="40"/>
      <c r="J125" s="40"/>
      <c r="K125" s="14"/>
      <c r="L125" s="17"/>
      <c r="M125" s="38"/>
      <c r="N125" s="38"/>
    </row>
    <row r="126" spans="1:14" ht="15.75">
      <c r="A126" s="13" t="s">
        <v>37</v>
      </c>
      <c r="B126" s="11"/>
      <c r="C126" s="41"/>
      <c r="D126" s="42"/>
      <c r="E126" s="12"/>
      <c r="F126" s="40"/>
      <c r="G126" s="15"/>
      <c r="H126" s="40"/>
      <c r="I126" s="40"/>
      <c r="J126" s="40"/>
      <c r="K126" s="14"/>
      <c r="L126" s="17"/>
      <c r="M126" s="20"/>
      <c r="N126" s="20"/>
    </row>
    <row r="127" spans="1:14" ht="15.75">
      <c r="A127" s="13" t="s">
        <v>38</v>
      </c>
      <c r="B127" s="11"/>
      <c r="C127" s="12"/>
      <c r="D127" s="42"/>
      <c r="E127" s="12"/>
      <c r="F127" s="40"/>
      <c r="G127" s="15"/>
      <c r="H127" s="43"/>
      <c r="I127" s="43"/>
      <c r="J127" s="43"/>
      <c r="K127" s="14"/>
      <c r="L127" s="17"/>
      <c r="M127" s="17"/>
      <c r="N127" s="17"/>
    </row>
    <row r="128" spans="1:14" ht="15.75">
      <c r="A128" s="13" t="s">
        <v>39</v>
      </c>
      <c r="B128" s="41"/>
      <c r="C128" s="12"/>
      <c r="D128" s="42"/>
      <c r="E128" s="12"/>
      <c r="F128" s="40"/>
      <c r="G128" s="44"/>
      <c r="H128" s="43"/>
      <c r="I128" s="43"/>
      <c r="J128" s="43"/>
      <c r="K128" s="14"/>
      <c r="L128" s="17"/>
      <c r="M128" s="17"/>
      <c r="N128" s="17"/>
    </row>
    <row r="129" spans="1:14" ht="15.75">
      <c r="A129" s="13" t="s">
        <v>40</v>
      </c>
      <c r="B129" s="34"/>
      <c r="C129" s="12"/>
      <c r="D129" s="45"/>
      <c r="E129" s="40"/>
      <c r="F129" s="40"/>
      <c r="G129" s="44"/>
      <c r="H129" s="43"/>
      <c r="I129" s="43"/>
      <c r="J129" s="43"/>
      <c r="K129" s="40"/>
      <c r="L129" s="17"/>
      <c r="M129" s="17"/>
      <c r="N129" s="17"/>
    </row>
    <row r="130" spans="1:14" ht="15.75" thickBot="1"/>
    <row r="131" spans="1:14" ht="15.75" thickBot="1">
      <c r="A131" s="78" t="s">
        <v>0</v>
      </c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</row>
    <row r="132" spans="1:14" ht="15.75" thickBot="1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</row>
    <row r="133" spans="1:14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</row>
    <row r="134" spans="1:14" ht="15.75">
      <c r="A134" s="79" t="s">
        <v>1</v>
      </c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1:14" ht="15.75">
      <c r="A135" s="79" t="s">
        <v>2</v>
      </c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1:14" ht="16.5" thickBot="1">
      <c r="A136" s="80" t="s">
        <v>3</v>
      </c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</row>
    <row r="138" spans="1:14" ht="15.75">
      <c r="A138" s="81" t="s">
        <v>300</v>
      </c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</row>
    <row r="139" spans="1:14" ht="15.75">
      <c r="A139" s="81" t="s">
        <v>5</v>
      </c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</row>
    <row r="140" spans="1:14">
      <c r="A140" s="82" t="s">
        <v>6</v>
      </c>
      <c r="B140" s="83" t="s">
        <v>7</v>
      </c>
      <c r="C140" s="83" t="s">
        <v>8</v>
      </c>
      <c r="D140" s="82" t="s">
        <v>9</v>
      </c>
      <c r="E140" s="82" t="s">
        <v>10</v>
      </c>
      <c r="F140" s="83" t="s">
        <v>11</v>
      </c>
      <c r="G140" s="83" t="s">
        <v>12</v>
      </c>
      <c r="H140" s="84" t="s">
        <v>13</v>
      </c>
      <c r="I140" s="84" t="s">
        <v>14</v>
      </c>
      <c r="J140" s="84" t="s">
        <v>15</v>
      </c>
      <c r="K140" s="85" t="s">
        <v>16</v>
      </c>
      <c r="L140" s="83" t="s">
        <v>17</v>
      </c>
      <c r="M140" s="83" t="s">
        <v>18</v>
      </c>
      <c r="N140" s="83" t="s">
        <v>19</v>
      </c>
    </row>
    <row r="141" spans="1:14">
      <c r="A141" s="82"/>
      <c r="B141" s="83"/>
      <c r="C141" s="83"/>
      <c r="D141" s="82"/>
      <c r="E141" s="82"/>
      <c r="F141" s="83"/>
      <c r="G141" s="83"/>
      <c r="H141" s="83"/>
      <c r="I141" s="83"/>
      <c r="J141" s="83"/>
      <c r="K141" s="86"/>
      <c r="L141" s="83"/>
      <c r="M141" s="83"/>
      <c r="N141" s="83"/>
    </row>
    <row r="142" spans="1:14" ht="15.75">
      <c r="A142" s="56">
        <v>1</v>
      </c>
      <c r="B142" s="5">
        <v>43098</v>
      </c>
      <c r="C142" s="6" t="s">
        <v>201</v>
      </c>
      <c r="D142" s="56" t="s">
        <v>21</v>
      </c>
      <c r="E142" s="56" t="s">
        <v>276</v>
      </c>
      <c r="F142" s="57">
        <v>182</v>
      </c>
      <c r="G142" s="57">
        <v>180</v>
      </c>
      <c r="H142" s="57">
        <v>183</v>
      </c>
      <c r="I142" s="57">
        <v>184</v>
      </c>
      <c r="J142" s="56">
        <v>185</v>
      </c>
      <c r="K142" s="56">
        <v>182.9</v>
      </c>
      <c r="L142" s="57">
        <v>4500</v>
      </c>
      <c r="M142" s="8">
        <f t="shared" ref="M142" si="29">IF(D142="BUY",(K142-F142)*(L142),(F142-K142)*(L142))</f>
        <v>4050.0000000000255</v>
      </c>
      <c r="N142" s="9">
        <f t="shared" ref="N142" si="30">M142/(L142)/F142%</f>
        <v>0.49450549450549763</v>
      </c>
    </row>
    <row r="143" spans="1:14" ht="15.75">
      <c r="A143" s="56">
        <v>2</v>
      </c>
      <c r="B143" s="5">
        <v>43095</v>
      </c>
      <c r="C143" s="6" t="s">
        <v>201</v>
      </c>
      <c r="D143" s="56" t="s">
        <v>21</v>
      </c>
      <c r="E143" s="56" t="s">
        <v>76</v>
      </c>
      <c r="F143" s="57">
        <v>140.4</v>
      </c>
      <c r="G143" s="57">
        <v>137.69999999999999</v>
      </c>
      <c r="H143" s="57">
        <v>141.19999999999999</v>
      </c>
      <c r="I143" s="57">
        <v>142</v>
      </c>
      <c r="J143" s="56">
        <v>142.80000000000001</v>
      </c>
      <c r="K143" s="56">
        <v>137.69999999999999</v>
      </c>
      <c r="L143" s="57">
        <v>6000</v>
      </c>
      <c r="M143" s="8">
        <f t="shared" ref="M143" si="31">IF(D143="BUY",(K143-F143)*(L143),(F143-K143)*(L143))</f>
        <v>-16200.000000000102</v>
      </c>
      <c r="N143" s="9">
        <f t="shared" ref="N143" si="32">M143/(L143)/F143%</f>
        <v>-1.9230769230769351</v>
      </c>
    </row>
    <row r="144" spans="1:14" ht="15.75">
      <c r="A144" s="56">
        <v>3</v>
      </c>
      <c r="B144" s="5">
        <v>43095</v>
      </c>
      <c r="C144" s="6" t="s">
        <v>201</v>
      </c>
      <c r="D144" s="56" t="s">
        <v>21</v>
      </c>
      <c r="E144" s="56" t="s">
        <v>215</v>
      </c>
      <c r="F144" s="57">
        <v>540</v>
      </c>
      <c r="G144" s="57">
        <v>530</v>
      </c>
      <c r="H144" s="57">
        <v>545</v>
      </c>
      <c r="I144" s="57">
        <v>550</v>
      </c>
      <c r="J144" s="56">
        <v>555</v>
      </c>
      <c r="K144" s="56">
        <v>555</v>
      </c>
      <c r="L144" s="57">
        <v>800</v>
      </c>
      <c r="M144" s="8">
        <f t="shared" ref="M144:M145" si="33">IF(D144="BUY",(K144-F144)*(L144),(F144-K144)*(L144))</f>
        <v>12000</v>
      </c>
      <c r="N144" s="9">
        <f t="shared" ref="N144:N145" si="34">M144/(L144)/F144%</f>
        <v>2.7777777777777777</v>
      </c>
    </row>
    <row r="145" spans="1:14" ht="15.75">
      <c r="A145" s="56">
        <v>4</v>
      </c>
      <c r="B145" s="5">
        <v>43090</v>
      </c>
      <c r="C145" s="6" t="s">
        <v>201</v>
      </c>
      <c r="D145" s="56" t="s">
        <v>21</v>
      </c>
      <c r="E145" s="56" t="s">
        <v>309</v>
      </c>
      <c r="F145" s="57">
        <v>895</v>
      </c>
      <c r="G145" s="57">
        <v>886</v>
      </c>
      <c r="H145" s="57">
        <v>900</v>
      </c>
      <c r="I145" s="57">
        <v>905</v>
      </c>
      <c r="J145" s="56">
        <v>910</v>
      </c>
      <c r="K145" s="56">
        <v>900</v>
      </c>
      <c r="L145" s="57">
        <v>800</v>
      </c>
      <c r="M145" s="8">
        <f t="shared" si="33"/>
        <v>4000</v>
      </c>
      <c r="N145" s="9">
        <f t="shared" si="34"/>
        <v>0.55865921787709505</v>
      </c>
    </row>
    <row r="146" spans="1:14" ht="15.75">
      <c r="A146" s="56">
        <v>5</v>
      </c>
      <c r="B146" s="5">
        <v>43089</v>
      </c>
      <c r="C146" s="6" t="s">
        <v>201</v>
      </c>
      <c r="D146" s="56" t="s">
        <v>21</v>
      </c>
      <c r="E146" s="56" t="s">
        <v>232</v>
      </c>
      <c r="F146" s="57">
        <v>232</v>
      </c>
      <c r="G146" s="57">
        <v>229</v>
      </c>
      <c r="H146" s="57">
        <v>233.5</v>
      </c>
      <c r="I146" s="57">
        <v>235</v>
      </c>
      <c r="J146" s="56">
        <v>236.5</v>
      </c>
      <c r="K146" s="56">
        <v>236.5</v>
      </c>
      <c r="L146" s="57">
        <v>2500</v>
      </c>
      <c r="M146" s="8">
        <f t="shared" ref="M146" si="35">IF(D146="BUY",(K146-F146)*(L146),(F146-K146)*(L146))</f>
        <v>11250</v>
      </c>
      <c r="N146" s="9">
        <f t="shared" ref="N146" si="36">M146/(L146)/F146%</f>
        <v>1.9396551724137931</v>
      </c>
    </row>
    <row r="147" spans="1:14" ht="15.75">
      <c r="A147" s="56">
        <v>6</v>
      </c>
      <c r="B147" s="5">
        <v>43088</v>
      </c>
      <c r="C147" s="6" t="s">
        <v>201</v>
      </c>
      <c r="D147" s="56" t="s">
        <v>21</v>
      </c>
      <c r="E147" s="56" t="s">
        <v>304</v>
      </c>
      <c r="F147" s="57">
        <v>9780</v>
      </c>
      <c r="G147" s="57">
        <v>9700</v>
      </c>
      <c r="H147" s="57">
        <v>9830</v>
      </c>
      <c r="I147" s="57">
        <v>9880</v>
      </c>
      <c r="J147" s="56">
        <v>9930</v>
      </c>
      <c r="K147" s="56">
        <v>9830</v>
      </c>
      <c r="L147" s="57">
        <v>75</v>
      </c>
      <c r="M147" s="8">
        <f t="shared" ref="M147" si="37">IF(D147="BUY",(K147-F147)*(L147),(F147-K147)*(L147))</f>
        <v>3750</v>
      </c>
      <c r="N147" s="9">
        <f t="shared" ref="N147" si="38">M147/(L147)/F147%</f>
        <v>0.5112474437627812</v>
      </c>
    </row>
    <row r="148" spans="1:14" ht="15.75">
      <c r="A148" s="56">
        <v>7</v>
      </c>
      <c r="B148" s="5">
        <v>43081</v>
      </c>
      <c r="C148" s="6" t="s">
        <v>201</v>
      </c>
      <c r="D148" s="56" t="s">
        <v>21</v>
      </c>
      <c r="E148" s="56" t="s">
        <v>297</v>
      </c>
      <c r="F148" s="57">
        <v>852</v>
      </c>
      <c r="G148" s="57">
        <v>838</v>
      </c>
      <c r="H148" s="57">
        <v>860</v>
      </c>
      <c r="I148" s="57">
        <v>868</v>
      </c>
      <c r="J148" s="56">
        <v>876</v>
      </c>
      <c r="K148" s="56">
        <v>860</v>
      </c>
      <c r="L148" s="57">
        <v>400</v>
      </c>
      <c r="M148" s="8">
        <f t="shared" ref="M148" si="39">IF(D148="BUY",(K148-F148)*(L148),(F148-K148)*(L148))</f>
        <v>3200</v>
      </c>
      <c r="N148" s="9">
        <f t="shared" ref="N148" si="40">M148/(L148)/F148%</f>
        <v>0.93896713615023475</v>
      </c>
    </row>
    <row r="149" spans="1:14" ht="15.75">
      <c r="A149" s="56">
        <v>8</v>
      </c>
      <c r="B149" s="5">
        <v>43080</v>
      </c>
      <c r="C149" s="6" t="s">
        <v>201</v>
      </c>
      <c r="D149" s="56" t="s">
        <v>21</v>
      </c>
      <c r="E149" s="56" t="s">
        <v>52</v>
      </c>
      <c r="F149" s="57">
        <v>320</v>
      </c>
      <c r="G149" s="57">
        <v>317</v>
      </c>
      <c r="H149" s="57">
        <v>321.5</v>
      </c>
      <c r="I149" s="57">
        <v>323</v>
      </c>
      <c r="J149" s="56">
        <v>324.5</v>
      </c>
      <c r="K149" s="56">
        <v>317</v>
      </c>
      <c r="L149" s="57">
        <v>3000</v>
      </c>
      <c r="M149" s="8">
        <f t="shared" ref="M149:M150" si="41">IF(D149="BUY",(K149-F149)*(L149),(F149-K149)*(L149))</f>
        <v>-9000</v>
      </c>
      <c r="N149" s="9">
        <f t="shared" ref="N149:N150" si="42">M149/(L149)/F149%</f>
        <v>-0.9375</v>
      </c>
    </row>
    <row r="150" spans="1:14" ht="15.75">
      <c r="A150" s="56">
        <v>9</v>
      </c>
      <c r="B150" s="5">
        <v>43076</v>
      </c>
      <c r="C150" s="6" t="s">
        <v>201</v>
      </c>
      <c r="D150" s="56" t="s">
        <v>21</v>
      </c>
      <c r="E150" s="56" t="s">
        <v>276</v>
      </c>
      <c r="F150" s="57">
        <v>167</v>
      </c>
      <c r="G150" s="57">
        <v>165</v>
      </c>
      <c r="H150" s="57">
        <v>168</v>
      </c>
      <c r="I150" s="57">
        <v>169</v>
      </c>
      <c r="J150" s="56">
        <v>170</v>
      </c>
      <c r="K150" s="56">
        <v>169</v>
      </c>
      <c r="L150" s="57">
        <v>4000</v>
      </c>
      <c r="M150" s="8">
        <f t="shared" si="41"/>
        <v>8000</v>
      </c>
      <c r="N150" s="9">
        <f t="shared" si="42"/>
        <v>1.1976047904191618</v>
      </c>
    </row>
    <row r="151" spans="1:14" ht="15.75">
      <c r="A151" s="56">
        <v>10</v>
      </c>
      <c r="B151" s="5">
        <v>43070</v>
      </c>
      <c r="C151" s="6" t="s">
        <v>201</v>
      </c>
      <c r="D151" s="56" t="s">
        <v>47</v>
      </c>
      <c r="E151" s="56" t="s">
        <v>69</v>
      </c>
      <c r="F151" s="57">
        <v>674</v>
      </c>
      <c r="G151" s="57">
        <v>684</v>
      </c>
      <c r="H151" s="57">
        <v>668</v>
      </c>
      <c r="I151" s="57">
        <v>664</v>
      </c>
      <c r="J151" s="56">
        <v>659</v>
      </c>
      <c r="K151" s="56">
        <v>664</v>
      </c>
      <c r="L151" s="57">
        <v>800</v>
      </c>
      <c r="M151" s="8">
        <f t="shared" ref="M151" si="43">IF(D151="BUY",(K151-F151)*(L151),(F151-K151)*(L151))</f>
        <v>8000</v>
      </c>
      <c r="N151" s="9">
        <f t="shared" ref="N151" si="44">M151/(L151)/F151%</f>
        <v>1.4836795252225519</v>
      </c>
    </row>
    <row r="152" spans="1:14" ht="15.75">
      <c r="A152" s="10" t="s">
        <v>24</v>
      </c>
      <c r="B152" s="11"/>
      <c r="C152" s="12"/>
      <c r="D152" s="13"/>
      <c r="E152" s="14"/>
      <c r="F152" s="14"/>
      <c r="G152" s="15"/>
      <c r="H152" s="14"/>
      <c r="I152" s="14"/>
      <c r="J152" s="14"/>
      <c r="K152" s="16"/>
      <c r="L152" s="17"/>
      <c r="M152" s="1"/>
      <c r="N152" s="18"/>
    </row>
    <row r="153" spans="1:14" ht="15.75">
      <c r="A153" s="10" t="s">
        <v>25</v>
      </c>
      <c r="B153" s="19"/>
      <c r="C153" s="12"/>
      <c r="D153" s="13"/>
      <c r="E153" s="14"/>
      <c r="F153" s="14"/>
      <c r="G153" s="15"/>
      <c r="H153" s="14"/>
      <c r="I153" s="14"/>
      <c r="J153" s="14"/>
      <c r="K153" s="16"/>
      <c r="L153" s="17"/>
      <c r="M153" s="1"/>
      <c r="N153" s="1"/>
    </row>
    <row r="154" spans="1:14" ht="15.75">
      <c r="A154" s="10" t="s">
        <v>25</v>
      </c>
      <c r="B154" s="19"/>
      <c r="C154" s="20"/>
      <c r="D154" s="21"/>
      <c r="E154" s="22"/>
      <c r="F154" s="22"/>
      <c r="G154" s="23"/>
      <c r="H154" s="22"/>
      <c r="I154" s="22"/>
      <c r="J154" s="22"/>
      <c r="K154" s="22"/>
      <c r="L154" s="17"/>
      <c r="M154" s="17"/>
      <c r="N154" s="17"/>
    </row>
    <row r="155" spans="1:14" ht="16.5" thickBot="1">
      <c r="A155" s="20"/>
      <c r="B155" s="19"/>
      <c r="C155" s="22"/>
      <c r="D155" s="22"/>
      <c r="E155" s="22"/>
      <c r="F155" s="24"/>
      <c r="G155" s="25"/>
      <c r="H155" s="26" t="s">
        <v>26</v>
      </c>
      <c r="I155" s="26"/>
      <c r="J155" s="27"/>
      <c r="K155" s="27"/>
      <c r="L155" s="17"/>
      <c r="M155" s="17"/>
      <c r="N155" s="17"/>
    </row>
    <row r="156" spans="1:14" ht="15.75">
      <c r="A156" s="20"/>
      <c r="B156" s="19"/>
      <c r="C156" s="87" t="s">
        <v>27</v>
      </c>
      <c r="D156" s="87"/>
      <c r="E156" s="28">
        <v>10</v>
      </c>
      <c r="F156" s="29">
        <f>F157+F158+F159+F160+F161+F162</f>
        <v>100</v>
      </c>
      <c r="G156" s="22">
        <v>10</v>
      </c>
      <c r="H156" s="30">
        <f>G157/G156%</f>
        <v>80</v>
      </c>
      <c r="I156" s="30"/>
      <c r="J156" s="30"/>
      <c r="K156" s="31"/>
      <c r="L156" s="17"/>
      <c r="M156" s="1"/>
      <c r="N156" s="1"/>
    </row>
    <row r="157" spans="1:14" ht="15.75">
      <c r="A157" s="20"/>
      <c r="B157" s="19"/>
      <c r="C157" s="88" t="s">
        <v>28</v>
      </c>
      <c r="D157" s="88"/>
      <c r="E157" s="32">
        <v>8</v>
      </c>
      <c r="F157" s="33">
        <f>(E157/E156)*100</f>
        <v>80</v>
      </c>
      <c r="G157" s="22">
        <v>8</v>
      </c>
      <c r="H157" s="27"/>
      <c r="I157" s="27"/>
      <c r="J157" s="22"/>
      <c r="K157" s="27"/>
      <c r="L157" s="1"/>
      <c r="M157" s="22" t="s">
        <v>29</v>
      </c>
      <c r="N157" s="22"/>
    </row>
    <row r="158" spans="1:14" ht="15.75">
      <c r="A158" s="34"/>
      <c r="B158" s="19"/>
      <c r="C158" s="88" t="s">
        <v>30</v>
      </c>
      <c r="D158" s="88"/>
      <c r="E158" s="32">
        <v>0</v>
      </c>
      <c r="F158" s="33">
        <f>(E158/E156)*100</f>
        <v>0</v>
      </c>
      <c r="G158" s="35"/>
      <c r="H158" s="22"/>
      <c r="I158" s="22"/>
      <c r="J158" s="22"/>
      <c r="K158" s="27"/>
      <c r="L158" s="17"/>
      <c r="M158" s="20"/>
      <c r="N158" s="20"/>
    </row>
    <row r="159" spans="1:14" ht="15.75">
      <c r="A159" s="34"/>
      <c r="B159" s="19"/>
      <c r="C159" s="88" t="s">
        <v>31</v>
      </c>
      <c r="D159" s="88"/>
      <c r="E159" s="32">
        <v>0</v>
      </c>
      <c r="F159" s="33">
        <f>(E159/E156)*100</f>
        <v>0</v>
      </c>
      <c r="G159" s="35"/>
      <c r="H159" s="22"/>
      <c r="I159" s="22"/>
      <c r="J159" s="22"/>
      <c r="K159" s="27"/>
      <c r="L159" s="17"/>
      <c r="M159" s="17"/>
      <c r="N159" s="17"/>
    </row>
    <row r="160" spans="1:14" ht="15.75">
      <c r="A160" s="34"/>
      <c r="B160" s="19"/>
      <c r="C160" s="88" t="s">
        <v>32</v>
      </c>
      <c r="D160" s="88"/>
      <c r="E160" s="32">
        <v>2</v>
      </c>
      <c r="F160" s="33">
        <f>(E160/E156)*100</f>
        <v>20</v>
      </c>
      <c r="G160" s="35"/>
      <c r="H160" s="22" t="s">
        <v>33</v>
      </c>
      <c r="I160" s="22"/>
      <c r="J160" s="27"/>
      <c r="K160" s="27"/>
      <c r="L160" s="17"/>
      <c r="M160" s="17"/>
      <c r="N160" s="17"/>
    </row>
    <row r="161" spans="1:14" ht="15.75">
      <c r="A161" s="34"/>
      <c r="B161" s="19"/>
      <c r="C161" s="88" t="s">
        <v>34</v>
      </c>
      <c r="D161" s="88"/>
      <c r="E161" s="32">
        <v>0</v>
      </c>
      <c r="F161" s="33">
        <f>(E161/E156)*100</f>
        <v>0</v>
      </c>
      <c r="G161" s="35"/>
      <c r="H161" s="22"/>
      <c r="I161" s="22"/>
      <c r="J161" s="27"/>
      <c r="K161" s="27"/>
      <c r="L161" s="17"/>
      <c r="M161" s="17"/>
      <c r="N161" s="17"/>
    </row>
    <row r="162" spans="1:14" ht="16.5" thickBot="1">
      <c r="A162" s="34"/>
      <c r="B162" s="19"/>
      <c r="C162" s="89" t="s">
        <v>35</v>
      </c>
      <c r="D162" s="89"/>
      <c r="E162" s="36"/>
      <c r="F162" s="37">
        <f>(E162/E156)*100</f>
        <v>0</v>
      </c>
      <c r="G162" s="35"/>
      <c r="H162" s="22"/>
      <c r="I162" s="22"/>
      <c r="J162" s="31"/>
      <c r="K162" s="31"/>
      <c r="L162" s="1"/>
      <c r="M162" s="17"/>
      <c r="N162" s="17"/>
    </row>
    <row r="163" spans="1:14" ht="15.75">
      <c r="A163" s="39" t="s">
        <v>36</v>
      </c>
      <c r="B163" s="11"/>
      <c r="C163" s="12"/>
      <c r="D163" s="12"/>
      <c r="E163" s="14"/>
      <c r="F163" s="14"/>
      <c r="G163" s="15"/>
      <c r="H163" s="40"/>
      <c r="I163" s="40"/>
      <c r="J163" s="40"/>
      <c r="K163" s="14"/>
      <c r="L163" s="17"/>
      <c r="M163" s="38"/>
      <c r="N163" s="38"/>
    </row>
    <row r="164" spans="1:14" ht="15.75">
      <c r="A164" s="13" t="s">
        <v>37</v>
      </c>
      <c r="B164" s="11"/>
      <c r="C164" s="41"/>
      <c r="D164" s="42"/>
      <c r="E164" s="12"/>
      <c r="F164" s="40"/>
      <c r="G164" s="15"/>
      <c r="H164" s="40"/>
      <c r="I164" s="40"/>
      <c r="J164" s="40"/>
      <c r="K164" s="14"/>
      <c r="L164" s="17"/>
      <c r="M164" s="20"/>
      <c r="N164" s="20"/>
    </row>
    <row r="165" spans="1:14" ht="15.75">
      <c r="A165" s="13" t="s">
        <v>38</v>
      </c>
      <c r="B165" s="11"/>
      <c r="C165" s="12"/>
      <c r="D165" s="42"/>
      <c r="E165" s="12"/>
      <c r="F165" s="40"/>
      <c r="G165" s="15"/>
      <c r="H165" s="43"/>
      <c r="I165" s="43"/>
      <c r="J165" s="43"/>
      <c r="K165" s="14"/>
      <c r="L165" s="17"/>
      <c r="M165" s="17"/>
      <c r="N165" s="17"/>
    </row>
    <row r="166" spans="1:14" ht="15.75">
      <c r="A166" s="13" t="s">
        <v>39</v>
      </c>
      <c r="B166" s="41"/>
      <c r="C166" s="12"/>
      <c r="D166" s="42"/>
      <c r="E166" s="12"/>
      <c r="F166" s="40"/>
      <c r="G166" s="44"/>
      <c r="H166" s="43"/>
      <c r="I166" s="43"/>
      <c r="J166" s="43"/>
      <c r="K166" s="14"/>
      <c r="L166" s="17"/>
      <c r="M166" s="17"/>
      <c r="N166" s="17"/>
    </row>
    <row r="167" spans="1:14" ht="16.5" thickBot="1">
      <c r="A167" s="13" t="s">
        <v>40</v>
      </c>
      <c r="B167" s="34"/>
      <c r="C167" s="12"/>
      <c r="D167" s="45"/>
      <c r="E167" s="40"/>
      <c r="F167" s="40"/>
      <c r="G167" s="44"/>
      <c r="H167" s="43"/>
      <c r="I167" s="43"/>
      <c r="J167" s="43"/>
      <c r="K167" s="40"/>
      <c r="L167" s="17"/>
      <c r="M167" s="17"/>
      <c r="N167" s="17"/>
    </row>
    <row r="168" spans="1:14" ht="15.75" thickBot="1">
      <c r="A168" s="78" t="s">
        <v>0</v>
      </c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</row>
    <row r="169" spans="1:14" ht="15.75" thickBot="1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</row>
    <row r="170" spans="1:14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</row>
    <row r="171" spans="1:14" ht="15.75">
      <c r="A171" s="79" t="s">
        <v>1</v>
      </c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1:14" ht="15.75">
      <c r="A172" s="79" t="s">
        <v>2</v>
      </c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1:14" ht="16.5" thickBot="1">
      <c r="A173" s="80" t="s">
        <v>3</v>
      </c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</row>
    <row r="175" spans="1:14" ht="15.75">
      <c r="A175" s="81" t="s">
        <v>283</v>
      </c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</row>
    <row r="176" spans="1:14" ht="15.75">
      <c r="A176" s="81" t="s">
        <v>5</v>
      </c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</row>
    <row r="177" spans="1:14">
      <c r="A177" s="82" t="s">
        <v>6</v>
      </c>
      <c r="B177" s="83" t="s">
        <v>7</v>
      </c>
      <c r="C177" s="83" t="s">
        <v>8</v>
      </c>
      <c r="D177" s="82" t="s">
        <v>9</v>
      </c>
      <c r="E177" s="82" t="s">
        <v>10</v>
      </c>
      <c r="F177" s="83" t="s">
        <v>11</v>
      </c>
      <c r="G177" s="83" t="s">
        <v>12</v>
      </c>
      <c r="H177" s="84" t="s">
        <v>13</v>
      </c>
      <c r="I177" s="84" t="s">
        <v>14</v>
      </c>
      <c r="J177" s="84" t="s">
        <v>15</v>
      </c>
      <c r="K177" s="85" t="s">
        <v>16</v>
      </c>
      <c r="L177" s="83" t="s">
        <v>17</v>
      </c>
      <c r="M177" s="83" t="s">
        <v>18</v>
      </c>
      <c r="N177" s="83" t="s">
        <v>19</v>
      </c>
    </row>
    <row r="178" spans="1:14">
      <c r="A178" s="82"/>
      <c r="B178" s="83"/>
      <c r="C178" s="83"/>
      <c r="D178" s="82"/>
      <c r="E178" s="82"/>
      <c r="F178" s="83"/>
      <c r="G178" s="83"/>
      <c r="H178" s="83"/>
      <c r="I178" s="83"/>
      <c r="J178" s="83"/>
      <c r="K178" s="86"/>
      <c r="L178" s="83"/>
      <c r="M178" s="83"/>
      <c r="N178" s="83"/>
    </row>
    <row r="179" spans="1:14" ht="14.25" customHeight="1">
      <c r="A179" s="56">
        <v>1</v>
      </c>
      <c r="B179" s="5">
        <v>43062</v>
      </c>
      <c r="C179" s="6" t="s">
        <v>201</v>
      </c>
      <c r="D179" s="56" t="s">
        <v>21</v>
      </c>
      <c r="E179" s="56" t="s">
        <v>293</v>
      </c>
      <c r="F179" s="57">
        <v>86.7</v>
      </c>
      <c r="G179" s="57">
        <v>85.7</v>
      </c>
      <c r="H179" s="57">
        <v>87.2</v>
      </c>
      <c r="I179" s="57">
        <v>87.7</v>
      </c>
      <c r="J179" s="56">
        <v>88.2</v>
      </c>
      <c r="K179" s="56">
        <v>87.2</v>
      </c>
      <c r="L179" s="57">
        <v>12000</v>
      </c>
      <c r="M179" s="8">
        <f t="shared" ref="M179" si="45">IF(D179="BUY",(K179-F179)*(L179),(F179-K179)*(L179))</f>
        <v>6000</v>
      </c>
      <c r="N179" s="9">
        <f t="shared" ref="N179" si="46">M179/(L179)/F179%</f>
        <v>0.57670126874279126</v>
      </c>
    </row>
    <row r="180" spans="1:14" ht="15.75">
      <c r="A180" s="56">
        <v>2</v>
      </c>
      <c r="B180" s="5">
        <v>43056</v>
      </c>
      <c r="C180" s="6" t="s">
        <v>201</v>
      </c>
      <c r="D180" s="56" t="s">
        <v>21</v>
      </c>
      <c r="E180" s="56" t="s">
        <v>77</v>
      </c>
      <c r="F180" s="57">
        <v>267.5</v>
      </c>
      <c r="G180" s="57">
        <v>264.5</v>
      </c>
      <c r="H180" s="57">
        <v>269</v>
      </c>
      <c r="I180" s="57">
        <v>270.5</v>
      </c>
      <c r="J180" s="56">
        <v>272</v>
      </c>
      <c r="K180" s="56">
        <v>269</v>
      </c>
      <c r="L180" s="57">
        <v>3000</v>
      </c>
      <c r="M180" s="8">
        <f t="shared" ref="M180" si="47">IF(D180="BUY",(K180-F180)*(L180),(F180-K180)*(L180))</f>
        <v>4500</v>
      </c>
      <c r="N180" s="9">
        <f t="shared" ref="N180" si="48">M180/(L180)/F180%</f>
        <v>0.56074766355140193</v>
      </c>
    </row>
    <row r="181" spans="1:14" ht="15.75">
      <c r="A181" s="56">
        <v>3</v>
      </c>
      <c r="B181" s="5">
        <v>43048</v>
      </c>
      <c r="C181" s="6" t="s">
        <v>201</v>
      </c>
      <c r="D181" s="56" t="s">
        <v>21</v>
      </c>
      <c r="E181" s="56" t="s">
        <v>60</v>
      </c>
      <c r="F181" s="57">
        <v>240</v>
      </c>
      <c r="G181" s="57">
        <v>238</v>
      </c>
      <c r="H181" s="57">
        <v>241</v>
      </c>
      <c r="I181" s="57">
        <v>242</v>
      </c>
      <c r="J181" s="56">
        <v>243</v>
      </c>
      <c r="K181" s="56">
        <v>242</v>
      </c>
      <c r="L181" s="57">
        <v>4500</v>
      </c>
      <c r="M181" s="8">
        <f t="shared" ref="M181" si="49">IF(D181="BUY",(K181-F181)*(L181),(F181-K181)*(L181))</f>
        <v>9000</v>
      </c>
      <c r="N181" s="9">
        <f t="shared" ref="N181" si="50">M181/(L181)/F181%</f>
        <v>0.83333333333333337</v>
      </c>
    </row>
    <row r="182" spans="1:14" ht="15.75">
      <c r="A182" s="56">
        <v>4</v>
      </c>
      <c r="B182" s="5">
        <v>43042</v>
      </c>
      <c r="C182" s="6" t="s">
        <v>201</v>
      </c>
      <c r="D182" s="56" t="s">
        <v>21</v>
      </c>
      <c r="E182" s="56" t="s">
        <v>115</v>
      </c>
      <c r="F182" s="57">
        <v>441</v>
      </c>
      <c r="G182" s="57">
        <v>436</v>
      </c>
      <c r="H182" s="57">
        <v>444</v>
      </c>
      <c r="I182" s="57">
        <v>447</v>
      </c>
      <c r="J182" s="56">
        <v>450</v>
      </c>
      <c r="K182" s="56">
        <v>450</v>
      </c>
      <c r="L182" s="57">
        <v>1500</v>
      </c>
      <c r="M182" s="8">
        <f t="shared" ref="M182" si="51">IF(D182="BUY",(K182-F182)*(L182),(F182-K182)*(L182))</f>
        <v>13500</v>
      </c>
      <c r="N182" s="9">
        <f t="shared" ref="N182" si="52">M182/(L182)/F182%</f>
        <v>2.0408163265306123</v>
      </c>
    </row>
    <row r="183" spans="1:14" ht="15.75">
      <c r="A183" s="10" t="s">
        <v>24</v>
      </c>
      <c r="B183" s="11"/>
      <c r="C183" s="12"/>
      <c r="D183" s="13"/>
      <c r="E183" s="14"/>
      <c r="F183" s="14"/>
      <c r="G183" s="15"/>
      <c r="H183" s="14"/>
      <c r="I183" s="14"/>
      <c r="J183" s="14"/>
      <c r="K183" s="16"/>
      <c r="L183" s="17"/>
      <c r="M183" s="1"/>
      <c r="N183" s="18"/>
    </row>
    <row r="184" spans="1:14" ht="15.75">
      <c r="A184" s="10" t="s">
        <v>25</v>
      </c>
      <c r="B184" s="19"/>
      <c r="C184" s="12"/>
      <c r="D184" s="13"/>
      <c r="E184" s="14"/>
      <c r="F184" s="14"/>
      <c r="G184" s="15"/>
      <c r="H184" s="14"/>
      <c r="I184" s="14"/>
      <c r="J184" s="14"/>
      <c r="K184" s="16"/>
      <c r="L184" s="17"/>
      <c r="M184" s="1"/>
      <c r="N184" s="1"/>
    </row>
    <row r="185" spans="1:14" ht="15.75">
      <c r="A185" s="10" t="s">
        <v>25</v>
      </c>
      <c r="B185" s="19"/>
      <c r="C185" s="20"/>
      <c r="D185" s="21"/>
      <c r="E185" s="22"/>
      <c r="F185" s="22"/>
      <c r="G185" s="23"/>
      <c r="H185" s="22"/>
      <c r="I185" s="22"/>
      <c r="J185" s="22"/>
      <c r="K185" s="22"/>
      <c r="L185" s="17"/>
      <c r="M185" s="17"/>
      <c r="N185" s="17"/>
    </row>
    <row r="186" spans="1:14" ht="16.5" thickBot="1">
      <c r="A186" s="20"/>
      <c r="B186" s="19"/>
      <c r="C186" s="22"/>
      <c r="D186" s="22"/>
      <c r="E186" s="22"/>
      <c r="F186" s="24"/>
      <c r="G186" s="25"/>
      <c r="H186" s="26" t="s">
        <v>26</v>
      </c>
      <c r="I186" s="26"/>
      <c r="J186" s="27"/>
      <c r="K186" s="27"/>
      <c r="L186" s="17"/>
      <c r="M186" s="17"/>
      <c r="N186" s="17"/>
    </row>
    <row r="187" spans="1:14" ht="15.75">
      <c r="A187" s="20"/>
      <c r="B187" s="19"/>
      <c r="C187" s="87" t="s">
        <v>27</v>
      </c>
      <c r="D187" s="87"/>
      <c r="E187" s="28">
        <v>4</v>
      </c>
      <c r="F187" s="29">
        <f>F188+F189+F190+F191+F192+F193</f>
        <v>100</v>
      </c>
      <c r="G187" s="22">
        <v>4</v>
      </c>
      <c r="H187" s="30">
        <f>G188/G187%</f>
        <v>100</v>
      </c>
      <c r="I187" s="30"/>
      <c r="J187" s="30"/>
      <c r="K187" s="31"/>
      <c r="L187" s="17"/>
      <c r="M187" s="1"/>
      <c r="N187" s="1"/>
    </row>
    <row r="188" spans="1:14" ht="15.75">
      <c r="A188" s="20"/>
      <c r="B188" s="19"/>
      <c r="C188" s="88" t="s">
        <v>28</v>
      </c>
      <c r="D188" s="88"/>
      <c r="E188" s="32">
        <v>4</v>
      </c>
      <c r="F188" s="33">
        <f>(E188/E187)*100</f>
        <v>100</v>
      </c>
      <c r="G188" s="22">
        <v>4</v>
      </c>
      <c r="H188" s="27"/>
      <c r="I188" s="27"/>
      <c r="J188" s="22"/>
      <c r="K188" s="27"/>
      <c r="L188" s="1"/>
      <c r="M188" s="22" t="s">
        <v>29</v>
      </c>
      <c r="N188" s="22"/>
    </row>
    <row r="189" spans="1:14" ht="15.75">
      <c r="A189" s="34"/>
      <c r="B189" s="19"/>
      <c r="C189" s="88" t="s">
        <v>30</v>
      </c>
      <c r="D189" s="88"/>
      <c r="E189" s="32">
        <v>0</v>
      </c>
      <c r="F189" s="33">
        <f>(E189/E187)*100</f>
        <v>0</v>
      </c>
      <c r="G189" s="35"/>
      <c r="H189" s="22"/>
      <c r="I189" s="22"/>
      <c r="J189" s="22"/>
      <c r="K189" s="27"/>
      <c r="L189" s="17"/>
      <c r="M189" s="20"/>
      <c r="N189" s="20"/>
    </row>
    <row r="190" spans="1:14" ht="15.75">
      <c r="A190" s="34"/>
      <c r="B190" s="19"/>
      <c r="C190" s="88" t="s">
        <v>31</v>
      </c>
      <c r="D190" s="88"/>
      <c r="E190" s="32">
        <v>0</v>
      </c>
      <c r="F190" s="33">
        <f>(E190/E187)*100</f>
        <v>0</v>
      </c>
      <c r="G190" s="35"/>
      <c r="H190" s="22"/>
      <c r="I190" s="22"/>
      <c r="J190" s="22"/>
      <c r="K190" s="27"/>
      <c r="L190" s="17"/>
      <c r="M190" s="17"/>
      <c r="N190" s="17"/>
    </row>
    <row r="191" spans="1:14" ht="15.75">
      <c r="A191" s="34"/>
      <c r="B191" s="19"/>
      <c r="C191" s="88" t="s">
        <v>32</v>
      </c>
      <c r="D191" s="88"/>
      <c r="E191" s="32">
        <v>0</v>
      </c>
      <c r="F191" s="33">
        <f>(E191/E187)*100</f>
        <v>0</v>
      </c>
      <c r="G191" s="35"/>
      <c r="H191" s="22" t="s">
        <v>33</v>
      </c>
      <c r="I191" s="22"/>
      <c r="J191" s="27"/>
      <c r="K191" s="27"/>
      <c r="L191" s="17"/>
      <c r="M191" s="17"/>
      <c r="N191" s="17"/>
    </row>
    <row r="192" spans="1:14" ht="15.75">
      <c r="A192" s="34"/>
      <c r="B192" s="19"/>
      <c r="C192" s="88" t="s">
        <v>34</v>
      </c>
      <c r="D192" s="88"/>
      <c r="E192" s="32">
        <v>0</v>
      </c>
      <c r="F192" s="33">
        <f>(E192/E187)*100</f>
        <v>0</v>
      </c>
      <c r="G192" s="35"/>
      <c r="H192" s="22"/>
      <c r="I192" s="22"/>
      <c r="J192" s="27"/>
      <c r="K192" s="27"/>
      <c r="L192" s="17"/>
      <c r="M192" s="17"/>
      <c r="N192" s="17"/>
    </row>
    <row r="193" spans="1:14" ht="16.5" thickBot="1">
      <c r="A193" s="34"/>
      <c r="B193" s="19"/>
      <c r="C193" s="89" t="s">
        <v>35</v>
      </c>
      <c r="D193" s="89"/>
      <c r="E193" s="36"/>
      <c r="F193" s="37">
        <f>(E193/E187)*100</f>
        <v>0</v>
      </c>
      <c r="G193" s="35"/>
      <c r="H193" s="22"/>
      <c r="I193" s="22"/>
      <c r="J193" s="31"/>
      <c r="K193" s="31"/>
      <c r="L193" s="1"/>
      <c r="M193" s="17"/>
      <c r="N193" s="17"/>
    </row>
    <row r="194" spans="1:14" ht="15.75">
      <c r="A194" s="39" t="s">
        <v>36</v>
      </c>
      <c r="B194" s="11"/>
      <c r="C194" s="12"/>
      <c r="D194" s="12"/>
      <c r="E194" s="14"/>
      <c r="F194" s="14"/>
      <c r="G194" s="15"/>
      <c r="H194" s="40"/>
      <c r="I194" s="40"/>
      <c r="J194" s="40"/>
      <c r="K194" s="14"/>
      <c r="L194" s="17"/>
      <c r="M194" s="38"/>
      <c r="N194" s="38"/>
    </row>
    <row r="195" spans="1:14" ht="15.75">
      <c r="A195" s="13" t="s">
        <v>37</v>
      </c>
      <c r="B195" s="11"/>
      <c r="C195" s="41"/>
      <c r="D195" s="42"/>
      <c r="E195" s="12"/>
      <c r="F195" s="40"/>
      <c r="G195" s="15"/>
      <c r="H195" s="40"/>
      <c r="I195" s="40"/>
      <c r="J195" s="40"/>
      <c r="K195" s="14"/>
      <c r="L195" s="17"/>
      <c r="M195" s="20"/>
      <c r="N195" s="20"/>
    </row>
    <row r="196" spans="1:14" ht="15.75">
      <c r="A196" s="13" t="s">
        <v>38</v>
      </c>
      <c r="B196" s="11"/>
      <c r="C196" s="12"/>
      <c r="D196" s="42"/>
      <c r="E196" s="12"/>
      <c r="F196" s="40"/>
      <c r="G196" s="15"/>
      <c r="H196" s="43"/>
      <c r="I196" s="43"/>
      <c r="J196" s="43"/>
      <c r="K196" s="14"/>
      <c r="L196" s="17"/>
      <c r="M196" s="17"/>
      <c r="N196" s="17"/>
    </row>
    <row r="197" spans="1:14" ht="15.75">
      <c r="A197" s="13" t="s">
        <v>39</v>
      </c>
      <c r="B197" s="41"/>
      <c r="C197" s="12"/>
      <c r="D197" s="42"/>
      <c r="E197" s="12"/>
      <c r="F197" s="40"/>
      <c r="G197" s="44"/>
      <c r="H197" s="43"/>
      <c r="I197" s="43"/>
      <c r="J197" s="43"/>
      <c r="K197" s="14"/>
      <c r="L197" s="17"/>
      <c r="M197" s="17"/>
      <c r="N197" s="17"/>
    </row>
    <row r="198" spans="1:14" ht="15.75">
      <c r="A198" s="13" t="s">
        <v>40</v>
      </c>
      <c r="B198" s="34"/>
      <c r="C198" s="12"/>
      <c r="D198" s="45"/>
      <c r="E198" s="40"/>
      <c r="F198" s="40"/>
      <c r="G198" s="44"/>
      <c r="H198" s="43"/>
      <c r="I198" s="43"/>
      <c r="J198" s="43"/>
      <c r="K198" s="40"/>
      <c r="L198" s="17"/>
      <c r="M198" s="17"/>
      <c r="N198" s="17"/>
    </row>
    <row r="199" spans="1:14" ht="15.75" thickBot="1"/>
    <row r="200" spans="1:14" ht="15.75" thickBot="1">
      <c r="A200" s="78" t="s">
        <v>0</v>
      </c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</row>
    <row r="201" spans="1:14" ht="15.75" thickBot="1">
      <c r="A201" s="78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</row>
    <row r="202" spans="1:14">
      <c r="A202" s="78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</row>
    <row r="203" spans="1:14" ht="15.75">
      <c r="A203" s="79" t="s">
        <v>1</v>
      </c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1:14" ht="15.75">
      <c r="A204" s="79" t="s">
        <v>2</v>
      </c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1:14" ht="16.5" thickBot="1">
      <c r="A205" s="80" t="s">
        <v>3</v>
      </c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</row>
    <row r="207" spans="1:14" ht="15.75">
      <c r="A207" s="81" t="s">
        <v>274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</row>
    <row r="208" spans="1:14" ht="15.75">
      <c r="A208" s="81" t="s">
        <v>5</v>
      </c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</row>
    <row r="209" spans="1:14">
      <c r="A209" s="82" t="s">
        <v>6</v>
      </c>
      <c r="B209" s="83" t="s">
        <v>7</v>
      </c>
      <c r="C209" s="83" t="s">
        <v>8</v>
      </c>
      <c r="D209" s="82" t="s">
        <v>9</v>
      </c>
      <c r="E209" s="82" t="s">
        <v>10</v>
      </c>
      <c r="F209" s="83" t="s">
        <v>11</v>
      </c>
      <c r="G209" s="83" t="s">
        <v>12</v>
      </c>
      <c r="H209" s="84" t="s">
        <v>13</v>
      </c>
      <c r="I209" s="84" t="s">
        <v>14</v>
      </c>
      <c r="J209" s="84" t="s">
        <v>15</v>
      </c>
      <c r="K209" s="85" t="s">
        <v>16</v>
      </c>
      <c r="L209" s="83" t="s">
        <v>17</v>
      </c>
      <c r="M209" s="83" t="s">
        <v>18</v>
      </c>
      <c r="N209" s="83" t="s">
        <v>19</v>
      </c>
    </row>
    <row r="210" spans="1:14">
      <c r="A210" s="82"/>
      <c r="B210" s="83"/>
      <c r="C210" s="83"/>
      <c r="D210" s="82"/>
      <c r="E210" s="82"/>
      <c r="F210" s="83"/>
      <c r="G210" s="83"/>
      <c r="H210" s="83"/>
      <c r="I210" s="83"/>
      <c r="J210" s="83"/>
      <c r="K210" s="86"/>
      <c r="L210" s="83"/>
      <c r="M210" s="83"/>
      <c r="N210" s="83"/>
    </row>
    <row r="211" spans="1:14" ht="15.75">
      <c r="A211" s="56">
        <v>1</v>
      </c>
      <c r="B211" s="5">
        <v>43038</v>
      </c>
      <c r="C211" s="6" t="s">
        <v>201</v>
      </c>
      <c r="D211" s="56" t="s">
        <v>21</v>
      </c>
      <c r="E211" s="56" t="s">
        <v>96</v>
      </c>
      <c r="F211" s="57">
        <v>650</v>
      </c>
      <c r="G211" s="57">
        <v>644</v>
      </c>
      <c r="H211" s="57">
        <v>653</v>
      </c>
      <c r="I211" s="57">
        <v>656</v>
      </c>
      <c r="J211" s="57">
        <v>659</v>
      </c>
      <c r="K211" s="56">
        <v>653</v>
      </c>
      <c r="L211" s="57">
        <v>1500</v>
      </c>
      <c r="M211" s="8">
        <f t="shared" ref="M211" si="53">IF(D211="BUY",(K211-F211)*(L211),(F211-K211)*(L211))</f>
        <v>4500</v>
      </c>
      <c r="N211" s="9">
        <f t="shared" ref="N211" si="54">M211/(L211)/F211%</f>
        <v>0.46153846153846156</v>
      </c>
    </row>
    <row r="212" spans="1:14" ht="15.75">
      <c r="A212" s="56">
        <v>2</v>
      </c>
      <c r="B212" s="5">
        <v>43033</v>
      </c>
      <c r="C212" s="6" t="s">
        <v>201</v>
      </c>
      <c r="D212" s="56" t="s">
        <v>21</v>
      </c>
      <c r="E212" s="56" t="s">
        <v>52</v>
      </c>
      <c r="F212" s="57">
        <v>324</v>
      </c>
      <c r="G212" s="57">
        <v>321</v>
      </c>
      <c r="H212" s="57">
        <v>325.5</v>
      </c>
      <c r="I212" s="57">
        <v>327</v>
      </c>
      <c r="J212" s="57">
        <v>328.5</v>
      </c>
      <c r="K212" s="56">
        <v>327</v>
      </c>
      <c r="L212" s="57">
        <v>3000</v>
      </c>
      <c r="M212" s="8">
        <f t="shared" ref="M212" si="55">IF(D212="BUY",(K212-F212)*(L212),(F212-K212)*(L212))</f>
        <v>9000</v>
      </c>
      <c r="N212" s="9">
        <f t="shared" ref="N212" si="56">M212/(L212)/F212%</f>
        <v>0.92592592592592582</v>
      </c>
    </row>
    <row r="213" spans="1:14" ht="15.75">
      <c r="A213" s="56">
        <v>3</v>
      </c>
      <c r="B213" s="5">
        <v>43024</v>
      </c>
      <c r="C213" s="6" t="s">
        <v>201</v>
      </c>
      <c r="D213" s="56" t="s">
        <v>21</v>
      </c>
      <c r="E213" s="56" t="s">
        <v>115</v>
      </c>
      <c r="F213" s="57">
        <v>436</v>
      </c>
      <c r="G213" s="57">
        <v>431</v>
      </c>
      <c r="H213" s="57">
        <v>438.5</v>
      </c>
      <c r="I213" s="57">
        <v>440</v>
      </c>
      <c r="J213" s="57">
        <v>442.5</v>
      </c>
      <c r="K213" s="56">
        <v>440</v>
      </c>
      <c r="L213" s="57">
        <v>1500</v>
      </c>
      <c r="M213" s="8">
        <f t="shared" ref="M213" si="57">IF(D213="BUY",(K213-F213)*(L213),(F213-K213)*(L213))</f>
        <v>6000</v>
      </c>
      <c r="N213" s="9">
        <f t="shared" ref="N213" si="58">M213/(L213)/F213%</f>
        <v>0.9174311926605504</v>
      </c>
    </row>
    <row r="214" spans="1:14" ht="15.75">
      <c r="A214" s="56">
        <v>4</v>
      </c>
      <c r="B214" s="5">
        <v>43018</v>
      </c>
      <c r="C214" s="6" t="s">
        <v>201</v>
      </c>
      <c r="D214" s="56" t="s">
        <v>21</v>
      </c>
      <c r="E214" s="56" t="s">
        <v>277</v>
      </c>
      <c r="F214" s="57">
        <v>278.5</v>
      </c>
      <c r="G214" s="57">
        <v>274</v>
      </c>
      <c r="H214" s="57">
        <v>281</v>
      </c>
      <c r="I214" s="57">
        <v>283.5</v>
      </c>
      <c r="J214" s="57">
        <v>286</v>
      </c>
      <c r="K214" s="56">
        <v>281</v>
      </c>
      <c r="L214" s="57">
        <v>3000</v>
      </c>
      <c r="M214" s="8">
        <f>IF(D214="BUY",(K214-F214)*(L214),(F214-K214)*(L214))</f>
        <v>7500</v>
      </c>
      <c r="N214" s="9">
        <f t="shared" ref="N214" si="59">M214/(L214)/F214%</f>
        <v>0.89766606822262118</v>
      </c>
    </row>
    <row r="215" spans="1:14" ht="15.75">
      <c r="A215" s="56">
        <v>5</v>
      </c>
      <c r="B215" s="5">
        <v>43013</v>
      </c>
      <c r="C215" s="6" t="s">
        <v>201</v>
      </c>
      <c r="D215" s="56" t="s">
        <v>21</v>
      </c>
      <c r="E215" s="56" t="s">
        <v>193</v>
      </c>
      <c r="F215" s="57">
        <v>273</v>
      </c>
      <c r="G215" s="57">
        <v>268</v>
      </c>
      <c r="H215" s="57">
        <v>276</v>
      </c>
      <c r="I215" s="57">
        <v>279</v>
      </c>
      <c r="J215" s="57">
        <v>282</v>
      </c>
      <c r="K215" s="56">
        <v>276</v>
      </c>
      <c r="L215" s="57">
        <v>1700</v>
      </c>
      <c r="M215" s="8">
        <f>IF(D215="BUY",(K215-F215)*(L215),(F215-K215)*(L215))</f>
        <v>5100</v>
      </c>
      <c r="N215" s="9">
        <f t="shared" ref="N215" si="60">M215/(L215)/F215%</f>
        <v>1.098901098901099</v>
      </c>
    </row>
    <row r="216" spans="1:14" ht="15.75">
      <c r="A216" s="56">
        <v>6</v>
      </c>
      <c r="B216" s="5">
        <v>43011</v>
      </c>
      <c r="C216" s="6" t="s">
        <v>201</v>
      </c>
      <c r="D216" s="56" t="s">
        <v>21</v>
      </c>
      <c r="E216" s="56" t="s">
        <v>270</v>
      </c>
      <c r="F216" s="57">
        <v>355</v>
      </c>
      <c r="G216" s="57">
        <v>351</v>
      </c>
      <c r="H216" s="57">
        <v>357</v>
      </c>
      <c r="I216" s="57">
        <v>359</v>
      </c>
      <c r="J216" s="57">
        <v>361</v>
      </c>
      <c r="K216" s="56">
        <v>357</v>
      </c>
      <c r="L216" s="57">
        <v>2266</v>
      </c>
      <c r="M216" s="8">
        <f>IF(D216="BUY",(K216-F216)*(L216),(F216-K216)*(L216))</f>
        <v>4532</v>
      </c>
      <c r="N216" s="9">
        <f t="shared" ref="N216" si="61">M216/(L216)/F216%</f>
        <v>0.56338028169014087</v>
      </c>
    </row>
    <row r="218" spans="1:14" ht="15.75">
      <c r="A218" s="10" t="s">
        <v>24</v>
      </c>
      <c r="B218" s="11"/>
      <c r="C218" s="12"/>
      <c r="D218" s="13"/>
      <c r="E218" s="14"/>
      <c r="F218" s="14"/>
      <c r="G218" s="15"/>
      <c r="H218" s="14"/>
      <c r="I218" s="14"/>
      <c r="J218" s="14"/>
      <c r="K218" s="16"/>
      <c r="L218" s="17"/>
      <c r="M218" s="1"/>
      <c r="N218" s="18"/>
    </row>
    <row r="219" spans="1:14" ht="15.75">
      <c r="A219" s="10" t="s">
        <v>25</v>
      </c>
      <c r="B219" s="19"/>
      <c r="C219" s="12"/>
      <c r="D219" s="13"/>
      <c r="E219" s="14"/>
      <c r="F219" s="14"/>
      <c r="G219" s="15"/>
      <c r="H219" s="14"/>
      <c r="I219" s="14"/>
      <c r="J219" s="14"/>
      <c r="K219" s="16"/>
      <c r="L219" s="17"/>
      <c r="M219" s="1"/>
      <c r="N219" s="1"/>
    </row>
    <row r="220" spans="1:14" ht="15.75">
      <c r="A220" s="10" t="s">
        <v>25</v>
      </c>
      <c r="B220" s="19"/>
      <c r="C220" s="20"/>
      <c r="D220" s="21"/>
      <c r="E220" s="22"/>
      <c r="F220" s="22"/>
      <c r="G220" s="23"/>
      <c r="H220" s="22"/>
      <c r="I220" s="22"/>
      <c r="J220" s="22"/>
      <c r="K220" s="22"/>
      <c r="L220" s="17"/>
      <c r="M220" s="17"/>
      <c r="N220" s="17"/>
    </row>
    <row r="221" spans="1:14" ht="16.5" thickBot="1">
      <c r="A221" s="20"/>
      <c r="B221" s="19"/>
      <c r="C221" s="22"/>
      <c r="D221" s="22"/>
      <c r="E221" s="22"/>
      <c r="F221" s="24"/>
      <c r="G221" s="25"/>
      <c r="H221" s="26" t="s">
        <v>26</v>
      </c>
      <c r="I221" s="26"/>
      <c r="J221" s="27"/>
      <c r="K221" s="27"/>
      <c r="L221" s="17"/>
      <c r="M221" s="17"/>
      <c r="N221" s="17"/>
    </row>
    <row r="222" spans="1:14" ht="15.75">
      <c r="A222" s="20"/>
      <c r="B222" s="19"/>
      <c r="C222" s="87" t="s">
        <v>27</v>
      </c>
      <c r="D222" s="87"/>
      <c r="E222" s="28">
        <v>6</v>
      </c>
      <c r="F222" s="29">
        <f>F223+F224+F225+F226+F227+F228</f>
        <v>100</v>
      </c>
      <c r="G222" s="22">
        <v>6</v>
      </c>
      <c r="H222" s="30">
        <f>G223/G222%</f>
        <v>100</v>
      </c>
      <c r="I222" s="30"/>
      <c r="J222" s="30"/>
      <c r="K222" s="31"/>
      <c r="L222" s="17"/>
      <c r="M222" s="1"/>
      <c r="N222" s="1"/>
    </row>
    <row r="223" spans="1:14" ht="15.75">
      <c r="A223" s="20"/>
      <c r="B223" s="19"/>
      <c r="C223" s="88" t="s">
        <v>28</v>
      </c>
      <c r="D223" s="88"/>
      <c r="E223" s="32">
        <v>6</v>
      </c>
      <c r="F223" s="33">
        <f>(E223/E222)*100</f>
        <v>100</v>
      </c>
      <c r="G223" s="22">
        <v>6</v>
      </c>
      <c r="H223" s="27"/>
      <c r="I223" s="27"/>
      <c r="J223" s="22"/>
      <c r="K223" s="27"/>
      <c r="L223" s="1"/>
      <c r="M223" s="22" t="s">
        <v>29</v>
      </c>
      <c r="N223" s="22"/>
    </row>
    <row r="224" spans="1:14" ht="15.75">
      <c r="A224" s="34"/>
      <c r="B224" s="19"/>
      <c r="C224" s="88" t="s">
        <v>30</v>
      </c>
      <c r="D224" s="88"/>
      <c r="E224" s="32">
        <v>0</v>
      </c>
      <c r="F224" s="33">
        <f>(E224/E222)*100</f>
        <v>0</v>
      </c>
      <c r="G224" s="35"/>
      <c r="H224" s="22"/>
      <c r="I224" s="22"/>
      <c r="J224" s="22"/>
      <c r="K224" s="27"/>
      <c r="L224" s="17"/>
      <c r="M224" s="20"/>
      <c r="N224" s="20"/>
    </row>
    <row r="225" spans="1:14" ht="15.75">
      <c r="A225" s="34"/>
      <c r="B225" s="19"/>
      <c r="C225" s="88" t="s">
        <v>31</v>
      </c>
      <c r="D225" s="88"/>
      <c r="E225" s="32">
        <v>0</v>
      </c>
      <c r="F225" s="33">
        <f>(E225/E222)*100</f>
        <v>0</v>
      </c>
      <c r="G225" s="35"/>
      <c r="H225" s="22"/>
      <c r="I225" s="22"/>
      <c r="J225" s="22"/>
      <c r="K225" s="27"/>
      <c r="L225" s="17"/>
      <c r="M225" s="17"/>
      <c r="N225" s="17"/>
    </row>
    <row r="226" spans="1:14" ht="15.75">
      <c r="A226" s="34"/>
      <c r="B226" s="19"/>
      <c r="C226" s="88" t="s">
        <v>32</v>
      </c>
      <c r="D226" s="88"/>
      <c r="E226" s="32">
        <v>0</v>
      </c>
      <c r="F226" s="33">
        <f>(E226/E222)*100</f>
        <v>0</v>
      </c>
      <c r="G226" s="35"/>
      <c r="H226" s="22" t="s">
        <v>33</v>
      </c>
      <c r="I226" s="22"/>
      <c r="J226" s="27"/>
      <c r="K226" s="27"/>
      <c r="L226" s="17"/>
      <c r="M226" s="17"/>
      <c r="N226" s="17"/>
    </row>
    <row r="227" spans="1:14" ht="15.75">
      <c r="A227" s="34"/>
      <c r="B227" s="19"/>
      <c r="C227" s="88" t="s">
        <v>34</v>
      </c>
      <c r="D227" s="88"/>
      <c r="E227" s="32">
        <v>0</v>
      </c>
      <c r="F227" s="33">
        <f>(E227/E222)*100</f>
        <v>0</v>
      </c>
      <c r="G227" s="35"/>
      <c r="H227" s="22"/>
      <c r="I227" s="22"/>
      <c r="J227" s="27"/>
      <c r="K227" s="27"/>
      <c r="L227" s="17"/>
      <c r="M227" s="17"/>
      <c r="N227" s="17"/>
    </row>
    <row r="228" spans="1:14" ht="16.5" thickBot="1">
      <c r="A228" s="34"/>
      <c r="B228" s="19"/>
      <c r="C228" s="89" t="s">
        <v>35</v>
      </c>
      <c r="D228" s="89"/>
      <c r="E228" s="36"/>
      <c r="F228" s="37">
        <f>(E228/E222)*100</f>
        <v>0</v>
      </c>
      <c r="G228" s="35"/>
      <c r="H228" s="22"/>
      <c r="I228" s="22"/>
      <c r="J228" s="31"/>
      <c r="K228" s="31"/>
      <c r="L228" s="1"/>
      <c r="M228" s="17"/>
      <c r="N228" s="17"/>
    </row>
    <row r="229" spans="1:14" ht="15.75">
      <c r="A229" s="39" t="s">
        <v>36</v>
      </c>
      <c r="B229" s="11"/>
      <c r="C229" s="12"/>
      <c r="D229" s="12"/>
      <c r="E229" s="14"/>
      <c r="F229" s="14"/>
      <c r="G229" s="15"/>
      <c r="H229" s="40"/>
      <c r="I229" s="40"/>
      <c r="J229" s="40"/>
      <c r="K229" s="14"/>
      <c r="L229" s="17"/>
      <c r="M229" s="38"/>
      <c r="N229" s="38"/>
    </row>
    <row r="230" spans="1:14" ht="15.75">
      <c r="A230" s="13" t="s">
        <v>37</v>
      </c>
      <c r="B230" s="11"/>
      <c r="C230" s="41"/>
      <c r="D230" s="42"/>
      <c r="E230" s="12"/>
      <c r="F230" s="40"/>
      <c r="G230" s="15"/>
      <c r="H230" s="40"/>
      <c r="I230" s="40"/>
      <c r="J230" s="40"/>
      <c r="K230" s="14"/>
      <c r="L230" s="17"/>
      <c r="M230" s="20"/>
      <c r="N230" s="20"/>
    </row>
    <row r="231" spans="1:14" ht="15.75">
      <c r="A231" s="13" t="s">
        <v>38</v>
      </c>
      <c r="B231" s="11"/>
      <c r="C231" s="12"/>
      <c r="D231" s="42"/>
      <c r="E231" s="12"/>
      <c r="F231" s="40"/>
      <c r="G231" s="15"/>
      <c r="H231" s="43"/>
      <c r="I231" s="43"/>
      <c r="J231" s="43"/>
      <c r="K231" s="14"/>
      <c r="L231" s="17"/>
      <c r="M231" s="17"/>
      <c r="N231" s="17"/>
    </row>
    <row r="232" spans="1:14" ht="15.75">
      <c r="A232" s="13" t="s">
        <v>39</v>
      </c>
      <c r="B232" s="41"/>
      <c r="C232" s="12"/>
      <c r="D232" s="42"/>
      <c r="E232" s="12"/>
      <c r="F232" s="40"/>
      <c r="G232" s="44"/>
      <c r="H232" s="43"/>
      <c r="I232" s="43"/>
      <c r="J232" s="43"/>
      <c r="K232" s="14"/>
      <c r="L232" s="17"/>
      <c r="M232" s="17"/>
      <c r="N232" s="17"/>
    </row>
    <row r="233" spans="1:14" ht="15.75">
      <c r="A233" s="13" t="s">
        <v>40</v>
      </c>
      <c r="B233" s="34"/>
      <c r="C233" s="12"/>
      <c r="D233" s="45"/>
      <c r="E233" s="40"/>
      <c r="F233" s="40"/>
      <c r="G233" s="44"/>
      <c r="H233" s="43"/>
      <c r="I233" s="43"/>
      <c r="J233" s="43"/>
      <c r="K233" s="40"/>
      <c r="L233" s="17"/>
      <c r="M233" s="17"/>
      <c r="N233" s="17"/>
    </row>
    <row r="234" spans="1:14" ht="15.75" customHeight="1" thickBot="1"/>
    <row r="235" spans="1:14" ht="15.75" customHeight="1" thickBot="1">
      <c r="A235" s="78" t="s">
        <v>0</v>
      </c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</row>
    <row r="236" spans="1:14" ht="15.75" customHeight="1" thickBot="1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</row>
    <row r="237" spans="1:14" ht="15.75" customHeight="1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</row>
    <row r="238" spans="1:14" ht="15.75" customHeight="1">
      <c r="A238" s="79" t="s">
        <v>1</v>
      </c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1:14" ht="15.75" customHeight="1">
      <c r="A239" s="79" t="s">
        <v>2</v>
      </c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1:14" ht="15.75" customHeight="1" thickBot="1">
      <c r="A240" s="80" t="s">
        <v>3</v>
      </c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</row>
    <row r="241" spans="1:14" ht="15.75" customHeight="1"/>
    <row r="242" spans="1:14" ht="15.75" customHeight="1">
      <c r="A242" s="81" t="s">
        <v>250</v>
      </c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</row>
    <row r="243" spans="1:14" ht="15.75" customHeight="1">
      <c r="A243" s="81" t="s">
        <v>5</v>
      </c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</row>
    <row r="244" spans="1:14" ht="15.75" customHeight="1">
      <c r="A244" s="82" t="s">
        <v>6</v>
      </c>
      <c r="B244" s="83" t="s">
        <v>7</v>
      </c>
      <c r="C244" s="83" t="s">
        <v>8</v>
      </c>
      <c r="D244" s="82" t="s">
        <v>9</v>
      </c>
      <c r="E244" s="82" t="s">
        <v>10</v>
      </c>
      <c r="F244" s="83" t="s">
        <v>11</v>
      </c>
      <c r="G244" s="83" t="s">
        <v>12</v>
      </c>
      <c r="H244" s="84" t="s">
        <v>13</v>
      </c>
      <c r="I244" s="84" t="s">
        <v>14</v>
      </c>
      <c r="J244" s="84" t="s">
        <v>15</v>
      </c>
      <c r="K244" s="85" t="s">
        <v>16</v>
      </c>
      <c r="L244" s="83" t="s">
        <v>17</v>
      </c>
      <c r="M244" s="83" t="s">
        <v>18</v>
      </c>
      <c r="N244" s="83" t="s">
        <v>19</v>
      </c>
    </row>
    <row r="245" spans="1:14" ht="15.75" customHeight="1">
      <c r="A245" s="82"/>
      <c r="B245" s="83"/>
      <c r="C245" s="83"/>
      <c r="D245" s="82"/>
      <c r="E245" s="82"/>
      <c r="F245" s="83"/>
      <c r="G245" s="83"/>
      <c r="H245" s="83"/>
      <c r="I245" s="83"/>
      <c r="J245" s="83"/>
      <c r="K245" s="86"/>
      <c r="L245" s="83"/>
      <c r="M245" s="83"/>
      <c r="N245" s="83"/>
    </row>
    <row r="246" spans="1:14" ht="15.75">
      <c r="A246" s="56">
        <v>1</v>
      </c>
      <c r="B246" s="5">
        <v>43004</v>
      </c>
      <c r="C246" s="6" t="s">
        <v>201</v>
      </c>
      <c r="D246" s="56" t="s">
        <v>21</v>
      </c>
      <c r="E246" s="56" t="s">
        <v>120</v>
      </c>
      <c r="F246" s="57">
        <v>283</v>
      </c>
      <c r="G246" s="57">
        <v>280</v>
      </c>
      <c r="H246" s="57">
        <v>284.5</v>
      </c>
      <c r="I246" s="57">
        <v>286</v>
      </c>
      <c r="J246" s="57">
        <v>287.5</v>
      </c>
      <c r="K246" s="56">
        <v>280</v>
      </c>
      <c r="L246" s="57">
        <v>2750</v>
      </c>
      <c r="M246" s="8">
        <f t="shared" ref="M246:M247" si="62">IF(D246="BUY",(K246-F246)*(L246),(F246-K246)*(L246))</f>
        <v>-8250</v>
      </c>
      <c r="N246" s="9">
        <f t="shared" ref="N246:N247" si="63">M246/(L246)/F246%</f>
        <v>-1.0600706713780919</v>
      </c>
    </row>
    <row r="247" spans="1:14" ht="15.75">
      <c r="A247" s="56">
        <v>2</v>
      </c>
      <c r="B247" s="5">
        <v>42998</v>
      </c>
      <c r="C247" s="6" t="s">
        <v>201</v>
      </c>
      <c r="D247" s="56" t="s">
        <v>21</v>
      </c>
      <c r="E247" s="56" t="s">
        <v>266</v>
      </c>
      <c r="F247" s="57">
        <v>932</v>
      </c>
      <c r="G247" s="57">
        <v>924</v>
      </c>
      <c r="H247" s="57">
        <v>936</v>
      </c>
      <c r="I247" s="57">
        <v>941</v>
      </c>
      <c r="J247" s="57">
        <v>946</v>
      </c>
      <c r="K247" s="56">
        <v>946</v>
      </c>
      <c r="L247" s="57">
        <v>800</v>
      </c>
      <c r="M247" s="8">
        <f t="shared" si="62"/>
        <v>11200</v>
      </c>
      <c r="N247" s="9">
        <f t="shared" si="63"/>
        <v>1.502145922746781</v>
      </c>
    </row>
    <row r="248" spans="1:14" ht="15.75">
      <c r="A248" s="56">
        <v>3</v>
      </c>
      <c r="B248" s="5">
        <v>42997</v>
      </c>
      <c r="C248" s="6" t="s">
        <v>201</v>
      </c>
      <c r="D248" s="56" t="s">
        <v>21</v>
      </c>
      <c r="E248" s="56" t="s">
        <v>198</v>
      </c>
      <c r="F248" s="57">
        <v>420</v>
      </c>
      <c r="G248" s="57">
        <v>417</v>
      </c>
      <c r="H248" s="57">
        <v>422</v>
      </c>
      <c r="I248" s="57">
        <v>424</v>
      </c>
      <c r="J248" s="57">
        <v>426</v>
      </c>
      <c r="K248" s="56">
        <v>426</v>
      </c>
      <c r="L248" s="57">
        <v>2000</v>
      </c>
      <c r="M248" s="8">
        <f>IF(D248="BUY",(K248-F248)*(L248),(F248-K248)*(L248))</f>
        <v>12000</v>
      </c>
      <c r="N248" s="9">
        <f>M248/(L248)/F248%</f>
        <v>1.4285714285714286</v>
      </c>
    </row>
    <row r="249" spans="1:14" ht="15.75">
      <c r="A249" s="56">
        <v>4</v>
      </c>
      <c r="B249" s="5">
        <v>42996</v>
      </c>
      <c r="C249" s="6" t="s">
        <v>201</v>
      </c>
      <c r="D249" s="56" t="s">
        <v>21</v>
      </c>
      <c r="E249" s="56" t="s">
        <v>62</v>
      </c>
      <c r="F249" s="57">
        <v>841</v>
      </c>
      <c r="G249" s="57">
        <v>833</v>
      </c>
      <c r="H249" s="57">
        <v>846</v>
      </c>
      <c r="I249" s="57">
        <v>851</v>
      </c>
      <c r="J249" s="57">
        <v>856</v>
      </c>
      <c r="K249" s="56">
        <v>856</v>
      </c>
      <c r="L249" s="57">
        <v>800</v>
      </c>
      <c r="M249" s="8">
        <f t="shared" ref="M249" si="64">IF(D249="BUY",(K249-F249)*(L249),(F249-K249)*(L249))</f>
        <v>12000</v>
      </c>
      <c r="N249" s="9">
        <f t="shared" ref="N249" si="65">M249/(L249)/F249%</f>
        <v>1.78359096313912</v>
      </c>
    </row>
    <row r="250" spans="1:14" ht="15.75">
      <c r="A250" s="56">
        <v>5</v>
      </c>
      <c r="B250" s="5">
        <v>42992</v>
      </c>
      <c r="C250" s="6" t="s">
        <v>201</v>
      </c>
      <c r="D250" s="56" t="s">
        <v>21</v>
      </c>
      <c r="E250" s="56" t="s">
        <v>49</v>
      </c>
      <c r="F250" s="57">
        <v>1837</v>
      </c>
      <c r="G250" s="57">
        <v>1822</v>
      </c>
      <c r="H250" s="57">
        <v>1845</v>
      </c>
      <c r="I250" s="57">
        <v>1853</v>
      </c>
      <c r="J250" s="57">
        <v>1861</v>
      </c>
      <c r="K250" s="56">
        <v>1853</v>
      </c>
      <c r="L250" s="57">
        <v>500</v>
      </c>
      <c r="M250" s="8">
        <f t="shared" ref="M250" si="66">IF(D250="BUY",(K250-F250)*(L250),(F250-K250)*(L250))</f>
        <v>8000</v>
      </c>
      <c r="N250" s="9">
        <f t="shared" ref="N250" si="67">M250/(L250)/F250%</f>
        <v>0.87098530212302661</v>
      </c>
    </row>
    <row r="251" spans="1:14" ht="15.75">
      <c r="A251" s="56">
        <v>6</v>
      </c>
      <c r="B251" s="5">
        <v>42990</v>
      </c>
      <c r="C251" s="6" t="s">
        <v>201</v>
      </c>
      <c r="D251" s="56" t="s">
        <v>21</v>
      </c>
      <c r="E251" s="56" t="s">
        <v>23</v>
      </c>
      <c r="F251" s="57">
        <v>660</v>
      </c>
      <c r="G251" s="57">
        <v>654</v>
      </c>
      <c r="H251" s="57">
        <v>663</v>
      </c>
      <c r="I251" s="57">
        <v>666</v>
      </c>
      <c r="J251" s="57">
        <v>669</v>
      </c>
      <c r="K251" s="57">
        <v>666</v>
      </c>
      <c r="L251" s="57">
        <v>2000</v>
      </c>
      <c r="M251" s="8">
        <f t="shared" ref="M251" si="68">IF(D251="BUY",(K251-F251)*(L251),(F251-K251)*(L251))</f>
        <v>12000</v>
      </c>
      <c r="N251" s="9">
        <f t="shared" ref="N251" si="69">M251/(L251)/F251%</f>
        <v>0.90909090909090917</v>
      </c>
    </row>
    <row r="252" spans="1:14" ht="15.75">
      <c r="A252" s="56">
        <v>7</v>
      </c>
      <c r="B252" s="5">
        <v>42982</v>
      </c>
      <c r="C252" s="6" t="s">
        <v>201</v>
      </c>
      <c r="D252" s="56" t="s">
        <v>21</v>
      </c>
      <c r="E252" s="56" t="s">
        <v>253</v>
      </c>
      <c r="F252" s="57">
        <v>807</v>
      </c>
      <c r="G252" s="57">
        <v>799</v>
      </c>
      <c r="H252" s="57">
        <v>813</v>
      </c>
      <c r="I252" s="57">
        <v>817</v>
      </c>
      <c r="J252" s="57">
        <v>820</v>
      </c>
      <c r="K252" s="57">
        <v>813</v>
      </c>
      <c r="L252" s="57">
        <v>1000</v>
      </c>
      <c r="M252" s="8">
        <f t="shared" ref="M252" si="70">IF(D252="BUY",(K252-F252)*(L252),(F252-K252)*(L252))</f>
        <v>6000</v>
      </c>
      <c r="N252" s="9">
        <f t="shared" ref="N252" si="71">M252/(L252)/F252%</f>
        <v>0.74349442379182151</v>
      </c>
    </row>
    <row r="253" spans="1:14" ht="15.75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</row>
    <row r="254" spans="1:14" ht="15.75" customHeight="1">
      <c r="A254" s="10" t="s">
        <v>24</v>
      </c>
      <c r="B254" s="11"/>
      <c r="C254" s="12"/>
      <c r="D254" s="13"/>
      <c r="E254" s="14"/>
      <c r="F254" s="14"/>
      <c r="G254" s="15"/>
      <c r="H254" s="14"/>
      <c r="I254" s="14"/>
      <c r="J254" s="14"/>
      <c r="K254" s="16"/>
      <c r="L254" s="17"/>
      <c r="M254" s="1"/>
      <c r="N254" s="18"/>
    </row>
    <row r="255" spans="1:14" ht="15.75" customHeight="1">
      <c r="A255" s="10" t="s">
        <v>25</v>
      </c>
      <c r="B255" s="19"/>
      <c r="C255" s="12"/>
      <c r="D255" s="13"/>
      <c r="E255" s="14"/>
      <c r="F255" s="14"/>
      <c r="G255" s="15"/>
      <c r="H255" s="14"/>
      <c r="I255" s="14"/>
      <c r="J255" s="14"/>
      <c r="K255" s="16"/>
      <c r="L255" s="17"/>
      <c r="M255" s="1"/>
      <c r="N255" s="1"/>
    </row>
    <row r="256" spans="1:14" ht="15.75" customHeight="1">
      <c r="A256" s="10" t="s">
        <v>25</v>
      </c>
      <c r="B256" s="19"/>
      <c r="C256" s="20"/>
      <c r="D256" s="21"/>
      <c r="E256" s="22"/>
      <c r="F256" s="22"/>
      <c r="G256" s="23"/>
      <c r="H256" s="22"/>
      <c r="I256" s="22"/>
      <c r="J256" s="22"/>
      <c r="K256" s="22"/>
      <c r="L256" s="17"/>
      <c r="M256" s="17"/>
      <c r="N256" s="17"/>
    </row>
    <row r="257" spans="1:14" ht="15.75" customHeight="1" thickBot="1">
      <c r="A257" s="20"/>
      <c r="B257" s="19"/>
      <c r="C257" s="22"/>
      <c r="D257" s="22"/>
      <c r="E257" s="22"/>
      <c r="F257" s="24"/>
      <c r="G257" s="25"/>
      <c r="H257" s="26" t="s">
        <v>26</v>
      </c>
      <c r="I257" s="26"/>
      <c r="J257" s="27"/>
      <c r="K257" s="27"/>
      <c r="L257" s="17"/>
      <c r="M257" s="17"/>
      <c r="N257" s="17"/>
    </row>
    <row r="258" spans="1:14" ht="15.75" customHeight="1">
      <c r="A258" s="20"/>
      <c r="B258" s="19"/>
      <c r="C258" s="87" t="s">
        <v>27</v>
      </c>
      <c r="D258" s="87"/>
      <c r="E258" s="28">
        <v>7</v>
      </c>
      <c r="F258" s="29">
        <f>F259+F260+F261+F262+F263+F264</f>
        <v>100</v>
      </c>
      <c r="G258" s="22">
        <v>7</v>
      </c>
      <c r="H258" s="30">
        <f>G259/G258%</f>
        <v>85.714285714285708</v>
      </c>
      <c r="I258" s="30"/>
      <c r="J258" s="30"/>
      <c r="K258" s="31"/>
      <c r="L258" s="17"/>
      <c r="M258" s="1"/>
      <c r="N258" s="1"/>
    </row>
    <row r="259" spans="1:14" ht="15.75" customHeight="1">
      <c r="A259" s="20"/>
      <c r="B259" s="19"/>
      <c r="C259" s="88" t="s">
        <v>28</v>
      </c>
      <c r="D259" s="88"/>
      <c r="E259" s="32">
        <v>6</v>
      </c>
      <c r="F259" s="33">
        <f>(E259/E258)*100</f>
        <v>85.714285714285708</v>
      </c>
      <c r="G259" s="22">
        <v>6</v>
      </c>
      <c r="H259" s="27"/>
      <c r="I259" s="27"/>
      <c r="J259" s="22"/>
      <c r="K259" s="27"/>
      <c r="L259" s="1"/>
      <c r="M259" s="22" t="s">
        <v>29</v>
      </c>
      <c r="N259" s="22"/>
    </row>
    <row r="260" spans="1:14" ht="15.75" customHeight="1">
      <c r="A260" s="34"/>
      <c r="B260" s="19"/>
      <c r="C260" s="88" t="s">
        <v>30</v>
      </c>
      <c r="D260" s="88"/>
      <c r="E260" s="32">
        <v>0</v>
      </c>
      <c r="F260" s="33">
        <f>(E260/E258)*100</f>
        <v>0</v>
      </c>
      <c r="G260" s="35"/>
      <c r="H260" s="22"/>
      <c r="I260" s="22"/>
      <c r="J260" s="22"/>
      <c r="K260" s="27"/>
      <c r="L260" s="17"/>
      <c r="M260" s="20"/>
      <c r="N260" s="20"/>
    </row>
    <row r="261" spans="1:14" ht="15.75" customHeight="1">
      <c r="A261" s="34"/>
      <c r="B261" s="19"/>
      <c r="C261" s="88" t="s">
        <v>31</v>
      </c>
      <c r="D261" s="88"/>
      <c r="E261" s="32">
        <v>0</v>
      </c>
      <c r="F261" s="33">
        <f>(E261/E258)*100</f>
        <v>0</v>
      </c>
      <c r="G261" s="35"/>
      <c r="H261" s="22"/>
      <c r="I261" s="22"/>
      <c r="J261" s="22"/>
      <c r="K261" s="27"/>
      <c r="L261" s="17"/>
      <c r="M261" s="17"/>
      <c r="N261" s="17"/>
    </row>
    <row r="262" spans="1:14" ht="15.75" customHeight="1">
      <c r="A262" s="34"/>
      <c r="B262" s="19"/>
      <c r="C262" s="88" t="s">
        <v>32</v>
      </c>
      <c r="D262" s="88"/>
      <c r="E262" s="32">
        <v>1</v>
      </c>
      <c r="F262" s="33">
        <f>(E262/E258)*100</f>
        <v>14.285714285714285</v>
      </c>
      <c r="G262" s="35"/>
      <c r="H262" s="22" t="s">
        <v>33</v>
      </c>
      <c r="I262" s="22"/>
      <c r="J262" s="27"/>
      <c r="K262" s="27"/>
      <c r="L262" s="17"/>
      <c r="M262" s="17"/>
      <c r="N262" s="17"/>
    </row>
    <row r="263" spans="1:14" ht="15.75" customHeight="1">
      <c r="A263" s="34"/>
      <c r="B263" s="19"/>
      <c r="C263" s="88" t="s">
        <v>34</v>
      </c>
      <c r="D263" s="88"/>
      <c r="E263" s="32">
        <v>0</v>
      </c>
      <c r="F263" s="33">
        <f>(E263/E258)*100</f>
        <v>0</v>
      </c>
      <c r="G263" s="35"/>
      <c r="H263" s="22"/>
      <c r="I263" s="22"/>
      <c r="J263" s="27"/>
      <c r="K263" s="27"/>
      <c r="L263" s="17"/>
      <c r="M263" s="17"/>
      <c r="N263" s="17"/>
    </row>
    <row r="264" spans="1:14" ht="15.75" customHeight="1" thickBot="1">
      <c r="A264" s="34"/>
      <c r="B264" s="19"/>
      <c r="C264" s="89" t="s">
        <v>35</v>
      </c>
      <c r="D264" s="89"/>
      <c r="E264" s="36"/>
      <c r="F264" s="37">
        <f>(E264/E258)*100</f>
        <v>0</v>
      </c>
      <c r="G264" s="35"/>
      <c r="H264" s="22"/>
      <c r="I264" s="22"/>
      <c r="J264" s="31"/>
      <c r="K264" s="31"/>
      <c r="L264" s="1"/>
      <c r="M264" s="17"/>
      <c r="N264" s="17"/>
    </row>
    <row r="265" spans="1:14" ht="15.75" customHeight="1">
      <c r="A265" s="39" t="s">
        <v>36</v>
      </c>
      <c r="B265" s="11"/>
      <c r="C265" s="12"/>
      <c r="D265" s="12"/>
      <c r="E265" s="14"/>
      <c r="F265" s="14"/>
      <c r="G265" s="15"/>
      <c r="H265" s="40"/>
      <c r="I265" s="40"/>
      <c r="J265" s="40"/>
      <c r="K265" s="14"/>
      <c r="L265" s="17"/>
      <c r="M265" s="38"/>
      <c r="N265" s="38"/>
    </row>
    <row r="266" spans="1:14" ht="15.75" customHeight="1">
      <c r="A266" s="13" t="s">
        <v>37</v>
      </c>
      <c r="B266" s="11"/>
      <c r="C266" s="41"/>
      <c r="D266" s="42"/>
      <c r="E266" s="12"/>
      <c r="F266" s="40"/>
      <c r="G266" s="15"/>
      <c r="H266" s="40"/>
      <c r="I266" s="40"/>
      <c r="J266" s="40"/>
      <c r="K266" s="14"/>
      <c r="L266" s="17"/>
      <c r="M266" s="20"/>
      <c r="N266" s="20"/>
    </row>
    <row r="267" spans="1:14" ht="15.75" customHeight="1">
      <c r="A267" s="13" t="s">
        <v>38</v>
      </c>
      <c r="B267" s="11"/>
      <c r="C267" s="12"/>
      <c r="D267" s="42"/>
      <c r="E267" s="12"/>
      <c r="F267" s="40"/>
      <c r="G267" s="15"/>
      <c r="H267" s="43"/>
      <c r="I267" s="43"/>
      <c r="J267" s="43"/>
      <c r="K267" s="14"/>
      <c r="L267" s="17"/>
      <c r="M267" s="17"/>
      <c r="N267" s="17"/>
    </row>
    <row r="268" spans="1:14" ht="15.75" customHeight="1">
      <c r="A268" s="13" t="s">
        <v>39</v>
      </c>
      <c r="B268" s="41"/>
      <c r="C268" s="12"/>
      <c r="D268" s="42"/>
      <c r="E268" s="12"/>
      <c r="F268" s="40"/>
      <c r="G268" s="44"/>
      <c r="H268" s="43"/>
      <c r="I268" s="43"/>
      <c r="J268" s="43"/>
      <c r="K268" s="14"/>
      <c r="L268" s="17"/>
      <c r="M268" s="17"/>
      <c r="N268" s="17"/>
    </row>
    <row r="269" spans="1:14" ht="15.75" customHeight="1">
      <c r="A269" s="13" t="s">
        <v>40</v>
      </c>
      <c r="B269" s="34"/>
      <c r="C269" s="12"/>
      <c r="D269" s="45"/>
      <c r="E269" s="40"/>
      <c r="F269" s="40"/>
      <c r="G269" s="44"/>
      <c r="H269" s="43"/>
      <c r="I269" s="43"/>
      <c r="J269" s="43"/>
      <c r="K269" s="40"/>
      <c r="L269" s="17"/>
      <c r="M269" s="17"/>
      <c r="N269" s="17"/>
    </row>
    <row r="270" spans="1:14" ht="15.75" thickBot="1"/>
    <row r="271" spans="1:14" ht="15.75" thickBot="1">
      <c r="A271" s="78" t="s">
        <v>0</v>
      </c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</row>
    <row r="272" spans="1:14" ht="15.75" thickBot="1">
      <c r="A272" s="78"/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</row>
    <row r="273" spans="1:14">
      <c r="A273" s="78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</row>
    <row r="274" spans="1:14" ht="15.75">
      <c r="A274" s="79" t="s">
        <v>1</v>
      </c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</row>
    <row r="275" spans="1:14" ht="15.75">
      <c r="A275" s="79" t="s">
        <v>2</v>
      </c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</row>
    <row r="276" spans="1:14" ht="16.5" thickBot="1">
      <c r="A276" s="80" t="s">
        <v>3</v>
      </c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</row>
    <row r="277" spans="1:14" ht="15.75">
      <c r="A277" s="81" t="s">
        <v>4</v>
      </c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</row>
    <row r="278" spans="1:14" ht="15.75">
      <c r="A278" s="81" t="s">
        <v>5</v>
      </c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</row>
    <row r="279" spans="1:14" ht="15" customHeight="1">
      <c r="A279" s="82" t="s">
        <v>6</v>
      </c>
      <c r="B279" s="83" t="s">
        <v>7</v>
      </c>
      <c r="C279" s="83" t="s">
        <v>8</v>
      </c>
      <c r="D279" s="82" t="s">
        <v>9</v>
      </c>
      <c r="E279" s="82" t="s">
        <v>10</v>
      </c>
      <c r="F279" s="83" t="s">
        <v>11</v>
      </c>
      <c r="G279" s="83" t="s">
        <v>12</v>
      </c>
      <c r="H279" s="84" t="s">
        <v>13</v>
      </c>
      <c r="I279" s="84" t="s">
        <v>14</v>
      </c>
      <c r="J279" s="84" t="s">
        <v>15</v>
      </c>
      <c r="K279" s="85" t="s">
        <v>16</v>
      </c>
      <c r="L279" s="83" t="s">
        <v>17</v>
      </c>
      <c r="M279" s="83" t="s">
        <v>18</v>
      </c>
      <c r="N279" s="83" t="s">
        <v>19</v>
      </c>
    </row>
    <row r="280" spans="1:14" ht="15" customHeight="1">
      <c r="A280" s="82"/>
      <c r="B280" s="83"/>
      <c r="C280" s="83"/>
      <c r="D280" s="82"/>
      <c r="E280" s="82"/>
      <c r="F280" s="83"/>
      <c r="G280" s="83"/>
      <c r="H280" s="84"/>
      <c r="I280" s="84"/>
      <c r="J280" s="84"/>
      <c r="K280" s="85"/>
      <c r="L280" s="83"/>
      <c r="M280" s="83"/>
      <c r="N280" s="83"/>
    </row>
    <row r="281" spans="1:14" ht="15.75">
      <c r="A281" s="4">
        <v>1</v>
      </c>
      <c r="B281" s="5">
        <v>42976</v>
      </c>
      <c r="C281" s="6" t="s">
        <v>201</v>
      </c>
      <c r="D281" s="6" t="s">
        <v>47</v>
      </c>
      <c r="E281" s="56" t="s">
        <v>52</v>
      </c>
      <c r="F281" s="57">
        <v>278</v>
      </c>
      <c r="G281" s="57">
        <v>281</v>
      </c>
      <c r="H281" s="57">
        <v>276.5</v>
      </c>
      <c r="I281" s="57">
        <v>275</v>
      </c>
      <c r="J281" s="57">
        <v>273.5</v>
      </c>
      <c r="K281" s="56">
        <v>276.5</v>
      </c>
      <c r="L281" s="6">
        <v>3000</v>
      </c>
      <c r="M281" s="8">
        <f t="shared" ref="M281:M288" si="72">IF(D281="BUY",(K281-F281)*(L281),(F281-K281)*(L281))</f>
        <v>4500</v>
      </c>
      <c r="N281" s="9">
        <f t="shared" ref="N281:N284" si="73">M281/(L281)/F281%</f>
        <v>0.53956834532374109</v>
      </c>
    </row>
    <row r="282" spans="1:14" ht="15.75">
      <c r="A282" s="4">
        <v>2</v>
      </c>
      <c r="B282" s="5">
        <v>42975</v>
      </c>
      <c r="C282" s="6" t="s">
        <v>201</v>
      </c>
      <c r="D282" s="6" t="s">
        <v>21</v>
      </c>
      <c r="E282" s="56" t="s">
        <v>96</v>
      </c>
      <c r="F282" s="57">
        <v>486</v>
      </c>
      <c r="G282" s="57">
        <v>482</v>
      </c>
      <c r="H282" s="57">
        <v>489</v>
      </c>
      <c r="I282" s="57">
        <v>492</v>
      </c>
      <c r="J282" s="57">
        <v>495</v>
      </c>
      <c r="K282" s="56">
        <v>492</v>
      </c>
      <c r="L282" s="6">
        <v>1500</v>
      </c>
      <c r="M282" s="8">
        <f t="shared" si="72"/>
        <v>9000</v>
      </c>
      <c r="N282" s="9">
        <f t="shared" si="73"/>
        <v>1.2345679012345678</v>
      </c>
    </row>
    <row r="283" spans="1:14" ht="15.75">
      <c r="A283" s="4">
        <v>3</v>
      </c>
      <c r="B283" s="5">
        <v>42970</v>
      </c>
      <c r="C283" s="6" t="s">
        <v>201</v>
      </c>
      <c r="D283" s="6" t="s">
        <v>21</v>
      </c>
      <c r="E283" s="56" t="s">
        <v>96</v>
      </c>
      <c r="F283" s="57">
        <v>469</v>
      </c>
      <c r="G283" s="57">
        <v>465</v>
      </c>
      <c r="H283" s="57">
        <v>472</v>
      </c>
      <c r="I283" s="57">
        <v>475</v>
      </c>
      <c r="J283" s="57">
        <v>478</v>
      </c>
      <c r="K283" s="56">
        <v>472</v>
      </c>
      <c r="L283" s="6">
        <v>1500</v>
      </c>
      <c r="M283" s="8">
        <f t="shared" si="72"/>
        <v>4500</v>
      </c>
      <c r="N283" s="9">
        <f t="shared" si="73"/>
        <v>0.63965884861407241</v>
      </c>
    </row>
    <row r="284" spans="1:14" ht="15.75">
      <c r="A284" s="4">
        <v>4</v>
      </c>
      <c r="B284" s="5">
        <v>42969</v>
      </c>
      <c r="C284" s="6" t="s">
        <v>244</v>
      </c>
      <c r="D284" s="6" t="s">
        <v>47</v>
      </c>
      <c r="E284" s="56" t="s">
        <v>74</v>
      </c>
      <c r="F284" s="57">
        <v>1180</v>
      </c>
      <c r="G284" s="57">
        <v>1195</v>
      </c>
      <c r="H284" s="57">
        <v>1172</v>
      </c>
      <c r="I284" s="57">
        <v>1164</v>
      </c>
      <c r="J284" s="57">
        <v>1156</v>
      </c>
      <c r="K284" s="56">
        <v>1195</v>
      </c>
      <c r="L284" s="6">
        <v>550</v>
      </c>
      <c r="M284" s="8">
        <f t="shared" si="72"/>
        <v>-8250</v>
      </c>
      <c r="N284" s="9">
        <f t="shared" si="73"/>
        <v>-1.271186440677966</v>
      </c>
    </row>
    <row r="285" spans="1:14" ht="15.75">
      <c r="A285" s="4">
        <v>5</v>
      </c>
      <c r="B285" s="5">
        <v>42968</v>
      </c>
      <c r="C285" s="6" t="s">
        <v>244</v>
      </c>
      <c r="D285" s="6" t="s">
        <v>47</v>
      </c>
      <c r="E285" s="56" t="s">
        <v>247</v>
      </c>
      <c r="F285" s="57">
        <v>140</v>
      </c>
      <c r="G285" s="57">
        <v>141.5</v>
      </c>
      <c r="H285" s="57">
        <v>139</v>
      </c>
      <c r="I285" s="57">
        <v>138</v>
      </c>
      <c r="J285" s="57">
        <v>137</v>
      </c>
      <c r="K285" s="56">
        <v>139</v>
      </c>
      <c r="L285" s="6">
        <v>6000</v>
      </c>
      <c r="M285" s="8">
        <f t="shared" si="72"/>
        <v>6000</v>
      </c>
      <c r="N285" s="9">
        <f>M285/(L285)/F285%</f>
        <v>0.7142857142857143</v>
      </c>
    </row>
    <row r="286" spans="1:14" ht="15.75">
      <c r="A286" s="4">
        <v>6</v>
      </c>
      <c r="B286" s="5">
        <v>42964</v>
      </c>
      <c r="C286" s="6" t="s">
        <v>201</v>
      </c>
      <c r="D286" s="6" t="s">
        <v>21</v>
      </c>
      <c r="E286" s="56" t="s">
        <v>175</v>
      </c>
      <c r="F286" s="57">
        <v>1762</v>
      </c>
      <c r="G286" s="57">
        <v>1747</v>
      </c>
      <c r="H286" s="57">
        <v>1780</v>
      </c>
      <c r="I286" s="57">
        <v>1788</v>
      </c>
      <c r="J286" s="57">
        <v>1796</v>
      </c>
      <c r="K286" s="56">
        <v>1747</v>
      </c>
      <c r="L286" s="6">
        <v>500</v>
      </c>
      <c r="M286" s="8">
        <f t="shared" si="72"/>
        <v>-7500</v>
      </c>
      <c r="N286" s="9">
        <f>M286/(L286)/F286%</f>
        <v>-0.85130533484676496</v>
      </c>
    </row>
    <row r="287" spans="1:14" ht="15.75">
      <c r="A287" s="4">
        <v>7</v>
      </c>
      <c r="B287" s="5">
        <v>42957</v>
      </c>
      <c r="C287" s="6" t="s">
        <v>244</v>
      </c>
      <c r="D287" s="6" t="s">
        <v>47</v>
      </c>
      <c r="E287" s="6" t="s">
        <v>83</v>
      </c>
      <c r="F287" s="7">
        <v>148</v>
      </c>
      <c r="G287" s="7">
        <v>150</v>
      </c>
      <c r="H287" s="7">
        <v>147</v>
      </c>
      <c r="I287" s="7">
        <v>146</v>
      </c>
      <c r="J287" s="7">
        <v>145</v>
      </c>
      <c r="K287" s="7">
        <v>146</v>
      </c>
      <c r="L287" s="6">
        <v>3500</v>
      </c>
      <c r="M287" s="8">
        <f t="shared" si="72"/>
        <v>7000</v>
      </c>
      <c r="N287" s="9">
        <f>M287/(L287)/F287%</f>
        <v>1.3513513513513513</v>
      </c>
    </row>
    <row r="288" spans="1:14" ht="15.75">
      <c r="A288" s="4">
        <v>8</v>
      </c>
      <c r="B288" s="5">
        <v>42956</v>
      </c>
      <c r="C288" s="6" t="s">
        <v>201</v>
      </c>
      <c r="D288" s="6" t="s">
        <v>21</v>
      </c>
      <c r="E288" s="6" t="s">
        <v>175</v>
      </c>
      <c r="F288" s="7">
        <v>1740</v>
      </c>
      <c r="G288" s="7">
        <v>1723</v>
      </c>
      <c r="H288" s="7">
        <v>1748</v>
      </c>
      <c r="I288" s="7">
        <v>1756</v>
      </c>
      <c r="J288" s="7">
        <v>1764</v>
      </c>
      <c r="K288" s="7">
        <v>1723</v>
      </c>
      <c r="L288" s="6">
        <v>500</v>
      </c>
      <c r="M288" s="8">
        <f t="shared" si="72"/>
        <v>-8500</v>
      </c>
      <c r="N288" s="9">
        <f>M288/(L288)/F288%</f>
        <v>-0.97701149425287359</v>
      </c>
    </row>
    <row r="289" spans="1:14" ht="15.75">
      <c r="A289" s="4"/>
      <c r="B289" s="5"/>
      <c r="C289" s="6"/>
      <c r="D289" s="6"/>
      <c r="E289" s="6"/>
      <c r="F289" s="7"/>
      <c r="G289" s="7"/>
      <c r="H289" s="7"/>
      <c r="I289" s="7"/>
      <c r="J289" s="7"/>
      <c r="K289" s="7"/>
      <c r="L289" s="6"/>
      <c r="M289" s="8">
        <f>IF(D289="BUY",(K289-F289)*(L289),(F289-K289)*(L289))</f>
        <v>0</v>
      </c>
      <c r="N289" s="9">
        <v>0</v>
      </c>
    </row>
    <row r="291" spans="1:14" ht="15.75">
      <c r="A291" s="10" t="s">
        <v>24</v>
      </c>
      <c r="B291" s="11"/>
      <c r="C291" s="12"/>
      <c r="D291" s="13"/>
      <c r="E291" s="14"/>
      <c r="F291" s="14"/>
      <c r="G291" s="15"/>
      <c r="H291" s="14"/>
      <c r="I291" s="14"/>
      <c r="J291" s="14"/>
      <c r="K291" s="16"/>
      <c r="L291" s="17"/>
      <c r="M291" s="1"/>
    </row>
    <row r="292" spans="1:14" ht="15.75">
      <c r="A292" s="10" t="s">
        <v>25</v>
      </c>
      <c r="B292" s="19"/>
      <c r="C292" s="12"/>
      <c r="D292" s="13"/>
      <c r="E292" s="14"/>
      <c r="F292" s="14"/>
      <c r="G292" s="15"/>
      <c r="H292" s="14"/>
      <c r="I292" s="14"/>
      <c r="J292" s="14"/>
      <c r="K292" s="16"/>
      <c r="L292" s="17"/>
      <c r="M292" s="1"/>
      <c r="N292" s="1"/>
    </row>
    <row r="293" spans="1:14" ht="15.75">
      <c r="A293" s="10" t="s">
        <v>25</v>
      </c>
      <c r="B293" s="19"/>
      <c r="C293" s="20"/>
      <c r="D293" s="21"/>
      <c r="E293" s="22"/>
      <c r="F293" s="22"/>
      <c r="G293" s="23"/>
      <c r="H293" s="22"/>
      <c r="I293" s="22"/>
      <c r="J293" s="22"/>
      <c r="K293" s="22"/>
      <c r="L293" s="17"/>
      <c r="M293" s="17"/>
      <c r="N293" s="17"/>
    </row>
    <row r="294" spans="1:14" ht="16.5" thickBot="1">
      <c r="A294" s="20"/>
      <c r="B294" s="19"/>
      <c r="C294" s="22"/>
      <c r="D294" s="22"/>
      <c r="E294" s="22"/>
      <c r="F294" s="24"/>
      <c r="G294" s="25"/>
      <c r="H294" s="26" t="s">
        <v>26</v>
      </c>
      <c r="I294" s="26"/>
      <c r="J294" s="27"/>
      <c r="K294" s="27"/>
      <c r="L294" s="17"/>
      <c r="M294" s="17"/>
      <c r="N294" s="17"/>
    </row>
    <row r="295" spans="1:14" ht="15.75">
      <c r="A295" s="20"/>
      <c r="B295" s="19"/>
      <c r="C295" s="87" t="s">
        <v>27</v>
      </c>
      <c r="D295" s="87"/>
      <c r="E295" s="28">
        <v>8</v>
      </c>
      <c r="F295" s="29">
        <f>F296+F297+F298+F299+F300+F301</f>
        <v>100</v>
      </c>
      <c r="G295" s="22">
        <v>8</v>
      </c>
      <c r="H295" s="30">
        <f>G296/G295%</f>
        <v>62.5</v>
      </c>
      <c r="I295" s="30"/>
      <c r="J295" s="30"/>
      <c r="K295" s="31"/>
      <c r="L295" s="17"/>
      <c r="M295" s="1"/>
      <c r="N295" s="1"/>
    </row>
    <row r="296" spans="1:14" ht="15.75">
      <c r="A296" s="20"/>
      <c r="B296" s="19"/>
      <c r="C296" s="88" t="s">
        <v>28</v>
      </c>
      <c r="D296" s="88"/>
      <c r="E296" s="32">
        <v>5</v>
      </c>
      <c r="F296" s="33">
        <f>(E296/E295)*100</f>
        <v>62.5</v>
      </c>
      <c r="G296" s="22">
        <v>5</v>
      </c>
      <c r="H296" s="27"/>
      <c r="I296" s="27"/>
      <c r="J296" s="22"/>
      <c r="K296" s="27"/>
      <c r="L296" s="1"/>
      <c r="M296" s="22" t="s">
        <v>29</v>
      </c>
      <c r="N296" s="22"/>
    </row>
    <row r="297" spans="1:14" ht="15.75">
      <c r="A297" s="34"/>
      <c r="B297" s="19"/>
      <c r="C297" s="88" t="s">
        <v>30</v>
      </c>
      <c r="D297" s="88"/>
      <c r="E297" s="32">
        <v>0</v>
      </c>
      <c r="F297" s="33">
        <f>(E297/E295)*100</f>
        <v>0</v>
      </c>
      <c r="G297" s="35"/>
      <c r="H297" s="22"/>
      <c r="I297" s="22"/>
      <c r="J297" s="22"/>
      <c r="K297" s="27"/>
      <c r="L297" s="17"/>
      <c r="M297" s="20"/>
      <c r="N297" s="20"/>
    </row>
    <row r="298" spans="1:14" ht="15.75">
      <c r="A298" s="34"/>
      <c r="B298" s="19"/>
      <c r="C298" s="88" t="s">
        <v>31</v>
      </c>
      <c r="D298" s="88"/>
      <c r="E298" s="32">
        <v>0</v>
      </c>
      <c r="F298" s="33">
        <f>(E298/E295)*100</f>
        <v>0</v>
      </c>
      <c r="G298" s="35"/>
      <c r="H298" s="22"/>
      <c r="I298" s="22"/>
      <c r="J298" s="22"/>
      <c r="K298" s="27"/>
      <c r="L298" s="17"/>
      <c r="M298" s="17"/>
      <c r="N298" s="17"/>
    </row>
    <row r="299" spans="1:14" ht="15.75">
      <c r="A299" s="34"/>
      <c r="B299" s="19"/>
      <c r="C299" s="88" t="s">
        <v>32</v>
      </c>
      <c r="D299" s="88"/>
      <c r="E299" s="32">
        <v>3</v>
      </c>
      <c r="F299" s="33">
        <f>(E299/E295)*100</f>
        <v>37.5</v>
      </c>
      <c r="G299" s="35"/>
      <c r="H299" s="22" t="s">
        <v>33</v>
      </c>
      <c r="I299" s="22"/>
      <c r="J299" s="27"/>
      <c r="K299" s="27"/>
      <c r="L299" s="17"/>
      <c r="M299" s="17"/>
      <c r="N299" s="17"/>
    </row>
    <row r="300" spans="1:14" ht="15.75">
      <c r="A300" s="34"/>
      <c r="B300" s="19"/>
      <c r="C300" s="88" t="s">
        <v>34</v>
      </c>
      <c r="D300" s="88"/>
      <c r="E300" s="32">
        <v>0</v>
      </c>
      <c r="F300" s="33">
        <f>(E300/E295)*100</f>
        <v>0</v>
      </c>
      <c r="G300" s="35"/>
      <c r="H300" s="22"/>
      <c r="I300" s="22"/>
      <c r="J300" s="27"/>
      <c r="K300" s="27"/>
      <c r="L300" s="17"/>
      <c r="M300" s="17"/>
      <c r="N300" s="17"/>
    </row>
    <row r="301" spans="1:14" ht="16.5" thickBot="1">
      <c r="A301" s="34"/>
      <c r="B301" s="19"/>
      <c r="C301" s="89" t="s">
        <v>35</v>
      </c>
      <c r="D301" s="89"/>
      <c r="E301" s="36"/>
      <c r="F301" s="37">
        <f>(E301/E295)*100</f>
        <v>0</v>
      </c>
      <c r="G301" s="35"/>
      <c r="H301" s="22"/>
      <c r="I301" s="22"/>
      <c r="J301" s="31"/>
      <c r="K301" s="31"/>
      <c r="L301" s="1"/>
      <c r="M301" s="17"/>
      <c r="N301" s="17"/>
    </row>
    <row r="302" spans="1:14" ht="15.75">
      <c r="A302" s="34"/>
      <c r="B302" s="19"/>
      <c r="C302" s="17"/>
      <c r="D302" s="17"/>
      <c r="E302" s="17"/>
      <c r="F302" s="27"/>
      <c r="G302" s="35"/>
      <c r="H302" s="30"/>
      <c r="I302" s="30"/>
      <c r="J302" s="27"/>
      <c r="K302" s="30"/>
      <c r="L302" s="17"/>
      <c r="M302" s="17"/>
      <c r="N302" s="17"/>
    </row>
    <row r="303" spans="1:14" ht="15.75">
      <c r="A303" s="39" t="s">
        <v>36</v>
      </c>
      <c r="B303" s="11"/>
      <c r="C303" s="12"/>
      <c r="D303" s="12"/>
      <c r="E303" s="14"/>
      <c r="F303" s="14"/>
      <c r="G303" s="15"/>
      <c r="H303" s="40"/>
      <c r="I303" s="40"/>
      <c r="J303" s="40"/>
      <c r="K303" s="14"/>
      <c r="L303" s="17"/>
      <c r="M303" s="38"/>
      <c r="N303" s="1"/>
    </row>
    <row r="304" spans="1:14" ht="15.75">
      <c r="A304" s="13" t="s">
        <v>37</v>
      </c>
      <c r="B304" s="11"/>
      <c r="C304" s="41"/>
      <c r="D304" s="42"/>
      <c r="E304" s="12"/>
      <c r="F304" s="40"/>
      <c r="G304" s="15"/>
      <c r="H304" s="40"/>
      <c r="I304" s="40"/>
      <c r="J304" s="40"/>
      <c r="K304" s="14"/>
      <c r="L304" s="17"/>
      <c r="M304" s="20"/>
      <c r="N304" s="20"/>
    </row>
    <row r="305" spans="1:14" ht="15.75">
      <c r="A305" s="13" t="s">
        <v>38</v>
      </c>
      <c r="B305" s="11"/>
      <c r="C305" s="12"/>
      <c r="D305" s="42"/>
      <c r="E305" s="12"/>
      <c r="F305" s="40"/>
      <c r="G305" s="15"/>
      <c r="H305" s="43"/>
      <c r="I305" s="43"/>
      <c r="J305" s="43"/>
      <c r="K305" s="14"/>
      <c r="L305" s="17"/>
      <c r="M305" s="17"/>
      <c r="N305" s="17"/>
    </row>
    <row r="306" spans="1:14" ht="15.75">
      <c r="A306" s="13" t="s">
        <v>39</v>
      </c>
      <c r="B306" s="41"/>
      <c r="C306" s="12"/>
      <c r="D306" s="42"/>
      <c r="E306" s="12"/>
      <c r="F306" s="40"/>
      <c r="G306" s="44"/>
      <c r="H306" s="43"/>
      <c r="I306" s="43"/>
      <c r="J306" s="43"/>
      <c r="K306" s="14"/>
      <c r="L306" s="17"/>
      <c r="M306" s="17"/>
      <c r="N306" s="17"/>
    </row>
    <row r="307" spans="1:14" ht="15.75">
      <c r="A307" s="13" t="s">
        <v>40</v>
      </c>
      <c r="B307" s="34"/>
      <c r="C307" s="12"/>
      <c r="D307" s="45"/>
      <c r="E307" s="40"/>
      <c r="F307" s="40"/>
      <c r="G307" s="44"/>
      <c r="H307" s="43"/>
      <c r="I307" s="43"/>
      <c r="J307" s="43"/>
      <c r="K307" s="40"/>
      <c r="L307" s="17"/>
      <c r="M307" s="17"/>
      <c r="N307" s="17"/>
    </row>
    <row r="309" spans="1:14" ht="15" customHeight="1"/>
    <row r="310" spans="1:14" ht="15.75" thickBot="1"/>
    <row r="311" spans="1:14" ht="15.75" customHeight="1" thickBot="1">
      <c r="A311" s="62" t="s">
        <v>0</v>
      </c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</row>
    <row r="312" spans="1:14" ht="15.75" customHeight="1" thickBot="1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</row>
    <row r="313" spans="1:14" ht="15" customHeight="1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</row>
    <row r="314" spans="1:14" ht="15.75">
      <c r="A314" s="60" t="s">
        <v>1</v>
      </c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</row>
    <row r="315" spans="1:14" ht="15.75">
      <c r="A315" s="60" t="s">
        <v>2</v>
      </c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</row>
    <row r="316" spans="1:14" ht="16.5" thickBot="1">
      <c r="A316" s="61" t="s">
        <v>3</v>
      </c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</row>
    <row r="317" spans="1:14" ht="15.75">
      <c r="A317" s="59" t="s">
        <v>41</v>
      </c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</row>
    <row r="318" spans="1:14" ht="15.75">
      <c r="A318" s="59" t="s">
        <v>5</v>
      </c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</row>
    <row r="319" spans="1:14" ht="13.9" customHeight="1">
      <c r="A319" s="82" t="s">
        <v>6</v>
      </c>
      <c r="B319" s="83" t="s">
        <v>7</v>
      </c>
      <c r="C319" s="83" t="s">
        <v>8</v>
      </c>
      <c r="D319" s="82" t="s">
        <v>9</v>
      </c>
      <c r="E319" s="82" t="s">
        <v>10</v>
      </c>
      <c r="F319" s="83" t="s">
        <v>11</v>
      </c>
      <c r="G319" s="83" t="s">
        <v>12</v>
      </c>
      <c r="H319" s="84" t="s">
        <v>13</v>
      </c>
      <c r="I319" s="84" t="s">
        <v>14</v>
      </c>
      <c r="J319" s="84" t="s">
        <v>15</v>
      </c>
      <c r="K319" s="85" t="s">
        <v>16</v>
      </c>
      <c r="L319" s="83" t="s">
        <v>17</v>
      </c>
      <c r="M319" s="83" t="s">
        <v>18</v>
      </c>
      <c r="N319" s="83" t="s">
        <v>19</v>
      </c>
    </row>
    <row r="320" spans="1:14" ht="15" customHeight="1">
      <c r="A320" s="82"/>
      <c r="B320" s="83"/>
      <c r="C320" s="83"/>
      <c r="D320" s="82"/>
      <c r="E320" s="82"/>
      <c r="F320" s="83"/>
      <c r="G320" s="83"/>
      <c r="H320" s="84"/>
      <c r="I320" s="84"/>
      <c r="J320" s="84"/>
      <c r="K320" s="85"/>
      <c r="L320" s="83"/>
      <c r="M320" s="83"/>
      <c r="N320" s="83"/>
    </row>
    <row r="321" spans="1:14" ht="15.75">
      <c r="A321" s="4">
        <v>1</v>
      </c>
      <c r="B321" s="5">
        <v>42947</v>
      </c>
      <c r="C321" s="6" t="s">
        <v>201</v>
      </c>
      <c r="D321" s="6" t="s">
        <v>21</v>
      </c>
      <c r="E321" s="6" t="s">
        <v>52</v>
      </c>
      <c r="F321" s="7">
        <v>311</v>
      </c>
      <c r="G321" s="7">
        <v>307</v>
      </c>
      <c r="H321" s="7">
        <v>313</v>
      </c>
      <c r="I321" s="7">
        <v>315</v>
      </c>
      <c r="J321" s="7">
        <v>317</v>
      </c>
      <c r="K321" s="7">
        <v>313</v>
      </c>
      <c r="L321" s="6">
        <v>3000</v>
      </c>
      <c r="M321" s="8">
        <f>IF(D321="BUY",(K321-F321)*(L321),(F321-K321)*(L321))</f>
        <v>6000</v>
      </c>
      <c r="N321" s="9">
        <f t="shared" ref="N321:N323" si="74">M321/(L321)/F321%</f>
        <v>0.64308681672025725</v>
      </c>
    </row>
    <row r="322" spans="1:14" ht="15.75">
      <c r="A322" s="4">
        <v>2</v>
      </c>
      <c r="B322" s="5">
        <v>42942</v>
      </c>
      <c r="C322" s="6" t="s">
        <v>201</v>
      </c>
      <c r="D322" s="6" t="s">
        <v>21</v>
      </c>
      <c r="E322" s="6" t="s">
        <v>124</v>
      </c>
      <c r="F322" s="7">
        <v>1709</v>
      </c>
      <c r="G322" s="7">
        <v>1690</v>
      </c>
      <c r="H322" s="7">
        <v>1719</v>
      </c>
      <c r="I322" s="7">
        <v>1729</v>
      </c>
      <c r="J322" s="7">
        <v>1739</v>
      </c>
      <c r="K322" s="7">
        <v>1719</v>
      </c>
      <c r="L322" s="6">
        <v>350</v>
      </c>
      <c r="M322" s="8">
        <f>IF(D322="BUY",(K322-F322)*(L322),(F322-K322)*(L322))</f>
        <v>3500</v>
      </c>
      <c r="N322" s="9">
        <f t="shared" si="74"/>
        <v>0.58513750731421887</v>
      </c>
    </row>
    <row r="323" spans="1:14" ht="15.75">
      <c r="A323" s="4">
        <v>3</v>
      </c>
      <c r="B323" s="5">
        <v>42936</v>
      </c>
      <c r="C323" s="6" t="s">
        <v>201</v>
      </c>
      <c r="D323" s="6" t="s">
        <v>21</v>
      </c>
      <c r="E323" s="6" t="s">
        <v>57</v>
      </c>
      <c r="F323" s="7">
        <v>540</v>
      </c>
      <c r="G323" s="7">
        <v>530</v>
      </c>
      <c r="H323" s="7">
        <v>545</v>
      </c>
      <c r="I323" s="7">
        <v>550</v>
      </c>
      <c r="J323" s="7">
        <v>555</v>
      </c>
      <c r="K323" s="7">
        <v>545</v>
      </c>
      <c r="L323" s="6">
        <v>1200</v>
      </c>
      <c r="M323" s="8">
        <f>IF(D323="BUY",(K323-F323)*(L323),(F323-K323)*(L323))</f>
        <v>6000</v>
      </c>
      <c r="N323" s="9">
        <f t="shared" si="74"/>
        <v>0.92592592592592582</v>
      </c>
    </row>
    <row r="326" spans="1:14" ht="15.75">
      <c r="A326" s="10" t="s">
        <v>24</v>
      </c>
      <c r="B326" s="11"/>
      <c r="C326" s="12"/>
      <c r="D326" s="13"/>
      <c r="E326" s="14"/>
      <c r="F326" s="14"/>
      <c r="G326" s="15"/>
      <c r="H326" s="14"/>
      <c r="I326" s="14"/>
      <c r="J326" s="14"/>
      <c r="K326" s="16"/>
      <c r="L326" s="17"/>
      <c r="M326" s="1"/>
      <c r="N326" s="18"/>
    </row>
    <row r="327" spans="1:14" ht="15.75">
      <c r="A327" s="10" t="s">
        <v>25</v>
      </c>
      <c r="B327" s="19"/>
      <c r="C327" s="12"/>
      <c r="D327" s="13"/>
      <c r="E327" s="14"/>
      <c r="F327" s="14"/>
      <c r="G327" s="15"/>
      <c r="H327" s="14"/>
      <c r="I327" s="14"/>
      <c r="J327" s="14"/>
      <c r="K327" s="16"/>
      <c r="L327" s="17"/>
      <c r="M327" s="1"/>
      <c r="N327" s="1"/>
    </row>
    <row r="328" spans="1:14" ht="15.75">
      <c r="A328" s="10" t="s">
        <v>25</v>
      </c>
      <c r="B328" s="19"/>
      <c r="C328" s="20"/>
      <c r="D328" s="21"/>
      <c r="E328" s="22"/>
      <c r="F328" s="22"/>
      <c r="G328" s="23"/>
      <c r="H328" s="22"/>
      <c r="I328" s="22"/>
      <c r="J328" s="22"/>
      <c r="K328" s="22"/>
      <c r="L328" s="17"/>
      <c r="M328" s="17"/>
      <c r="N328" s="17"/>
    </row>
    <row r="329" spans="1:14" ht="16.5" thickBot="1">
      <c r="A329" s="20"/>
      <c r="B329" s="19"/>
      <c r="C329" s="22"/>
      <c r="D329" s="22"/>
      <c r="E329" s="22"/>
      <c r="F329" s="24"/>
      <c r="G329" s="25"/>
      <c r="H329" s="26" t="s">
        <v>26</v>
      </c>
      <c r="I329" s="26"/>
      <c r="J329" s="27"/>
      <c r="K329" s="27"/>
      <c r="L329" s="17"/>
      <c r="M329" s="17"/>
      <c r="N329" s="17"/>
    </row>
    <row r="330" spans="1:14" ht="15.75">
      <c r="A330" s="20"/>
      <c r="B330" s="19"/>
      <c r="C330" s="87" t="s">
        <v>27</v>
      </c>
      <c r="D330" s="87"/>
      <c r="E330" s="28">
        <v>3</v>
      </c>
      <c r="F330" s="29">
        <f>F331+F332+F333+F334+F335+F336</f>
        <v>100</v>
      </c>
      <c r="G330" s="22">
        <v>3</v>
      </c>
      <c r="H330" s="30">
        <f>G331/G330%</f>
        <v>100</v>
      </c>
      <c r="I330" s="30"/>
      <c r="J330" s="30"/>
      <c r="K330" s="31"/>
      <c r="L330" s="17"/>
      <c r="M330" s="1"/>
      <c r="N330" s="1"/>
    </row>
    <row r="331" spans="1:14" ht="15.75">
      <c r="A331" s="20"/>
      <c r="B331" s="19"/>
      <c r="C331" s="88" t="s">
        <v>28</v>
      </c>
      <c r="D331" s="88"/>
      <c r="E331" s="32">
        <v>3</v>
      </c>
      <c r="F331" s="33">
        <f>(E331/E330)*100</f>
        <v>100</v>
      </c>
      <c r="G331" s="22">
        <v>3</v>
      </c>
      <c r="H331" s="27"/>
      <c r="I331" s="27"/>
      <c r="J331" s="22"/>
      <c r="K331" s="27"/>
      <c r="L331" s="1"/>
      <c r="M331" s="22" t="s">
        <v>29</v>
      </c>
      <c r="N331" s="22"/>
    </row>
    <row r="332" spans="1:14" ht="15.75">
      <c r="A332" s="34"/>
      <c r="B332" s="19"/>
      <c r="C332" s="88" t="s">
        <v>30</v>
      </c>
      <c r="D332" s="88"/>
      <c r="E332" s="32">
        <v>0</v>
      </c>
      <c r="F332" s="33">
        <f>(E332/E330)*100</f>
        <v>0</v>
      </c>
      <c r="G332" s="35"/>
      <c r="H332" s="22"/>
      <c r="I332" s="22"/>
      <c r="J332" s="22"/>
      <c r="K332" s="27"/>
      <c r="L332" s="17"/>
      <c r="M332" s="20"/>
      <c r="N332" s="20"/>
    </row>
    <row r="333" spans="1:14" ht="15.75">
      <c r="A333" s="34"/>
      <c r="B333" s="19"/>
      <c r="C333" s="88" t="s">
        <v>31</v>
      </c>
      <c r="D333" s="88"/>
      <c r="E333" s="32">
        <v>0</v>
      </c>
      <c r="F333" s="33">
        <f>(E333/E330)*100</f>
        <v>0</v>
      </c>
      <c r="G333" s="35"/>
      <c r="H333" s="22"/>
      <c r="I333" s="22"/>
      <c r="J333" s="22"/>
      <c r="K333" s="27"/>
      <c r="L333" s="17"/>
      <c r="M333" s="17"/>
      <c r="N333" s="17"/>
    </row>
    <row r="334" spans="1:14" ht="15.75">
      <c r="A334" s="34"/>
      <c r="B334" s="19"/>
      <c r="C334" s="88" t="s">
        <v>32</v>
      </c>
      <c r="D334" s="88"/>
      <c r="E334" s="32">
        <v>0</v>
      </c>
      <c r="F334" s="33">
        <f>(E334/E330)*100</f>
        <v>0</v>
      </c>
      <c r="G334" s="35"/>
      <c r="H334" s="22" t="s">
        <v>33</v>
      </c>
      <c r="I334" s="22"/>
      <c r="J334" s="27"/>
      <c r="K334" s="27"/>
      <c r="L334" s="17"/>
      <c r="M334" s="17"/>
      <c r="N334" s="17"/>
    </row>
    <row r="335" spans="1:14" ht="15.75">
      <c r="A335" s="34"/>
      <c r="B335" s="19"/>
      <c r="C335" s="88" t="s">
        <v>34</v>
      </c>
      <c r="D335" s="88"/>
      <c r="E335" s="32">
        <v>0</v>
      </c>
      <c r="F335" s="33">
        <f>(E335/E330)*100</f>
        <v>0</v>
      </c>
      <c r="G335" s="35"/>
      <c r="H335" s="22"/>
      <c r="I335" s="22"/>
      <c r="J335" s="27"/>
      <c r="K335" s="27"/>
      <c r="L335" s="17"/>
      <c r="M335" s="17"/>
      <c r="N335" s="17"/>
    </row>
    <row r="336" spans="1:14" ht="16.5" thickBot="1">
      <c r="A336" s="34"/>
      <c r="B336" s="19"/>
      <c r="C336" s="89" t="s">
        <v>35</v>
      </c>
      <c r="D336" s="89"/>
      <c r="E336" s="36"/>
      <c r="F336" s="37">
        <f>(E336/E330)*100</f>
        <v>0</v>
      </c>
      <c r="G336" s="35"/>
      <c r="H336" s="22"/>
      <c r="I336" s="22"/>
      <c r="J336" s="31"/>
      <c r="K336" s="31"/>
      <c r="L336" s="1"/>
      <c r="M336" s="17"/>
      <c r="N336" s="17"/>
    </row>
    <row r="337" spans="1:14" ht="15.75">
      <c r="A337" s="34"/>
      <c r="B337" s="19"/>
      <c r="C337" s="17"/>
      <c r="D337" s="17"/>
      <c r="E337" s="17"/>
      <c r="F337" s="27"/>
      <c r="G337" s="35"/>
      <c r="H337" s="30"/>
      <c r="I337" s="30"/>
      <c r="J337" s="27"/>
      <c r="K337" s="30"/>
      <c r="L337" s="17"/>
      <c r="M337" s="17"/>
      <c r="N337" s="17"/>
    </row>
    <row r="338" spans="1:14" ht="15.75">
      <c r="A338" s="34"/>
      <c r="B338" s="11"/>
      <c r="C338" s="20"/>
      <c r="D338" s="38"/>
      <c r="E338" s="22"/>
      <c r="F338" s="22"/>
      <c r="G338" s="23"/>
      <c r="H338" s="27"/>
      <c r="I338" s="27"/>
      <c r="J338" s="27"/>
      <c r="K338" s="24"/>
      <c r="L338" s="17"/>
      <c r="M338" s="1"/>
      <c r="N338" s="1"/>
    </row>
    <row r="339" spans="1:14" ht="15.75">
      <c r="A339" s="39" t="s">
        <v>36</v>
      </c>
      <c r="B339" s="11"/>
      <c r="C339" s="12"/>
      <c r="D339" s="12"/>
      <c r="E339" s="14"/>
      <c r="F339" s="14"/>
      <c r="G339" s="15"/>
      <c r="H339" s="40"/>
      <c r="I339" s="40"/>
      <c r="J339" s="40"/>
      <c r="K339" s="14"/>
      <c r="L339" s="17"/>
      <c r="M339" s="38"/>
      <c r="N339" s="38"/>
    </row>
    <row r="340" spans="1:14" ht="15.75">
      <c r="A340" s="13" t="s">
        <v>37</v>
      </c>
      <c r="B340" s="11"/>
      <c r="C340" s="41"/>
      <c r="D340" s="42"/>
      <c r="E340" s="12"/>
      <c r="F340" s="40"/>
      <c r="G340" s="15"/>
      <c r="H340" s="40"/>
      <c r="I340" s="40"/>
      <c r="J340" s="40"/>
      <c r="K340" s="14"/>
      <c r="L340" s="17"/>
      <c r="M340" s="20"/>
      <c r="N340" s="20"/>
    </row>
    <row r="341" spans="1:14" ht="15.75">
      <c r="A341" s="13" t="s">
        <v>38</v>
      </c>
      <c r="B341" s="11"/>
      <c r="C341" s="12"/>
      <c r="D341" s="42"/>
      <c r="E341" s="12"/>
      <c r="F341" s="40"/>
      <c r="G341" s="15"/>
      <c r="H341" s="43"/>
      <c r="I341" s="43"/>
      <c r="J341" s="43"/>
      <c r="K341" s="14"/>
      <c r="L341" s="17"/>
      <c r="M341" s="17"/>
      <c r="N341" s="17"/>
    </row>
    <row r="342" spans="1:14" ht="15.75">
      <c r="A342" s="13" t="s">
        <v>39</v>
      </c>
      <c r="B342" s="41"/>
      <c r="C342" s="12"/>
      <c r="D342" s="42"/>
      <c r="E342" s="12"/>
      <c r="F342" s="40"/>
      <c r="G342" s="44"/>
      <c r="H342" s="43"/>
      <c r="I342" s="43"/>
      <c r="J342" s="43"/>
      <c r="K342" s="14"/>
      <c r="L342" s="17"/>
      <c r="M342" s="17"/>
      <c r="N342" s="17"/>
    </row>
    <row r="343" spans="1:14" ht="15.75">
      <c r="A343" s="13" t="s">
        <v>40</v>
      </c>
      <c r="B343" s="34"/>
      <c r="C343" s="12"/>
      <c r="D343" s="45"/>
      <c r="E343" s="40"/>
      <c r="F343" s="40"/>
      <c r="G343" s="44"/>
      <c r="H343" s="43"/>
      <c r="I343" s="43"/>
      <c r="J343" s="43"/>
      <c r="K343" s="40"/>
      <c r="L343" s="17"/>
      <c r="M343" s="17"/>
      <c r="N343" s="17"/>
    </row>
    <row r="346" spans="1:14" ht="15.75" thickBot="1"/>
    <row r="347" spans="1:14" ht="15.75" customHeight="1" thickBot="1">
      <c r="A347" s="62" t="s">
        <v>0</v>
      </c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</row>
    <row r="348" spans="1:14" ht="15.75" customHeight="1" thickBot="1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</row>
    <row r="349" spans="1:14" ht="15" customHeight="1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</row>
    <row r="350" spans="1:14" ht="15.75">
      <c r="A350" s="60" t="s">
        <v>1</v>
      </c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</row>
    <row r="351" spans="1:14" ht="15.75">
      <c r="A351" s="60" t="s">
        <v>2</v>
      </c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</row>
    <row r="352" spans="1:14" ht="16.5" thickBot="1">
      <c r="A352" s="61" t="s">
        <v>3</v>
      </c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</row>
    <row r="354" spans="1:14" ht="15.75">
      <c r="A354" s="59" t="s">
        <v>82</v>
      </c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</row>
    <row r="355" spans="1:14" ht="15.75">
      <c r="A355" s="59" t="s">
        <v>5</v>
      </c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</row>
    <row r="356" spans="1:14" ht="13.9" customHeight="1">
      <c r="A356" s="82" t="s">
        <v>6</v>
      </c>
      <c r="B356" s="83" t="s">
        <v>7</v>
      </c>
      <c r="C356" s="83" t="s">
        <v>8</v>
      </c>
      <c r="D356" s="82" t="s">
        <v>9</v>
      </c>
      <c r="E356" s="82" t="s">
        <v>10</v>
      </c>
      <c r="F356" s="93" t="s">
        <v>11</v>
      </c>
      <c r="G356" s="93" t="s">
        <v>12</v>
      </c>
      <c r="H356" s="84" t="s">
        <v>13</v>
      </c>
      <c r="I356" s="84" t="s">
        <v>14</v>
      </c>
      <c r="J356" s="84" t="s">
        <v>15</v>
      </c>
      <c r="K356" s="94" t="s">
        <v>16</v>
      </c>
      <c r="L356" s="83" t="s">
        <v>17</v>
      </c>
      <c r="M356" s="83" t="s">
        <v>18</v>
      </c>
      <c r="N356" s="83" t="s">
        <v>19</v>
      </c>
    </row>
    <row r="357" spans="1:14" ht="15" customHeight="1">
      <c r="A357" s="82"/>
      <c r="B357" s="83"/>
      <c r="C357" s="83"/>
      <c r="D357" s="82"/>
      <c r="E357" s="82"/>
      <c r="F357" s="93"/>
      <c r="G357" s="93"/>
      <c r="H357" s="84"/>
      <c r="I357" s="84"/>
      <c r="J357" s="84"/>
      <c r="K357" s="94"/>
      <c r="L357" s="83"/>
      <c r="M357" s="83"/>
      <c r="N357" s="83"/>
    </row>
    <row r="358" spans="1:14" ht="15.75">
      <c r="A358" s="4">
        <v>1</v>
      </c>
      <c r="B358" s="5">
        <v>42914</v>
      </c>
      <c r="C358" s="6" t="s">
        <v>201</v>
      </c>
      <c r="D358" s="6" t="s">
        <v>21</v>
      </c>
      <c r="E358" s="6" t="s">
        <v>234</v>
      </c>
      <c r="F358" s="7">
        <v>82</v>
      </c>
      <c r="G358" s="7">
        <v>81</v>
      </c>
      <c r="H358" s="7">
        <v>82.5</v>
      </c>
      <c r="I358" s="7">
        <v>83</v>
      </c>
      <c r="J358" s="7">
        <v>83.5</v>
      </c>
      <c r="K358" s="7">
        <v>83.5</v>
      </c>
      <c r="L358" s="6">
        <v>7000</v>
      </c>
      <c r="M358" s="8">
        <f>IF(D358="BUY",(K358-F358)*(L358),(F358-K358)*(L358))</f>
        <v>10500</v>
      </c>
      <c r="N358" s="9">
        <f>M358/(L358)/F358%</f>
        <v>1.8292682926829269</v>
      </c>
    </row>
    <row r="359" spans="1:14" ht="15.75">
      <c r="A359" s="4">
        <v>2</v>
      </c>
      <c r="B359" s="5">
        <v>42905</v>
      </c>
      <c r="C359" s="6" t="s">
        <v>201</v>
      </c>
      <c r="D359" s="6" t="s">
        <v>21</v>
      </c>
      <c r="E359" s="6" t="s">
        <v>52</v>
      </c>
      <c r="F359" s="7">
        <v>289.5</v>
      </c>
      <c r="G359" s="7">
        <v>286.5</v>
      </c>
      <c r="H359" s="7">
        <v>291</v>
      </c>
      <c r="I359" s="7">
        <v>292.5</v>
      </c>
      <c r="J359" s="7">
        <v>294</v>
      </c>
      <c r="K359" s="7">
        <v>291</v>
      </c>
      <c r="L359" s="6">
        <v>3000</v>
      </c>
      <c r="M359" s="8">
        <f>IF(D359="BUY",(K359-F359)*(L359),(F359-K359)*(L359))</f>
        <v>4500</v>
      </c>
      <c r="N359" s="9">
        <f>M359/(L359)/F359%</f>
        <v>0.51813471502590669</v>
      </c>
    </row>
    <row r="360" spans="1:14" ht="15.75">
      <c r="A360" s="4">
        <v>3</v>
      </c>
      <c r="B360" s="5">
        <v>42900</v>
      </c>
      <c r="C360" s="6" t="s">
        <v>201</v>
      </c>
      <c r="D360" s="6" t="s">
        <v>21</v>
      </c>
      <c r="E360" s="6" t="s">
        <v>92</v>
      </c>
      <c r="F360" s="7">
        <v>89.5</v>
      </c>
      <c r="G360" s="7">
        <v>88.5</v>
      </c>
      <c r="H360" s="7">
        <v>90</v>
      </c>
      <c r="I360" s="7">
        <v>90.5</v>
      </c>
      <c r="J360" s="7">
        <v>91</v>
      </c>
      <c r="K360" s="7">
        <v>90.5</v>
      </c>
      <c r="L360" s="6">
        <v>8000</v>
      </c>
      <c r="M360" s="8">
        <f>IF(D360="BUY",(K360-F360)*(L360),(F360-K360)*(L360))</f>
        <v>8000</v>
      </c>
      <c r="N360" s="9">
        <f>M360/(L360)/F360%</f>
        <v>1.1173184357541899</v>
      </c>
    </row>
    <row r="361" spans="1:14" ht="15.75">
      <c r="A361" s="4">
        <v>4</v>
      </c>
      <c r="B361" s="5">
        <v>42894</v>
      </c>
      <c r="C361" s="6" t="s">
        <v>201</v>
      </c>
      <c r="D361" s="6" t="s">
        <v>21</v>
      </c>
      <c r="E361" s="6" t="s">
        <v>186</v>
      </c>
      <c r="F361" s="7">
        <v>670</v>
      </c>
      <c r="G361" s="7">
        <v>665</v>
      </c>
      <c r="H361" s="7">
        <v>673</v>
      </c>
      <c r="I361" s="7">
        <v>676</v>
      </c>
      <c r="J361" s="7">
        <v>679</v>
      </c>
      <c r="K361" s="7">
        <v>673</v>
      </c>
      <c r="L361" s="6">
        <v>1500</v>
      </c>
      <c r="M361" s="8">
        <f>IF(D361="BUY",(K361-F361)*(L361),(F361-K361)*(L361))</f>
        <v>4500</v>
      </c>
      <c r="N361" s="9">
        <f>M361/(L361)/F361%</f>
        <v>0.44776119402985076</v>
      </c>
    </row>
    <row r="362" spans="1:14" ht="15.75">
      <c r="A362" s="4">
        <v>5</v>
      </c>
      <c r="B362" s="5">
        <v>42892</v>
      </c>
      <c r="C362" s="6" t="s">
        <v>201</v>
      </c>
      <c r="D362" s="6" t="s">
        <v>21</v>
      </c>
      <c r="E362" s="6" t="s">
        <v>108</v>
      </c>
      <c r="F362" s="7">
        <v>255</v>
      </c>
      <c r="G362" s="7">
        <v>253</v>
      </c>
      <c r="H362" s="7">
        <v>258</v>
      </c>
      <c r="I362" s="7">
        <v>260</v>
      </c>
      <c r="J362" s="7">
        <v>262</v>
      </c>
      <c r="K362" s="7">
        <v>258</v>
      </c>
      <c r="L362" s="6">
        <v>3000</v>
      </c>
      <c r="M362" s="8">
        <f>IF(D362="BUY",(K362-F362)*(L362),(F362-K362)*(L362))</f>
        <v>9000</v>
      </c>
      <c r="N362" s="9">
        <f>M362/(L362)/F362%</f>
        <v>1.1764705882352942</v>
      </c>
    </row>
    <row r="363" spans="1:14" ht="15.75">
      <c r="A363" s="4"/>
      <c r="B363" s="5"/>
      <c r="C363" s="6"/>
      <c r="D363" s="6"/>
      <c r="E363" s="6"/>
      <c r="F363" s="7"/>
      <c r="G363" s="7"/>
      <c r="H363" s="7"/>
      <c r="I363" s="7"/>
      <c r="J363" s="7"/>
      <c r="K363" s="7"/>
      <c r="L363" s="6"/>
      <c r="M363" s="8"/>
      <c r="N363" s="9"/>
    </row>
    <row r="365" spans="1:14" ht="15.75">
      <c r="A365" s="10" t="s">
        <v>24</v>
      </c>
      <c r="B365" s="11"/>
      <c r="C365" s="12"/>
      <c r="D365" s="13"/>
      <c r="E365" s="14"/>
      <c r="F365" s="14"/>
      <c r="G365" s="15"/>
      <c r="H365" s="14"/>
      <c r="I365" s="14"/>
      <c r="J365" s="14"/>
      <c r="K365" s="16"/>
      <c r="L365" s="17"/>
      <c r="M365" s="1"/>
      <c r="N365" s="18"/>
    </row>
    <row r="366" spans="1:14" ht="15.75">
      <c r="A366" s="10" t="s">
        <v>25</v>
      </c>
      <c r="B366" s="19"/>
      <c r="C366" s="12"/>
      <c r="D366" s="13"/>
      <c r="E366" s="14"/>
      <c r="F366" s="14"/>
      <c r="G366" s="15"/>
      <c r="H366" s="14"/>
      <c r="I366" s="14"/>
      <c r="J366" s="14"/>
      <c r="K366" s="16"/>
      <c r="L366" s="17"/>
      <c r="M366" s="1"/>
      <c r="N366" s="1"/>
    </row>
    <row r="367" spans="1:14" ht="15.75">
      <c r="A367" s="10" t="s">
        <v>25</v>
      </c>
      <c r="B367" s="19"/>
      <c r="C367" s="20"/>
      <c r="D367" s="21"/>
      <c r="E367" s="22"/>
      <c r="F367" s="22"/>
      <c r="G367" s="23"/>
      <c r="H367" s="22"/>
      <c r="I367" s="22"/>
      <c r="J367" s="22"/>
      <c r="K367" s="22"/>
      <c r="L367" s="17"/>
      <c r="M367" s="17"/>
      <c r="N367" s="17"/>
    </row>
    <row r="368" spans="1:14" ht="16.5" thickBot="1">
      <c r="A368" s="20"/>
      <c r="B368" s="19"/>
      <c r="C368" s="22"/>
      <c r="D368" s="22"/>
      <c r="E368" s="22"/>
      <c r="F368" s="24"/>
      <c r="G368" s="25"/>
      <c r="H368" s="26" t="s">
        <v>26</v>
      </c>
      <c r="I368" s="26"/>
      <c r="J368" s="27"/>
      <c r="K368" s="27"/>
      <c r="L368" s="17"/>
      <c r="M368" s="17"/>
      <c r="N368" s="17"/>
    </row>
    <row r="369" spans="1:14" ht="15.75">
      <c r="A369" s="20"/>
      <c r="B369" s="19"/>
      <c r="C369" s="87" t="s">
        <v>27</v>
      </c>
      <c r="D369" s="87"/>
      <c r="E369" s="28">
        <v>5</v>
      </c>
      <c r="F369" s="29">
        <f>F370+F371+F372+F373+F374+F375</f>
        <v>100</v>
      </c>
      <c r="G369" s="22">
        <v>5</v>
      </c>
      <c r="H369" s="30">
        <f>G370/G369%</f>
        <v>100</v>
      </c>
      <c r="I369" s="30"/>
      <c r="J369" s="30"/>
      <c r="K369" s="31"/>
      <c r="L369" s="17"/>
      <c r="M369" s="1"/>
      <c r="N369" s="1"/>
    </row>
    <row r="370" spans="1:14" ht="15.75">
      <c r="A370" s="20"/>
      <c r="B370" s="19"/>
      <c r="C370" s="88" t="s">
        <v>28</v>
      </c>
      <c r="D370" s="88"/>
      <c r="E370" s="32">
        <v>5</v>
      </c>
      <c r="F370" s="33">
        <f>(E370/E369)*100</f>
        <v>100</v>
      </c>
      <c r="G370" s="22">
        <v>5</v>
      </c>
      <c r="H370" s="27"/>
      <c r="I370" s="27"/>
      <c r="J370" s="22"/>
      <c r="K370" s="27"/>
      <c r="L370" s="1"/>
      <c r="M370" s="22" t="s">
        <v>29</v>
      </c>
      <c r="N370" s="22"/>
    </row>
    <row r="371" spans="1:14" ht="15.75">
      <c r="A371" s="34"/>
      <c r="B371" s="19"/>
      <c r="C371" s="88" t="s">
        <v>30</v>
      </c>
      <c r="D371" s="88"/>
      <c r="E371" s="32">
        <v>0</v>
      </c>
      <c r="F371" s="33">
        <f>(E371/E369)*100</f>
        <v>0</v>
      </c>
      <c r="G371" s="35"/>
      <c r="H371" s="22"/>
      <c r="I371" s="22"/>
      <c r="J371" s="22"/>
      <c r="K371" s="27"/>
      <c r="L371" s="17"/>
      <c r="M371" s="20"/>
      <c r="N371" s="20"/>
    </row>
    <row r="372" spans="1:14" ht="15.75">
      <c r="A372" s="34"/>
      <c r="B372" s="19"/>
      <c r="C372" s="88" t="s">
        <v>31</v>
      </c>
      <c r="D372" s="88"/>
      <c r="E372" s="32">
        <v>0</v>
      </c>
      <c r="F372" s="33">
        <f>(E372/E369)*100</f>
        <v>0</v>
      </c>
      <c r="G372" s="35"/>
      <c r="H372" s="22"/>
      <c r="I372" s="22"/>
      <c r="J372" s="22"/>
      <c r="K372" s="27"/>
      <c r="L372" s="17"/>
      <c r="M372" s="17"/>
      <c r="N372" s="17"/>
    </row>
    <row r="373" spans="1:14" ht="15.75">
      <c r="A373" s="34"/>
      <c r="B373" s="19"/>
      <c r="C373" s="88" t="s">
        <v>32</v>
      </c>
      <c r="D373" s="88"/>
      <c r="E373" s="32">
        <v>0</v>
      </c>
      <c r="F373" s="33">
        <f>(E373/E369)*100</f>
        <v>0</v>
      </c>
      <c r="G373" s="35"/>
      <c r="H373" s="22" t="s">
        <v>33</v>
      </c>
      <c r="I373" s="22"/>
      <c r="J373" s="27"/>
      <c r="K373" s="27"/>
      <c r="L373" s="17"/>
      <c r="M373" s="17"/>
      <c r="N373" s="17"/>
    </row>
    <row r="374" spans="1:14" ht="15.75">
      <c r="A374" s="34"/>
      <c r="B374" s="19"/>
      <c r="C374" s="88" t="s">
        <v>34</v>
      </c>
      <c r="D374" s="88"/>
      <c r="E374" s="32">
        <v>0</v>
      </c>
      <c r="F374" s="33">
        <f>(E374/E369)*100</f>
        <v>0</v>
      </c>
      <c r="G374" s="35"/>
      <c r="H374" s="22"/>
      <c r="I374" s="22"/>
      <c r="J374" s="27"/>
      <c r="K374" s="27"/>
      <c r="L374" s="17"/>
      <c r="M374" s="17"/>
      <c r="N374" s="17"/>
    </row>
    <row r="375" spans="1:14" ht="16.5" thickBot="1">
      <c r="A375" s="34"/>
      <c r="B375" s="19"/>
      <c r="C375" s="89" t="s">
        <v>35</v>
      </c>
      <c r="D375" s="89"/>
      <c r="E375" s="36"/>
      <c r="F375" s="37">
        <f>(E375/E369)*100</f>
        <v>0</v>
      </c>
      <c r="G375" s="35"/>
      <c r="H375" s="22"/>
      <c r="I375" s="22"/>
      <c r="J375" s="31"/>
      <c r="K375" s="31"/>
      <c r="L375" s="1"/>
      <c r="M375" s="17"/>
      <c r="N375" s="17"/>
    </row>
    <row r="376" spans="1:14" ht="15.75">
      <c r="A376" s="34"/>
      <c r="B376" s="19"/>
      <c r="C376" s="17"/>
      <c r="D376" s="17"/>
      <c r="E376" s="17"/>
      <c r="F376" s="27"/>
      <c r="G376" s="35"/>
      <c r="H376" s="30"/>
      <c r="I376" s="30"/>
      <c r="J376" s="27"/>
      <c r="K376" s="30"/>
      <c r="L376" s="17"/>
      <c r="M376" s="17"/>
      <c r="N376" s="17"/>
    </row>
    <row r="377" spans="1:14" ht="15.75">
      <c r="A377" s="34"/>
      <c r="B377" s="11"/>
      <c r="C377" s="20"/>
      <c r="D377" s="38"/>
      <c r="E377" s="22"/>
      <c r="F377" s="22"/>
      <c r="G377" s="23"/>
      <c r="H377" s="27"/>
      <c r="I377" s="27"/>
      <c r="J377" s="27"/>
      <c r="K377" s="24"/>
      <c r="L377" s="17"/>
      <c r="M377" s="1"/>
      <c r="N377" s="1"/>
    </row>
    <row r="378" spans="1:14" ht="15.75">
      <c r="A378" s="39" t="s">
        <v>36</v>
      </c>
      <c r="B378" s="11"/>
      <c r="C378" s="12"/>
      <c r="D378" s="12"/>
      <c r="E378" s="14"/>
      <c r="F378" s="14"/>
      <c r="G378" s="15"/>
      <c r="H378" s="40"/>
      <c r="I378" s="40"/>
      <c r="J378" s="40"/>
      <c r="K378" s="14"/>
      <c r="L378" s="17"/>
      <c r="M378" s="38"/>
      <c r="N378" s="38"/>
    </row>
    <row r="379" spans="1:14" ht="15.75">
      <c r="A379" s="13" t="s">
        <v>37</v>
      </c>
      <c r="B379" s="11"/>
      <c r="C379" s="41"/>
      <c r="D379" s="42"/>
      <c r="E379" s="12"/>
      <c r="F379" s="40"/>
      <c r="G379" s="15"/>
      <c r="H379" s="40"/>
      <c r="I379" s="40"/>
      <c r="J379" s="40"/>
      <c r="K379" s="14"/>
      <c r="L379" s="17"/>
      <c r="M379" s="20"/>
      <c r="N379" s="20"/>
    </row>
    <row r="380" spans="1:14" ht="15.75">
      <c r="A380" s="13" t="s">
        <v>38</v>
      </c>
      <c r="B380" s="11"/>
      <c r="C380" s="12"/>
      <c r="D380" s="42"/>
      <c r="E380" s="12"/>
      <c r="F380" s="40"/>
      <c r="G380" s="15"/>
      <c r="H380" s="43"/>
      <c r="I380" s="43"/>
      <c r="J380" s="43"/>
      <c r="K380" s="14"/>
      <c r="L380" s="17"/>
      <c r="M380" s="17"/>
      <c r="N380" s="17"/>
    </row>
    <row r="381" spans="1:14" ht="15.75">
      <c r="A381" s="13" t="s">
        <v>39</v>
      </c>
      <c r="B381" s="41"/>
      <c r="C381" s="12"/>
      <c r="D381" s="42"/>
      <c r="E381" s="12"/>
      <c r="F381" s="40"/>
      <c r="G381" s="44"/>
      <c r="H381" s="43"/>
      <c r="I381" s="43"/>
      <c r="J381" s="43"/>
      <c r="K381" s="14"/>
      <c r="L381" s="17"/>
      <c r="M381" s="17"/>
      <c r="N381" s="17"/>
    </row>
    <row r="382" spans="1:14" ht="15.75">
      <c r="A382" s="13" t="s">
        <v>40</v>
      </c>
      <c r="B382" s="34"/>
      <c r="C382" s="12"/>
      <c r="D382" s="45"/>
      <c r="E382" s="40"/>
      <c r="F382" s="40"/>
      <c r="G382" s="44"/>
      <c r="H382" s="43"/>
      <c r="I382" s="43"/>
      <c r="J382" s="43"/>
      <c r="K382" s="40"/>
      <c r="L382" s="17"/>
      <c r="M382" s="17"/>
      <c r="N382" s="17"/>
    </row>
  </sheetData>
  <mergeCells count="285">
    <mergeCell ref="A2:N4"/>
    <mergeCell ref="A5:N5"/>
    <mergeCell ref="A6:N6"/>
    <mergeCell ref="A7:N7"/>
    <mergeCell ref="A9:N9"/>
    <mergeCell ref="A10:N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C52:D52"/>
    <mergeCell ref="C53:D53"/>
    <mergeCell ref="C54:D54"/>
    <mergeCell ref="C19:D19"/>
    <mergeCell ref="C20:D20"/>
    <mergeCell ref="C21:D21"/>
    <mergeCell ref="C22:D22"/>
    <mergeCell ref="C23:D23"/>
    <mergeCell ref="C24:D24"/>
    <mergeCell ref="C25:D25"/>
    <mergeCell ref="C55:D55"/>
    <mergeCell ref="A31:N33"/>
    <mergeCell ref="A34:N34"/>
    <mergeCell ref="A35:N35"/>
    <mergeCell ref="A36:N36"/>
    <mergeCell ref="A38:N38"/>
    <mergeCell ref="A39:N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C49:D49"/>
    <mergeCell ref="C50:D50"/>
    <mergeCell ref="C51:D51"/>
    <mergeCell ref="A97:N99"/>
    <mergeCell ref="A100:N100"/>
    <mergeCell ref="A101:N101"/>
    <mergeCell ref="A102:N102"/>
    <mergeCell ref="A104:N104"/>
    <mergeCell ref="A105:N105"/>
    <mergeCell ref="L71:L72"/>
    <mergeCell ref="M71:M72"/>
    <mergeCell ref="N71:N72"/>
    <mergeCell ref="A62:N64"/>
    <mergeCell ref="A65:N65"/>
    <mergeCell ref="A66:N66"/>
    <mergeCell ref="A67:N67"/>
    <mergeCell ref="A69:N69"/>
    <mergeCell ref="A70:N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J106:J107"/>
    <mergeCell ref="K106:K107"/>
    <mergeCell ref="L106:L107"/>
    <mergeCell ref="M106:M107"/>
    <mergeCell ref="N106:N107"/>
    <mergeCell ref="A131:N133"/>
    <mergeCell ref="A134:N134"/>
    <mergeCell ref="A135:N135"/>
    <mergeCell ref="A136:N136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A138:N138"/>
    <mergeCell ref="A139:N139"/>
    <mergeCell ref="C118:D118"/>
    <mergeCell ref="C119:D119"/>
    <mergeCell ref="C120:D120"/>
    <mergeCell ref="C121:D121"/>
    <mergeCell ref="C122:D122"/>
    <mergeCell ref="C123:D123"/>
    <mergeCell ref="C124:D124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C190:D190"/>
    <mergeCell ref="C191:D191"/>
    <mergeCell ref="C192:D192"/>
    <mergeCell ref="C156:D156"/>
    <mergeCell ref="C157:D157"/>
    <mergeCell ref="C158:D158"/>
    <mergeCell ref="C159:D159"/>
    <mergeCell ref="C160:D160"/>
    <mergeCell ref="C161:D161"/>
    <mergeCell ref="C162:D162"/>
    <mergeCell ref="C193:D193"/>
    <mergeCell ref="A168:N170"/>
    <mergeCell ref="A171:N171"/>
    <mergeCell ref="A172:N172"/>
    <mergeCell ref="A173:N173"/>
    <mergeCell ref="A175:N175"/>
    <mergeCell ref="A176:N176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C187:D187"/>
    <mergeCell ref="C188:D188"/>
    <mergeCell ref="C189:D189"/>
    <mergeCell ref="C374:D374"/>
    <mergeCell ref="C375:D375"/>
    <mergeCell ref="C369:D369"/>
    <mergeCell ref="C370:D370"/>
    <mergeCell ref="C371:D371"/>
    <mergeCell ref="C372:D372"/>
    <mergeCell ref="C373:D373"/>
    <mergeCell ref="A235:N237"/>
    <mergeCell ref="A238:N238"/>
    <mergeCell ref="A239:N239"/>
    <mergeCell ref="A240:N240"/>
    <mergeCell ref="A242:N242"/>
    <mergeCell ref="A243:N243"/>
    <mergeCell ref="A244:A245"/>
    <mergeCell ref="B244:B245"/>
    <mergeCell ref="C244:C245"/>
    <mergeCell ref="D244:D245"/>
    <mergeCell ref="E244:E245"/>
    <mergeCell ref="F244:F245"/>
    <mergeCell ref="G244:G245"/>
    <mergeCell ref="H244:H245"/>
    <mergeCell ref="I244:I245"/>
    <mergeCell ref="J244:J245"/>
    <mergeCell ref="K244:K245"/>
    <mergeCell ref="C332:D332"/>
    <mergeCell ref="C300:D300"/>
    <mergeCell ref="C301:D301"/>
    <mergeCell ref="C295:D295"/>
    <mergeCell ref="C296:D296"/>
    <mergeCell ref="C297:D297"/>
    <mergeCell ref="C298:D298"/>
    <mergeCell ref="C299:D299"/>
    <mergeCell ref="A356:A357"/>
    <mergeCell ref="B356:B357"/>
    <mergeCell ref="C356:C357"/>
    <mergeCell ref="D356:D357"/>
    <mergeCell ref="A319:A320"/>
    <mergeCell ref="B319:B320"/>
    <mergeCell ref="C319:C320"/>
    <mergeCell ref="D319:D320"/>
    <mergeCell ref="C330:D330"/>
    <mergeCell ref="C331:D331"/>
    <mergeCell ref="C333:D333"/>
    <mergeCell ref="C334:D334"/>
    <mergeCell ref="C335:D335"/>
    <mergeCell ref="C336:D336"/>
    <mergeCell ref="L356:L357"/>
    <mergeCell ref="M356:M357"/>
    <mergeCell ref="N356:N357"/>
    <mergeCell ref="F356:F357"/>
    <mergeCell ref="G356:G357"/>
    <mergeCell ref="H356:H357"/>
    <mergeCell ref="I356:I357"/>
    <mergeCell ref="J356:J357"/>
    <mergeCell ref="E319:E320"/>
    <mergeCell ref="N319:N320"/>
    <mergeCell ref="F319:F320"/>
    <mergeCell ref="G319:G320"/>
    <mergeCell ref="H319:H320"/>
    <mergeCell ref="I319:I320"/>
    <mergeCell ref="J319:J320"/>
    <mergeCell ref="K319:K320"/>
    <mergeCell ref="L319:L320"/>
    <mergeCell ref="M319:M320"/>
    <mergeCell ref="E356:E357"/>
    <mergeCell ref="K356:K357"/>
    <mergeCell ref="A277:N277"/>
    <mergeCell ref="A278:N278"/>
    <mergeCell ref="A279:A280"/>
    <mergeCell ref="B279:B280"/>
    <mergeCell ref="C279:C280"/>
    <mergeCell ref="D279:D280"/>
    <mergeCell ref="E279:E280"/>
    <mergeCell ref="F279:F280"/>
    <mergeCell ref="G279:G280"/>
    <mergeCell ref="H279:H280"/>
    <mergeCell ref="I279:I280"/>
    <mergeCell ref="J279:J280"/>
    <mergeCell ref="K279:K280"/>
    <mergeCell ref="L279:L280"/>
    <mergeCell ref="M279:M280"/>
    <mergeCell ref="N279:N280"/>
    <mergeCell ref="N209:N210"/>
    <mergeCell ref="B209:B210"/>
    <mergeCell ref="C209:C210"/>
    <mergeCell ref="A276:N276"/>
    <mergeCell ref="L244:L245"/>
    <mergeCell ref="M244:M245"/>
    <mergeCell ref="N244:N245"/>
    <mergeCell ref="C263:D263"/>
    <mergeCell ref="C264:D264"/>
    <mergeCell ref="C258:D258"/>
    <mergeCell ref="C259:D259"/>
    <mergeCell ref="C260:D260"/>
    <mergeCell ref="C261:D261"/>
    <mergeCell ref="C262:D262"/>
    <mergeCell ref="A271:N273"/>
    <mergeCell ref="A274:N274"/>
    <mergeCell ref="A275:N275"/>
    <mergeCell ref="C227:D227"/>
    <mergeCell ref="C228:D228"/>
    <mergeCell ref="C222:D222"/>
    <mergeCell ref="C223:D223"/>
    <mergeCell ref="C224:D224"/>
    <mergeCell ref="C225:D225"/>
    <mergeCell ref="C226:D226"/>
    <mergeCell ref="D209:D210"/>
    <mergeCell ref="E209:E210"/>
    <mergeCell ref="A200:N202"/>
    <mergeCell ref="A203:N203"/>
    <mergeCell ref="A204:N204"/>
    <mergeCell ref="A205:N205"/>
    <mergeCell ref="C84:D84"/>
    <mergeCell ref="C85:D85"/>
    <mergeCell ref="C86:D86"/>
    <mergeCell ref="C87:D87"/>
    <mergeCell ref="C88:D88"/>
    <mergeCell ref="C89:D89"/>
    <mergeCell ref="C90:D90"/>
    <mergeCell ref="F209:F210"/>
    <mergeCell ref="G209:G210"/>
    <mergeCell ref="H209:H210"/>
    <mergeCell ref="I209:I210"/>
    <mergeCell ref="J209:J210"/>
    <mergeCell ref="A207:N207"/>
    <mergeCell ref="A208:N208"/>
    <mergeCell ref="A209:A210"/>
    <mergeCell ref="K209:K210"/>
    <mergeCell ref="L209:L210"/>
    <mergeCell ref="M209:M210"/>
  </mergeCells>
  <conditionalFormatting sqref="N358:N362 N373 N368:N371 N321:N323 N281:N289 N254 N218 N246:N252 N211:N216 N179:N183 N142:N152 N108:N114 N46 N16 N13 N81 N73:N78 N42:N44">
    <cfRule type="cellIs" dxfId="13" priority="216" operator="lessThan">
      <formula>0</formula>
    </cfRule>
    <cfRule type="cellIs" dxfId="12" priority="217" operator="greaterThan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226</TotalTime>
  <Application>LibreOffice/5.1.2.2$Linux_x86 LibreOffice_project/10m0$Build-2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NORMAL FUTURE CALLS</vt:lpstr>
      <vt:lpstr>HNI FUTURE CALLS</vt:lpstr>
      <vt:lpstr>BTST FUTURE CALLS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capital1</dc:creator>
  <cp:lastModifiedBy>admin</cp:lastModifiedBy>
  <cp:revision>189</cp:revision>
  <dcterms:created xsi:type="dcterms:W3CDTF">2017-02-27T09:03:57Z</dcterms:created>
  <dcterms:modified xsi:type="dcterms:W3CDTF">2018-04-25T12:41:58Z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