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87" activeTab="0"/>
  </bookViews>
  <sheets>
    <sheet name="MCX COMMODITY CALLS" sheetId="1" r:id="rId1"/>
    <sheet name="NCDEX COMMODITY CALLS" sheetId="2" r:id="rId2"/>
  </sheets>
  <definedNames/>
  <calcPr fullCalcOnLoad="1"/>
</workbook>
</file>

<file path=xl/sharedStrings.xml><?xml version="1.0" encoding="utf-8"?>
<sst xmlns="http://schemas.openxmlformats.org/spreadsheetml/2006/main" count="7405" uniqueCount="133">
  <si>
    <t>SMART MONEY  FINANCIAL SERVICES</t>
  </si>
  <si>
    <t>9 Diamond colony new palasia  Indore-452001  (M.P.)</t>
  </si>
  <si>
    <t>PH: 0731- 6999902,7987573460</t>
  </si>
  <si>
    <t>Web Site : www.smartmoneyfs.com  Email ID : info@smartmoneyfs.com</t>
  </si>
  <si>
    <t>MCX COMMODITY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</si>
  <si>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</si>
  <si>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</si>
  <si>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</si>
  <si>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</si>
  <si>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</si>
  <si>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</si>
  <si>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</si>
  <si>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</si>
  <si>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</si>
  <si>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</si>
  <si>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</si>
  <si>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</si>
  <si>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</si>
  <si>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</si>
  <si>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</si>
  <si>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MCX</t>
  </si>
  <si>
    <t>BUY</t>
  </si>
  <si>
    <t>CRUDE OIL</t>
  </si>
  <si>
    <t>SELL</t>
  </si>
  <si>
    <t>LEAD</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</si>
  <si>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</si>
  <si>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</si>
  <si>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</si>
  <si>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</si>
  <si>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</si>
  <si>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</si>
  <si>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</si>
  <si>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</si>
  <si>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</si>
  <si>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</si>
  <si>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</si>
  <si>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</si>
  <si>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</si>
  <si>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</si>
  <si>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</si>
  <si>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</si>
  <si>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</si>
  <si>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MCX COMMODITY Daily Call Performance Report  JULY-2017</t>
  </si>
  <si>
    <t>SILVER</t>
  </si>
  <si>
    <t>GOLD</t>
  </si>
  <si>
    <t>NICKEL</t>
  </si>
  <si>
    <t>COPPER</t>
  </si>
  <si>
    <t>ZINC</t>
  </si>
  <si>
    <t>CRUDEOIL</t>
  </si>
  <si>
    <t>MCX COMMODITY Daily Call Performance Report  JUNE-2017</t>
  </si>
  <si>
    <t>ALUMINIUM</t>
  </si>
  <si>
    <t>MCX COMMODITY Daily Call Performance Report  MAY-2017</t>
  </si>
  <si>
    <t>MCX COMMODITY Daily Call Performance Report  APRIL-2017</t>
  </si>
  <si>
    <t>MCX COMMODITY Daily Call Performance Report  MARCH-2017</t>
  </si>
  <si>
    <t>MCX COMMODITY Daily Call Performance Report  FEB-2017</t>
  </si>
  <si>
    <t>NATURAL GAS</t>
  </si>
  <si>
    <t>MENTHAOIL</t>
  </si>
  <si>
    <t>MCX COMMODITY Daily Call Performance Report  SEPT. – 2017</t>
  </si>
  <si>
    <t>MCX COMMODITY Daily Call Performance Report  OCTOBER – 2017</t>
  </si>
  <si>
    <t>MCX COMMODITY Daily Call Performance Report  NOVEMBER – 2017</t>
  </si>
  <si>
    <t>MCX COMMODITY Daily Call Performance Report  DECEMBER – 2017</t>
  </si>
  <si>
    <t>HNI-GOLD</t>
  </si>
  <si>
    <t>NCDEX</t>
  </si>
  <si>
    <t>CHANA</t>
  </si>
  <si>
    <t>RM SEED</t>
  </si>
  <si>
    <t>GUARGUM</t>
  </si>
  <si>
    <t>GUARSEED</t>
  </si>
  <si>
    <t>NCDEX COMMODITY Daily Call Performance Report  DECEMBER. – 2017</t>
  </si>
  <si>
    <t>TURMERIC</t>
  </si>
  <si>
    <t>JEERA</t>
  </si>
  <si>
    <t>SOYABEAN</t>
  </si>
  <si>
    <t>RMSEED</t>
  </si>
  <si>
    <t>MCX COMMODITY Daily Call Performance Report  JANUARY – 2018</t>
  </si>
  <si>
    <t>NCDEX COMMODITY Daily Call Performance Report JANUARY – 2018</t>
  </si>
  <si>
    <t>CASTER SEED</t>
  </si>
  <si>
    <t>COCUD(COTTONSEEDOIL)</t>
  </si>
  <si>
    <t>CASTERSEED</t>
  </si>
  <si>
    <t>SOYAREF.</t>
  </si>
  <si>
    <t>MCX COMMODITY Daily Call Performance Report  FEBRURY – 2018</t>
  </si>
  <si>
    <t>NCDEX COMMODITY Daily Call Performance Report FEBRURY – 2018</t>
  </si>
  <si>
    <t>NCDEX COMMODITY Daily Call Performance Report MARCH – 2018</t>
  </si>
  <si>
    <t>MCX COMMODITY Daily Call Performance Report  MARCH – 2018</t>
  </si>
  <si>
    <t>CRUEDOIL</t>
  </si>
  <si>
    <t>MCX COMMODITY Daily Call Performance Report  APRIL – 2018</t>
  </si>
  <si>
    <t>NCDEX COMMODITY Daily Call Performance Report APRIL – 2018</t>
  </si>
  <si>
    <t>GUAESEED</t>
  </si>
  <si>
    <t>NCDEX COMMODITY Daily Call Performance Report MAY – 2018</t>
  </si>
  <si>
    <t>SOYAREFINED</t>
  </si>
  <si>
    <t>MCX COMMODITY Daily Call Performance Report  MAY – 2018</t>
  </si>
  <si>
    <t>MCX COMMODITY Daily Call Performance Report  JUNE – 2018</t>
  </si>
  <si>
    <t>NCDEX COMMODITY Daily Call Performance Report JUNE – 2018</t>
  </si>
  <si>
    <t>COCUD</t>
  </si>
  <si>
    <t>NCDEX COMMODITY Daily Call Performance Report JULY – 2018</t>
  </si>
  <si>
    <t>MCX COMMODITY Daily Call Performance Report  JULY – 2018</t>
  </si>
  <si>
    <t>MCX COMMODITY Daily Call Performance Report  AUGUST – 2018</t>
  </si>
  <si>
    <t>NCDEX COMMODITY Daily Call Performance Report AUGUST – 2018</t>
  </si>
  <si>
    <t>NATURALGAS</t>
  </si>
  <si>
    <t>NCDEX COMMODITY Daily Call Performance Report SEPTEMBER – 2018</t>
  </si>
  <si>
    <t>MCX COMMODITY Daily Call Performance Report  SEPTEMBER – 2018</t>
  </si>
  <si>
    <t>NCDEX COMMODITY Daily Call Performance Report OCTOMBER – 2018</t>
  </si>
  <si>
    <t>MCX COMMODITY Daily Call Performance Report  OCTOMBER – 2018</t>
  </si>
  <si>
    <t>DHANIYA</t>
  </si>
  <si>
    <t>2 nd floor 201-202 Radha Krishna Apartment,Block “A”,Manorama Ganj, M.G. Road, Indore (M.P.) PIN : 452010.</t>
  </si>
  <si>
    <t>PH: +91-7987573460,+91-8878924480</t>
  </si>
  <si>
    <t>MCX COMMODITY Daily Call Performance Report  NOVEMBER – 2018</t>
  </si>
  <si>
    <t>NCDEX COMMODITY Daily Call Performance Report NOVEMBER – 2018</t>
  </si>
  <si>
    <t>MCX COMMODITY Daily Call Performance Report  DECEMBER – 2018</t>
  </si>
  <si>
    <t>NCDEX COMMODITY Daily Call Performance Report DECEMBER – 2018</t>
  </si>
  <si>
    <t>ZINK</t>
  </si>
  <si>
    <t>MCX COMMODITY Daily Call Performance Report  JANUARY– 2019</t>
  </si>
  <si>
    <t>NCDEX COMMODITY Daily Call Performance Report JANUARY-2019</t>
  </si>
  <si>
    <t>MCX COMMODITY Daily Call Performance Report  FEBRURY– 2019</t>
  </si>
  <si>
    <t>NCDEX COMMODITY Daily Call Performance Report FEBRURY-2019</t>
  </si>
  <si>
    <t>MCX COMMODITY Daily Call Performance Report  MARCH– 2019</t>
  </si>
  <si>
    <t>NCDEX COMMODITY Daily Call Performance Report MARCH-2019</t>
  </si>
  <si>
    <t>MCX COMMODITY Daily Call Performance Report  APRIL– 2019</t>
  </si>
  <si>
    <t>NCDEX COMMODITY Daily Call Performance Report APRIL-2019</t>
  </si>
  <si>
    <t>MCX COMMODITY Daily Call Performance Report  MAY– 2019</t>
  </si>
  <si>
    <t>NCDEX COMMODITY Daily Call Performance Report MAY-2019</t>
  </si>
  <si>
    <t>MCX COMMODITY Daily Call Performance Report  JUNE– 2019</t>
  </si>
  <si>
    <t>NCDEX COMMODITY Daily Call Performance Report JUNE-2019</t>
  </si>
  <si>
    <t>MCX COMMODITY Daily Call Performance Report  JULY– 2019</t>
  </si>
  <si>
    <t>NCDEX COMMODITY Daily Call Performance Report JULY-2019</t>
  </si>
  <si>
    <t>ALLUMINIUM</t>
  </si>
  <si>
    <t>MCX COMMODITY Daily Call Performance Report  AUGUST– 2019</t>
  </si>
  <si>
    <t>NCDEX COMMODITY Daily Call Performance Report AUGUST-2019</t>
  </si>
  <si>
    <t>NCDEX COMMODITY Daily Call Performance Report SEPTEMBER-2019</t>
  </si>
  <si>
    <t>MCX COMMODITY Daily Call Performance Report  SEPTEMBER– 2019</t>
  </si>
  <si>
    <t>The calls which have not achieved our target or has not triggered stop loss than the valuation will be done with the closing price.</t>
  </si>
  <si>
    <t>MCX COMMODITY Daily Call Performance Report  OCTOMBER– 2019</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</si>
  <si>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</si>
  <si>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</si>
  <si>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MCX COMMODITY Daily Call Performance Report  NOVEMBER– 2019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</si>
</sst>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Red]0.00"/>
  </numFmts>
  <fonts count="73">
    <font>
      <sz val="11"/>
      <color indexed="8"/>
      <name val="Calibri"/>
      <family val="2"/>
    </font>
    <font>
      <sz val="10"/>
      <name val="Arial"/>
      <family val="0"/>
    </font>
    <font>
      <sz val="12"/>
      <color indexed="8"/>
      <name val="Calibri"/>
      <family val="2"/>
    </font>
    <font>
      <sz val="12"/>
      <color indexed="10"/>
      <name val="Calibri"/>
      <family val="2"/>
    </font>
    <font>
      <b/>
      <sz val="12"/>
      <color indexed="60"/>
      <name val="Arial Black"/>
      <family val="2"/>
    </font>
    <font>
      <b/>
      <sz val="12"/>
      <name val="Arial"/>
      <family val="2"/>
    </font>
    <font>
      <b/>
      <sz val="12"/>
      <color indexed="9"/>
      <name val="Arial Narrow"/>
      <family val="2"/>
    </font>
    <font>
      <b/>
      <sz val="12"/>
      <color indexed="17"/>
      <name val="Calibri"/>
      <family val="2"/>
    </font>
    <font>
      <b/>
      <sz val="11"/>
      <color indexed="10"/>
      <name val="Calibri"/>
      <family val="2"/>
    </font>
    <font>
      <b/>
      <sz val="9"/>
      <color indexed="8"/>
      <name val="Arial Narrow"/>
      <family val="2"/>
    </font>
    <font>
      <b/>
      <sz val="9"/>
      <name val="Arial Narrow"/>
      <family val="2"/>
    </font>
    <font>
      <b/>
      <sz val="9"/>
      <color indexed="10"/>
      <name val="Arial Narrow"/>
      <family val="2"/>
    </font>
    <font>
      <b/>
      <sz val="10"/>
      <name val="Arial Narrow"/>
      <family val="2"/>
    </font>
    <font>
      <b/>
      <sz val="11"/>
      <color indexed="56"/>
      <name val="Calibri"/>
      <family val="2"/>
    </font>
    <font>
      <b/>
      <sz val="12"/>
      <name val="Arial Narrow"/>
      <family val="2"/>
    </font>
    <font>
      <b/>
      <sz val="12"/>
      <color indexed="10"/>
      <name val="Arial Narrow"/>
      <family val="2"/>
    </font>
    <font>
      <b/>
      <sz val="12"/>
      <color indexed="8"/>
      <name val="Arial Narrow"/>
      <family val="2"/>
    </font>
    <font>
      <b/>
      <u val="single"/>
      <sz val="9"/>
      <name val="Arial Narrow"/>
      <family val="2"/>
    </font>
    <font>
      <sz val="9"/>
      <color indexed="8"/>
      <name val="Calibri"/>
      <family val="2"/>
    </font>
    <font>
      <b/>
      <sz val="12"/>
      <color indexed="16"/>
      <name val="Times New Roman"/>
      <family val="1"/>
    </font>
    <font>
      <b/>
      <sz val="12"/>
      <name val="Times New Roman"/>
      <family val="1"/>
    </font>
    <font>
      <b/>
      <sz val="12"/>
      <color indexed="16"/>
      <name val="Arial Narrow"/>
      <family val="2"/>
    </font>
    <font>
      <sz val="12"/>
      <color indexed="8"/>
      <name val="Arial Narrow"/>
      <family val="2"/>
    </font>
    <font>
      <b/>
      <sz val="10"/>
      <color indexed="8"/>
      <name val="Calibri"/>
      <family val="2"/>
    </font>
    <font>
      <sz val="10"/>
      <color indexed="8"/>
      <name val="Calibri"/>
      <family val="2"/>
    </font>
    <font>
      <b/>
      <u val="single"/>
      <sz val="10"/>
      <name val="Arial Narrow"/>
      <family val="2"/>
    </font>
    <font>
      <b/>
      <u val="single"/>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Narrow"/>
      <family val="2"/>
    </font>
    <font>
      <b/>
      <sz val="10"/>
      <color indexed="10"/>
      <name val="Arial Narrow"/>
      <family val="2"/>
    </font>
    <font>
      <b/>
      <sz val="11"/>
      <color indexed="10"/>
      <name val="Arial Narrow"/>
      <family val="2"/>
    </font>
    <font>
      <b/>
      <sz val="11"/>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Narrow"/>
      <family val="2"/>
    </font>
    <font>
      <b/>
      <sz val="10"/>
      <color rgb="FFFF0000"/>
      <name val="Arial Narrow"/>
      <family val="2"/>
    </font>
    <font>
      <b/>
      <sz val="11"/>
      <color rgb="FFFF0000"/>
      <name val="Arial Narrow"/>
      <family val="2"/>
    </font>
    <font>
      <b/>
      <sz val="11"/>
      <color rgb="FF00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thin">
        <color indexed="54"/>
      </top>
      <bottom style="thin">
        <color indexed="54"/>
      </bottom>
    </border>
    <border>
      <left style="thin">
        <color indexed="54"/>
      </left>
      <right style="thin">
        <color indexed="54"/>
      </right>
      <top>
        <color indexed="63"/>
      </top>
      <bottom style="thin">
        <color indexed="54"/>
      </bottom>
    </border>
    <border>
      <left style="thin">
        <color indexed="54"/>
      </left>
      <right style="thin">
        <color indexed="54"/>
      </right>
      <top style="medium">
        <color indexed="54"/>
      </top>
      <bottom style="thin">
        <color indexed="54"/>
      </bottom>
    </border>
    <border>
      <left style="thin">
        <color indexed="54"/>
      </left>
      <right style="medium">
        <color indexed="54"/>
      </right>
      <top style="medium">
        <color indexed="54"/>
      </top>
      <bottom style="thin">
        <color indexed="54"/>
      </bottom>
    </border>
    <border>
      <left style="thin">
        <color indexed="54"/>
      </left>
      <right style="medium">
        <color indexed="54"/>
      </right>
      <top style="thin">
        <color indexed="54"/>
      </top>
      <bottom style="thin">
        <color indexed="54"/>
      </bottom>
    </border>
    <border>
      <left style="thin">
        <color indexed="54"/>
      </left>
      <right style="thin">
        <color indexed="54"/>
      </right>
      <top style="thin">
        <color indexed="54"/>
      </top>
      <bottom style="medium">
        <color indexed="54"/>
      </bottom>
    </border>
    <border>
      <left style="thin">
        <color indexed="54"/>
      </left>
      <right style="medium">
        <color indexed="54"/>
      </right>
      <top style="thin">
        <color indexed="54"/>
      </top>
      <bottom style="medium">
        <color indexed="54"/>
      </bottom>
    </border>
    <border>
      <left style="thin">
        <color indexed="54"/>
      </left>
      <right>
        <color indexed="63"/>
      </right>
      <top>
        <color indexed="63"/>
      </top>
      <bottom style="thin">
        <color indexed="54"/>
      </bottom>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thin">
        <color indexed="54"/>
      </right>
      <top style="thin">
        <color indexed="54"/>
      </top>
      <bottom style="thin">
        <color indexed="54"/>
      </bottom>
    </border>
    <border>
      <left style="thin"/>
      <right style="thin"/>
      <top style="thin"/>
      <bottom style="thin"/>
    </border>
    <border>
      <left style="thin">
        <color indexed="54"/>
      </left>
      <right style="thin">
        <color indexed="54"/>
      </right>
      <top style="thin">
        <color indexed="54"/>
      </top>
      <bottom>
        <color indexed="63"/>
      </bottom>
    </border>
    <border>
      <left style="thin">
        <color indexed="54"/>
      </left>
      <right>
        <color indexed="63"/>
      </right>
      <top style="thin">
        <color indexed="54"/>
      </top>
      <bottom style="thin">
        <color indexed="54"/>
      </bottom>
    </border>
    <border>
      <left style="medium">
        <color indexed="54"/>
      </left>
      <right style="thin">
        <color indexed="54"/>
      </right>
      <top style="thin">
        <color indexed="54"/>
      </top>
      <bottom style="thin">
        <color indexed="54"/>
      </bottom>
    </border>
    <border>
      <left style="medium">
        <color indexed="54"/>
      </left>
      <right style="thin">
        <color indexed="54"/>
      </right>
      <top style="thin">
        <color indexed="54"/>
      </top>
      <bottom style="medium">
        <color indexed="54"/>
      </bottom>
    </border>
    <border>
      <left style="medium">
        <color indexed="54"/>
      </left>
      <right style="thin">
        <color indexed="54"/>
      </right>
      <top style="medium">
        <color indexed="54"/>
      </top>
      <bottom style="thin">
        <color indexed="54"/>
      </bottom>
    </border>
    <border>
      <left style="thin">
        <color indexed="54"/>
      </left>
      <right>
        <color indexed="63"/>
      </right>
      <top style="thin">
        <color indexed="54"/>
      </top>
      <bottom>
        <color indexed="63"/>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color indexed="63"/>
      </top>
      <bottom style="medium">
        <color indexed="54"/>
      </bottom>
    </border>
    <border>
      <left>
        <color indexed="63"/>
      </left>
      <right>
        <color indexed="63"/>
      </right>
      <top>
        <color indexed="63"/>
      </top>
      <bottom style="medium">
        <color indexed="54"/>
      </bottom>
    </border>
    <border>
      <left>
        <color indexed="63"/>
      </left>
      <right style="thin">
        <color indexed="54"/>
      </right>
      <top>
        <color indexed="63"/>
      </top>
      <bottom style="medium">
        <color indexed="54"/>
      </bottom>
    </border>
    <border>
      <left style="thin">
        <color indexed="54"/>
      </left>
      <right style="thin">
        <color indexed="54"/>
      </right>
      <top>
        <color indexed="63"/>
      </top>
      <bottom>
        <color indexed="63"/>
      </bottom>
    </border>
    <border>
      <left style="thin">
        <color indexed="54"/>
      </left>
      <right style="thin">
        <color indexed="54"/>
      </right>
      <top>
        <color indexed="63"/>
      </top>
      <bottom style="medium">
        <color indexed="54"/>
      </bottom>
    </border>
    <border>
      <left style="medium">
        <color indexed="54"/>
      </left>
      <right>
        <color indexed="63"/>
      </right>
      <top style="thin">
        <color indexed="54"/>
      </top>
      <bottom style="thin">
        <color indexed="54"/>
      </bottom>
    </border>
    <border>
      <left style="medium">
        <color indexed="54"/>
      </left>
      <right>
        <color indexed="63"/>
      </right>
      <top style="medium">
        <color indexed="54"/>
      </top>
      <bottom style="thin">
        <color indexed="54"/>
      </bottom>
    </border>
    <border>
      <left style="medium">
        <color indexed="54"/>
      </left>
      <right>
        <color indexed="63"/>
      </right>
      <top style="thin">
        <color indexed="54"/>
      </top>
      <bottom style="medium">
        <color indexed="54"/>
      </bottom>
    </border>
    <border>
      <left style="medium">
        <color indexed="54"/>
      </left>
      <right style="medium">
        <color indexed="54"/>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57">
    <xf numFmtId="0" fontId="0" fillId="0" borderId="0" xfId="0" applyAlignment="1">
      <alignment/>
    </xf>
    <xf numFmtId="0" fontId="2" fillId="0" borderId="0" xfId="0" applyFont="1" applyAlignment="1">
      <alignment horizontal="center"/>
    </xf>
    <xf numFmtId="2" fontId="2" fillId="0" borderId="0" xfId="0" applyNumberFormat="1" applyFont="1" applyAlignment="1">
      <alignment horizontal="center"/>
    </xf>
    <xf numFmtId="2" fontId="3" fillId="0" borderId="0" xfId="0" applyNumberFormat="1" applyFont="1" applyAlignment="1">
      <alignment horizontal="center"/>
    </xf>
    <xf numFmtId="16" fontId="2" fillId="0" borderId="10" xfId="0" applyNumberFormat="1" applyFont="1" applyBorder="1" applyAlignment="1">
      <alignment horizontal="center"/>
    </xf>
    <xf numFmtId="0" fontId="2" fillId="0" borderId="10" xfId="0" applyFont="1" applyBorder="1" applyAlignment="1">
      <alignment horizontal="center"/>
    </xf>
    <xf numFmtId="2" fontId="2" fillId="0" borderId="10" xfId="0" applyNumberFormat="1" applyFont="1" applyBorder="1" applyAlignment="1">
      <alignment horizontal="center"/>
    </xf>
    <xf numFmtId="172" fontId="7" fillId="0" borderId="10" xfId="0" applyNumberFormat="1" applyFont="1" applyBorder="1" applyAlignment="1">
      <alignment horizontal="center"/>
    </xf>
    <xf numFmtId="172" fontId="8" fillId="0" borderId="10" xfId="0" applyNumberFormat="1" applyFont="1" applyFill="1" applyBorder="1" applyAlignment="1">
      <alignment horizontal="center" vertical="center"/>
    </xf>
    <xf numFmtId="0" fontId="9" fillId="0" borderId="0" xfId="0" applyFont="1" applyFill="1" applyBorder="1" applyAlignment="1">
      <alignment/>
    </xf>
    <xf numFmtId="20"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xf>
    <xf numFmtId="2" fontId="10" fillId="0" borderId="0" xfId="0" applyNumberFormat="1" applyFont="1" applyFill="1" applyBorder="1" applyAlignment="1">
      <alignment horizontal="center"/>
    </xf>
    <xf numFmtId="2" fontId="11" fillId="0" borderId="0" xfId="0" applyNumberFormat="1" applyFont="1" applyBorder="1" applyAlignment="1">
      <alignment horizontal="center"/>
    </xf>
    <xf numFmtId="2" fontId="10" fillId="0" borderId="0" xfId="0" applyNumberFormat="1" applyFont="1" applyBorder="1" applyAlignment="1">
      <alignment horizontal="center"/>
    </xf>
    <xf numFmtId="2" fontId="12" fillId="0" borderId="0" xfId="0" applyNumberFormat="1" applyFont="1" applyFill="1" applyBorder="1" applyAlignment="1">
      <alignment horizontal="center"/>
    </xf>
    <xf numFmtId="0" fontId="2" fillId="0" borderId="0" xfId="0" applyFont="1" applyAlignment="1">
      <alignment/>
    </xf>
    <xf numFmtId="172" fontId="13" fillId="0" borderId="11" xfId="0" applyNumberFormat="1" applyFont="1" applyFill="1" applyBorder="1" applyAlignment="1">
      <alignment horizontal="center" vertical="center"/>
    </xf>
    <xf numFmtId="20"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2" fontId="14" fillId="0" borderId="0" xfId="0" applyNumberFormat="1" applyFont="1" applyFill="1" applyBorder="1" applyAlignment="1">
      <alignment horizontal="center"/>
    </xf>
    <xf numFmtId="2" fontId="15" fillId="0" borderId="0" xfId="0" applyNumberFormat="1" applyFont="1" applyBorder="1" applyAlignment="1">
      <alignment horizontal="center"/>
    </xf>
    <xf numFmtId="0" fontId="14" fillId="0" borderId="0" xfId="0" applyFont="1" applyBorder="1" applyAlignment="1">
      <alignment horizontal="center"/>
    </xf>
    <xf numFmtId="2" fontId="2" fillId="0" borderId="0" xfId="0" applyNumberFormat="1" applyFont="1" applyBorder="1" applyAlignment="1">
      <alignment horizontal="center"/>
    </xf>
    <xf numFmtId="2" fontId="15" fillId="0" borderId="0" xfId="0" applyNumberFormat="1" applyFont="1" applyAlignment="1">
      <alignment horizontal="center"/>
    </xf>
    <xf numFmtId="2" fontId="16" fillId="0" borderId="0" xfId="0" applyNumberFormat="1" applyFont="1" applyAlignment="1">
      <alignment/>
    </xf>
    <xf numFmtId="2" fontId="2" fillId="0" borderId="0" xfId="0" applyNumberFormat="1" applyFont="1" applyAlignment="1">
      <alignment/>
    </xf>
    <xf numFmtId="2" fontId="14" fillId="0" borderId="12" xfId="0" applyNumberFormat="1" applyFont="1" applyFill="1" applyBorder="1" applyAlignment="1">
      <alignment/>
    </xf>
    <xf numFmtId="2" fontId="14" fillId="0" borderId="13" xfId="0" applyNumberFormat="1" applyFont="1" applyBorder="1" applyAlignment="1">
      <alignment/>
    </xf>
    <xf numFmtId="2" fontId="14" fillId="0" borderId="0" xfId="0" applyNumberFormat="1" applyFont="1" applyBorder="1" applyAlignment="1">
      <alignment horizontal="center"/>
    </xf>
    <xf numFmtId="2" fontId="14" fillId="0" borderId="0" xfId="0" applyNumberFormat="1" applyFont="1" applyFill="1" applyBorder="1" applyAlignment="1">
      <alignment/>
    </xf>
    <xf numFmtId="2" fontId="14" fillId="0" borderId="10" xfId="0" applyNumberFormat="1" applyFont="1" applyFill="1" applyBorder="1" applyAlignment="1">
      <alignment/>
    </xf>
    <xf numFmtId="2" fontId="14" fillId="0" borderId="14" xfId="0" applyNumberFormat="1" applyFont="1" applyBorder="1" applyAlignment="1">
      <alignment/>
    </xf>
    <xf numFmtId="0" fontId="16" fillId="0" borderId="0" xfId="0" applyFont="1" applyFill="1" applyBorder="1" applyAlignment="1">
      <alignment horizontal="center"/>
    </xf>
    <xf numFmtId="2" fontId="3" fillId="0" borderId="0" xfId="0" applyNumberFormat="1" applyFont="1" applyAlignment="1">
      <alignment/>
    </xf>
    <xf numFmtId="2" fontId="2" fillId="0" borderId="0" xfId="0" applyNumberFormat="1" applyFont="1" applyFill="1" applyAlignment="1">
      <alignment/>
    </xf>
    <xf numFmtId="2" fontId="14" fillId="0" borderId="15" xfId="0" applyNumberFormat="1" applyFont="1" applyFill="1" applyBorder="1" applyAlignment="1">
      <alignment/>
    </xf>
    <xf numFmtId="2" fontId="14" fillId="0" borderId="16" xfId="0" applyNumberFormat="1" applyFont="1" applyBorder="1" applyAlignment="1">
      <alignment/>
    </xf>
    <xf numFmtId="0" fontId="2" fillId="0" borderId="0" xfId="0" applyFont="1" applyBorder="1" applyAlignment="1">
      <alignment horizontal="center"/>
    </xf>
    <xf numFmtId="0" fontId="17" fillId="0" borderId="0" xfId="0" applyFont="1" applyFill="1" applyBorder="1" applyAlignment="1">
      <alignment/>
    </xf>
    <xf numFmtId="2" fontId="11" fillId="0" borderId="0" xfId="0" applyNumberFormat="1" applyFont="1" applyFill="1" applyBorder="1" applyAlignment="1">
      <alignment horizontal="center"/>
    </xf>
    <xf numFmtId="2" fontId="10" fillId="0" borderId="0" xfId="0" applyNumberFormat="1" applyFont="1" applyAlignment="1">
      <alignment horizontal="center"/>
    </xf>
    <xf numFmtId="0" fontId="10" fillId="0" borderId="0" xfId="0" applyFont="1" applyAlignment="1">
      <alignment horizontal="center"/>
    </xf>
    <xf numFmtId="0" fontId="10" fillId="0" borderId="0" xfId="0" applyFont="1" applyFill="1" applyBorder="1" applyAlignment="1">
      <alignment/>
    </xf>
    <xf numFmtId="0" fontId="10" fillId="0" borderId="0" xfId="0" applyFont="1" applyBorder="1" applyAlignment="1">
      <alignment horizontal="center"/>
    </xf>
    <xf numFmtId="2" fontId="18" fillId="0" borderId="0" xfId="0" applyNumberFormat="1" applyFont="1" applyAlignment="1">
      <alignment/>
    </xf>
    <xf numFmtId="2" fontId="11" fillId="0" borderId="0" xfId="0" applyNumberFormat="1" applyFont="1" applyAlignment="1">
      <alignment horizontal="center"/>
    </xf>
    <xf numFmtId="2" fontId="10" fillId="0" borderId="0" xfId="0" applyNumberFormat="1" applyFont="1" applyAlignment="1">
      <alignment horizontal="right"/>
    </xf>
    <xf numFmtId="0" fontId="19" fillId="0" borderId="0" xfId="0" applyFont="1" applyFill="1" applyBorder="1" applyAlignment="1">
      <alignment horizontal="center"/>
    </xf>
    <xf numFmtId="0" fontId="20" fillId="0" borderId="0" xfId="0" applyFont="1" applyFill="1" applyBorder="1" applyAlignment="1">
      <alignment horizontal="center"/>
    </xf>
    <xf numFmtId="0" fontId="21" fillId="0" borderId="17" xfId="0" applyFont="1" applyFill="1" applyBorder="1" applyAlignment="1">
      <alignment horizontal="center"/>
    </xf>
    <xf numFmtId="0" fontId="21" fillId="0" borderId="18" xfId="0" applyFont="1" applyFill="1" applyBorder="1" applyAlignment="1">
      <alignment horizontal="center"/>
    </xf>
    <xf numFmtId="2" fontId="21" fillId="0" borderId="18" xfId="0" applyNumberFormat="1" applyFont="1" applyFill="1" applyBorder="1" applyAlignment="1">
      <alignment horizontal="center"/>
    </xf>
    <xf numFmtId="2" fontId="21" fillId="0" borderId="18" xfId="0" applyNumberFormat="1" applyFont="1" applyFill="1" applyBorder="1" applyAlignment="1">
      <alignment horizontal="right"/>
    </xf>
    <xf numFmtId="2" fontId="15" fillId="0" borderId="18" xfId="0" applyNumberFormat="1" applyFont="1" applyFill="1" applyBorder="1" applyAlignment="1">
      <alignment horizontal="right"/>
    </xf>
    <xf numFmtId="2" fontId="21" fillId="0" borderId="19" xfId="0" applyNumberFormat="1" applyFont="1" applyFill="1" applyBorder="1" applyAlignment="1">
      <alignment horizontal="center"/>
    </xf>
    <xf numFmtId="0" fontId="22" fillId="0" borderId="0" xfId="0" applyFont="1" applyBorder="1" applyAlignment="1">
      <alignment horizontal="center"/>
    </xf>
    <xf numFmtId="16" fontId="2" fillId="0" borderId="0" xfId="0" applyNumberFormat="1" applyFont="1" applyBorder="1" applyAlignment="1">
      <alignment horizontal="center"/>
    </xf>
    <xf numFmtId="172" fontId="7" fillId="0" borderId="0" xfId="0" applyNumberFormat="1" applyFont="1" applyBorder="1" applyAlignment="1">
      <alignment horizontal="center"/>
    </xf>
    <xf numFmtId="0" fontId="22" fillId="0" borderId="10" xfId="0" applyFont="1" applyBorder="1" applyAlignment="1">
      <alignment horizontal="center"/>
    </xf>
    <xf numFmtId="0" fontId="2" fillId="0" borderId="20" xfId="0" applyFont="1" applyBorder="1" applyAlignment="1">
      <alignment horizontal="center"/>
    </xf>
    <xf numFmtId="0" fontId="0" fillId="0" borderId="21" xfId="0" applyBorder="1" applyAlignment="1">
      <alignment horizontal="center"/>
    </xf>
    <xf numFmtId="16" fontId="2" fillId="0" borderId="21" xfId="0" applyNumberFormat="1" applyFont="1" applyBorder="1" applyAlignment="1">
      <alignment horizontal="center"/>
    </xf>
    <xf numFmtId="0" fontId="2" fillId="0" borderId="21" xfId="0" applyFont="1" applyBorder="1" applyAlignment="1">
      <alignment horizontal="center"/>
    </xf>
    <xf numFmtId="2" fontId="2" fillId="0" borderId="21" xfId="0" applyNumberFormat="1" applyFont="1" applyBorder="1" applyAlignment="1">
      <alignment horizontal="center"/>
    </xf>
    <xf numFmtId="172" fontId="7" fillId="0" borderId="21" xfId="0" applyNumberFormat="1" applyFont="1" applyBorder="1" applyAlignment="1">
      <alignment horizontal="center"/>
    </xf>
    <xf numFmtId="172" fontId="8" fillId="0" borderId="21" xfId="0" applyNumberFormat="1" applyFont="1" applyFill="1" applyBorder="1" applyAlignment="1">
      <alignment horizontal="center" vertical="center"/>
    </xf>
    <xf numFmtId="0" fontId="22" fillId="0" borderId="21" xfId="0" applyFont="1" applyBorder="1" applyAlignment="1">
      <alignment horizontal="center"/>
    </xf>
    <xf numFmtId="16" fontId="2" fillId="0" borderId="20" xfId="0" applyNumberFormat="1" applyFont="1" applyBorder="1" applyAlignment="1">
      <alignment horizontal="center"/>
    </xf>
    <xf numFmtId="2"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2" fontId="6" fillId="33" borderId="20"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0" fontId="2" fillId="0" borderId="23" xfId="0" applyFont="1" applyBorder="1" applyAlignment="1">
      <alignment horizontal="center"/>
    </xf>
    <xf numFmtId="0" fontId="0" fillId="0" borderId="0" xfId="0" applyBorder="1" applyAlignment="1">
      <alignment horizontal="center"/>
    </xf>
    <xf numFmtId="172" fontId="8" fillId="0"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172" fontId="8" fillId="0" borderId="22" xfId="0" applyNumberFormat="1" applyFont="1" applyFill="1" applyBorder="1" applyAlignment="1">
      <alignment horizontal="center" vertical="center"/>
    </xf>
    <xf numFmtId="172" fontId="7" fillId="0" borderId="23" xfId="0" applyNumberFormat="1" applyFont="1" applyBorder="1" applyAlignment="1">
      <alignment horizontal="center"/>
    </xf>
    <xf numFmtId="1" fontId="2" fillId="0" borderId="0" xfId="0" applyNumberFormat="1" applyFont="1" applyBorder="1" applyAlignment="1">
      <alignment horizontal="center"/>
    </xf>
    <xf numFmtId="0" fontId="2" fillId="34" borderId="0" xfId="0" applyFont="1" applyFill="1" applyAlignment="1">
      <alignment horizontal="center"/>
    </xf>
    <xf numFmtId="0" fontId="69" fillId="0" borderId="0" xfId="0" applyFont="1" applyFill="1" applyBorder="1" applyAlignment="1">
      <alignment/>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2" fontId="70" fillId="0" borderId="0" xfId="0" applyNumberFormat="1" applyFont="1" applyBorder="1" applyAlignment="1">
      <alignment horizontal="center"/>
    </xf>
    <xf numFmtId="0" fontId="23" fillId="0" borderId="0" xfId="0" applyFont="1" applyAlignment="1">
      <alignment/>
    </xf>
    <xf numFmtId="0" fontId="69" fillId="0" borderId="0" xfId="0" applyFont="1" applyAlignment="1">
      <alignment/>
    </xf>
    <xf numFmtId="2" fontId="12" fillId="0" borderId="0" xfId="0" applyNumberFormat="1" applyFont="1" applyBorder="1" applyAlignment="1">
      <alignment horizontal="center"/>
    </xf>
    <xf numFmtId="0" fontId="24" fillId="0" borderId="0" xfId="0" applyFont="1" applyAlignment="1">
      <alignment/>
    </xf>
    <xf numFmtId="0" fontId="25" fillId="0" borderId="0" xfId="0" applyFont="1" applyBorder="1" applyAlignment="1">
      <alignment/>
    </xf>
    <xf numFmtId="20" fontId="12" fillId="0" borderId="0" xfId="0" applyNumberFormat="1" applyFont="1" applyBorder="1" applyAlignment="1">
      <alignment horizontal="center"/>
    </xf>
    <xf numFmtId="0" fontId="12" fillId="0" borderId="0" xfId="0" applyFont="1" applyBorder="1" applyAlignment="1">
      <alignment horizontal="center"/>
    </xf>
    <xf numFmtId="2" fontId="12" fillId="0" borderId="0" xfId="0" applyNumberFormat="1" applyFont="1" applyBorder="1" applyAlignment="1">
      <alignment horizontal="center"/>
    </xf>
    <xf numFmtId="2" fontId="70" fillId="0" borderId="0" xfId="0" applyNumberFormat="1" applyFont="1" applyBorder="1" applyAlignment="1">
      <alignment horizontal="center"/>
    </xf>
    <xf numFmtId="2" fontId="12" fillId="0" borderId="0" xfId="0" applyNumberFormat="1" applyFont="1" applyAlignment="1">
      <alignment horizontal="center"/>
    </xf>
    <xf numFmtId="2" fontId="24" fillId="0" borderId="0" xfId="0" applyNumberFormat="1" applyFont="1" applyAlignment="1">
      <alignment horizontal="center"/>
    </xf>
    <xf numFmtId="0" fontId="24" fillId="0" borderId="0" xfId="0" applyFont="1" applyAlignment="1">
      <alignment horizontal="center"/>
    </xf>
    <xf numFmtId="0" fontId="12" fillId="0" borderId="0" xfId="0" applyFont="1" applyBorder="1" applyAlignment="1">
      <alignment horizontal="left"/>
    </xf>
    <xf numFmtId="0" fontId="12" fillId="0" borderId="0" xfId="0" applyFont="1" applyAlignment="1">
      <alignment horizontal="center"/>
    </xf>
    <xf numFmtId="0" fontId="12" fillId="0" borderId="0" xfId="0" applyFont="1" applyBorder="1" applyAlignment="1">
      <alignment/>
    </xf>
    <xf numFmtId="0" fontId="69" fillId="0" borderId="0" xfId="0" applyFont="1" applyBorder="1" applyAlignment="1">
      <alignment horizontal="center"/>
    </xf>
    <xf numFmtId="2" fontId="12" fillId="0" borderId="0" xfId="0" applyNumberFormat="1" applyFont="1" applyAlignment="1">
      <alignment horizontal="right"/>
    </xf>
    <xf numFmtId="2" fontId="70" fillId="0" borderId="0" xfId="0" applyNumberFormat="1" applyFont="1" applyAlignment="1">
      <alignment horizontal="center"/>
    </xf>
    <xf numFmtId="2" fontId="24" fillId="0" borderId="0" xfId="0" applyNumberFormat="1" applyFont="1" applyAlignment="1">
      <alignment/>
    </xf>
    <xf numFmtId="0" fontId="26" fillId="0" borderId="0" xfId="0" applyFont="1" applyBorder="1" applyAlignment="1">
      <alignment/>
    </xf>
    <xf numFmtId="20" fontId="27" fillId="0" borderId="0" xfId="0" applyNumberFormat="1" applyFont="1" applyBorder="1" applyAlignment="1">
      <alignment horizontal="center"/>
    </xf>
    <xf numFmtId="0" fontId="27" fillId="0" borderId="0" xfId="0" applyFont="1" applyBorder="1" applyAlignment="1">
      <alignment horizontal="center"/>
    </xf>
    <xf numFmtId="2" fontId="27" fillId="0" borderId="0" xfId="0" applyNumberFormat="1" applyFont="1" applyBorder="1" applyAlignment="1">
      <alignment horizontal="center"/>
    </xf>
    <xf numFmtId="2" fontId="71" fillId="0" borderId="0" xfId="0" applyNumberFormat="1" applyFont="1" applyBorder="1" applyAlignment="1">
      <alignment horizontal="center"/>
    </xf>
    <xf numFmtId="2" fontId="27" fillId="0" borderId="0" xfId="0" applyNumberFormat="1" applyFont="1" applyAlignment="1">
      <alignment horizontal="center"/>
    </xf>
    <xf numFmtId="0" fontId="0" fillId="0" borderId="0" xfId="0" applyFont="1" applyAlignment="1">
      <alignment/>
    </xf>
    <xf numFmtId="0" fontId="27" fillId="0" borderId="0" xfId="0" applyFont="1" applyBorder="1" applyAlignment="1">
      <alignment horizontal="left"/>
    </xf>
    <xf numFmtId="0" fontId="27" fillId="0" borderId="0" xfId="0" applyFont="1" applyAlignment="1">
      <alignment horizontal="center"/>
    </xf>
    <xf numFmtId="0" fontId="27" fillId="0" borderId="0" xfId="0" applyFont="1" applyBorder="1" applyAlignment="1">
      <alignment/>
    </xf>
    <xf numFmtId="0" fontId="72" fillId="0" borderId="0" xfId="0" applyFont="1" applyAlignment="1">
      <alignment/>
    </xf>
    <xf numFmtId="20"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left"/>
    </xf>
    <xf numFmtId="2" fontId="27" fillId="0" borderId="0" xfId="0" applyNumberFormat="1" applyFont="1" applyFill="1" applyBorder="1" applyAlignment="1">
      <alignment horizontal="center"/>
    </xf>
    <xf numFmtId="2" fontId="71" fillId="0" borderId="0" xfId="0" applyNumberFormat="1" applyFont="1" applyBorder="1" applyAlignment="1">
      <alignment horizontal="center"/>
    </xf>
    <xf numFmtId="2" fontId="27" fillId="0" borderId="0" xfId="0" applyNumberFormat="1" applyFont="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2" fontId="6" fillId="33" borderId="10" xfId="0" applyNumberFormat="1" applyFont="1" applyFill="1" applyBorder="1" applyAlignment="1">
      <alignment horizontal="center" vertical="center" wrapText="1"/>
    </xf>
    <xf numFmtId="0" fontId="14" fillId="0" borderId="26" xfId="0" applyFont="1" applyFill="1" applyBorder="1" applyAlignment="1">
      <alignment horizontal="center"/>
    </xf>
    <xf numFmtId="2"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0" xfId="0" applyFont="1" applyFill="1" applyBorder="1" applyAlignment="1">
      <alignment horizontal="center"/>
    </xf>
    <xf numFmtId="0" fontId="4" fillId="0" borderId="31" xfId="0" applyFont="1" applyFill="1" applyBorder="1" applyAlignment="1">
      <alignment horizontal="center"/>
    </xf>
    <xf numFmtId="2" fontId="5" fillId="35" borderId="30" xfId="0" applyNumberFormat="1" applyFont="1" applyFill="1" applyBorder="1" applyAlignment="1">
      <alignment horizontal="center"/>
    </xf>
    <xf numFmtId="2" fontId="5" fillId="35" borderId="0" xfId="0" applyNumberFormat="1" applyFont="1" applyFill="1" applyBorder="1" applyAlignment="1">
      <alignment horizontal="center"/>
    </xf>
    <xf numFmtId="2" fontId="5" fillId="35" borderId="31" xfId="0" applyNumberFormat="1" applyFont="1" applyFill="1" applyBorder="1" applyAlignment="1">
      <alignment horizontal="center"/>
    </xf>
    <xf numFmtId="2" fontId="5" fillId="35" borderId="32" xfId="0" applyNumberFormat="1" applyFont="1" applyFill="1" applyBorder="1" applyAlignment="1">
      <alignment horizontal="center"/>
    </xf>
    <xf numFmtId="2" fontId="5" fillId="35" borderId="33" xfId="0" applyNumberFormat="1" applyFont="1" applyFill="1" applyBorder="1" applyAlignment="1">
      <alignment horizontal="center"/>
    </xf>
    <xf numFmtId="2" fontId="5" fillId="35" borderId="34" xfId="0" applyNumberFormat="1" applyFont="1" applyFill="1" applyBorder="1" applyAlignment="1">
      <alignment horizontal="center"/>
    </xf>
    <xf numFmtId="0" fontId="6" fillId="33" borderId="10" xfId="0" applyFont="1" applyFill="1" applyBorder="1" applyAlignment="1">
      <alignment horizontal="center"/>
    </xf>
    <xf numFmtId="0" fontId="4" fillId="0" borderId="22" xfId="0" applyFont="1" applyFill="1" applyBorder="1" applyAlignment="1">
      <alignment horizontal="center"/>
    </xf>
    <xf numFmtId="2" fontId="5" fillId="35" borderId="35" xfId="0" applyNumberFormat="1" applyFont="1" applyFill="1" applyBorder="1" applyAlignment="1">
      <alignment horizontal="center"/>
    </xf>
    <xf numFmtId="2" fontId="5" fillId="35" borderId="36" xfId="0" applyNumberFormat="1"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39" xfId="0" applyFont="1" applyFill="1" applyBorder="1" applyAlignment="1">
      <alignment horizontal="center"/>
    </xf>
    <xf numFmtId="2" fontId="6" fillId="33" borderId="22" xfId="0" applyNumberFormat="1" applyFont="1" applyFill="1" applyBorder="1" applyAlignment="1">
      <alignment horizontal="center" vertical="center" wrapText="1"/>
    </xf>
    <xf numFmtId="2" fontId="6" fillId="33" borderId="22" xfId="0" applyNumberFormat="1" applyFont="1" applyFill="1" applyBorder="1" applyAlignment="1">
      <alignment horizontal="center" vertical="center"/>
    </xf>
    <xf numFmtId="2" fontId="6" fillId="33" borderId="10" xfId="0" applyNumberFormat="1" applyFont="1" applyFill="1" applyBorder="1" applyAlignment="1">
      <alignment horizontal="right" vertical="center"/>
    </xf>
    <xf numFmtId="2" fontId="6" fillId="33" borderId="10" xfId="0" applyNumberFormat="1" applyFont="1" applyFill="1" applyBorder="1" applyAlignment="1">
      <alignment horizontal="right" vertical="center" wrapText="1"/>
    </xf>
    <xf numFmtId="2" fontId="5" fillId="35" borderId="4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indexed="17"/>
      </font>
    </dxf>
    <dxf>
      <font>
        <b val="0"/>
        <sz val="11"/>
        <color indexed="20"/>
      </font>
    </dxf>
    <dxf>
      <font>
        <b val="0"/>
        <sz val="11"/>
        <color rgb="FF800080"/>
      </font>
      <border/>
    </dxf>
    <dxf>
      <font>
        <b val="0"/>
        <sz val="11"/>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C616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2119"/>
  <sheetViews>
    <sheetView tabSelected="1" zoomScalePageLayoutView="0" workbookViewId="0" topLeftCell="A1">
      <selection activeCell="O21" sqref="O21"/>
    </sheetView>
  </sheetViews>
  <sheetFormatPr defaultColWidth="9.140625" defaultRowHeight="15"/>
  <cols>
    <col min="1" max="1" width="12.28125" style="1" customWidth="1"/>
    <col min="2" max="2" width="13.57421875" style="1" customWidth="1"/>
    <col min="3" max="3" width="12.7109375" style="1" customWidth="1"/>
    <col min="4" max="4" width="12.57421875" style="1" customWidth="1"/>
    <col min="5" max="5" width="26.00390625" style="1" customWidth="1"/>
    <col min="6" max="6" width="14.00390625" style="2" customWidth="1"/>
    <col min="7" max="7" width="12.421875" style="3" customWidth="1"/>
    <col min="8" max="8" width="13.00390625" style="2" customWidth="1"/>
    <col min="9" max="9" width="12.57421875" style="2" customWidth="1"/>
    <col min="10" max="10" width="13.28125" style="2" customWidth="1"/>
    <col min="11" max="11" width="18.28125" style="2" customWidth="1"/>
    <col min="12" max="12" width="9.8515625" style="1" customWidth="1"/>
    <col min="13" max="13" width="16.57421875" style="1" customWidth="1"/>
    <col min="14" max="14" width="15.00390625" style="1" customWidth="1"/>
    <col min="15" max="15" width="7.00390625" style="1" customWidth="1"/>
    <col min="16" max="18" width="9.140625" style="1" customWidth="1"/>
    <col min="19" max="19" width="9.28125" style="1" customWidth="1"/>
    <col min="20" max="16384" width="9.140625" style="1" customWidth="1"/>
  </cols>
  <sheetData>
    <row r="2" spans="1:14" ht="15.75">
      <c r="A2" s="133" t="s">
        <v>0</v>
      </c>
      <c r="B2" s="134"/>
      <c r="C2" s="134"/>
      <c r="D2" s="134"/>
      <c r="E2" s="134"/>
      <c r="F2" s="134"/>
      <c r="G2" s="134"/>
      <c r="H2" s="134"/>
      <c r="I2" s="134"/>
      <c r="J2" s="134"/>
      <c r="K2" s="134"/>
      <c r="L2" s="134"/>
      <c r="M2" s="134"/>
      <c r="N2" s="135"/>
    </row>
    <row r="3" spans="1:14" ht="15.75">
      <c r="A3" s="136"/>
      <c r="B3" s="137"/>
      <c r="C3" s="137"/>
      <c r="D3" s="137"/>
      <c r="E3" s="137"/>
      <c r="F3" s="137"/>
      <c r="G3" s="137"/>
      <c r="H3" s="137"/>
      <c r="I3" s="137"/>
      <c r="J3" s="137"/>
      <c r="K3" s="137"/>
      <c r="L3" s="137"/>
      <c r="M3" s="137"/>
      <c r="N3" s="138"/>
    </row>
    <row r="4" spans="1:14" ht="15.75">
      <c r="A4" s="136"/>
      <c r="B4" s="137"/>
      <c r="C4" s="137"/>
      <c r="D4" s="137"/>
      <c r="E4" s="137"/>
      <c r="F4" s="137"/>
      <c r="G4" s="137"/>
      <c r="H4" s="137"/>
      <c r="I4" s="137"/>
      <c r="J4" s="137"/>
      <c r="K4" s="137"/>
      <c r="L4" s="137"/>
      <c r="M4" s="137"/>
      <c r="N4" s="138"/>
    </row>
    <row r="5" spans="1:14" ht="15.75">
      <c r="A5" s="139" t="s">
        <v>102</v>
      </c>
      <c r="B5" s="140"/>
      <c r="C5" s="140"/>
      <c r="D5" s="140"/>
      <c r="E5" s="140"/>
      <c r="F5" s="140"/>
      <c r="G5" s="140"/>
      <c r="H5" s="140"/>
      <c r="I5" s="140"/>
      <c r="J5" s="140"/>
      <c r="K5" s="140"/>
      <c r="L5" s="140"/>
      <c r="M5" s="140"/>
      <c r="N5" s="141"/>
    </row>
    <row r="6" spans="1:14" ht="15.75">
      <c r="A6" s="139" t="s">
        <v>103</v>
      </c>
      <c r="B6" s="140"/>
      <c r="C6" s="140"/>
      <c r="D6" s="140"/>
      <c r="E6" s="140"/>
      <c r="F6" s="140"/>
      <c r="G6" s="140"/>
      <c r="H6" s="140"/>
      <c r="I6" s="140"/>
      <c r="J6" s="140"/>
      <c r="K6" s="140"/>
      <c r="L6" s="140"/>
      <c r="M6" s="140"/>
      <c r="N6" s="141"/>
    </row>
    <row r="7" spans="1:14" ht="16.5" thickBot="1">
      <c r="A7" s="142" t="s">
        <v>3</v>
      </c>
      <c r="B7" s="143"/>
      <c r="C7" s="143"/>
      <c r="D7" s="143"/>
      <c r="E7" s="143"/>
      <c r="F7" s="143"/>
      <c r="G7" s="143"/>
      <c r="H7" s="143"/>
      <c r="I7" s="143"/>
      <c r="J7" s="143"/>
      <c r="K7" s="143"/>
      <c r="L7" s="143"/>
      <c r="M7" s="143"/>
      <c r="N7" s="144"/>
    </row>
    <row r="8" spans="1:14" ht="15.75">
      <c r="A8" s="145" t="s">
        <v>132</v>
      </c>
      <c r="B8" s="145"/>
      <c r="C8" s="145"/>
      <c r="D8" s="145"/>
      <c r="E8" s="145"/>
      <c r="F8" s="145"/>
      <c r="G8" s="145"/>
      <c r="H8" s="145"/>
      <c r="I8" s="145"/>
      <c r="J8" s="145"/>
      <c r="K8" s="145"/>
      <c r="L8" s="145"/>
      <c r="M8" s="145"/>
      <c r="N8" s="145"/>
    </row>
    <row r="9" spans="1:14" ht="15.75">
      <c r="A9" s="145" t="s">
        <v>5</v>
      </c>
      <c r="B9" s="145"/>
      <c r="C9" s="145"/>
      <c r="D9" s="145"/>
      <c r="E9" s="145"/>
      <c r="F9" s="145"/>
      <c r="G9" s="145"/>
      <c r="H9" s="145"/>
      <c r="I9" s="145"/>
      <c r="J9" s="145"/>
      <c r="K9" s="145"/>
      <c r="L9" s="145"/>
      <c r="M9" s="145"/>
      <c r="N9" s="145"/>
    </row>
    <row r="10" spans="1:14" ht="15.75">
      <c r="A10" s="131" t="s">
        <v>6</v>
      </c>
      <c r="B10" s="128" t="s">
        <v>7</v>
      </c>
      <c r="C10" s="128" t="s">
        <v>8</v>
      </c>
      <c r="D10" s="131" t="s">
        <v>9</v>
      </c>
      <c r="E10" s="131" t="s">
        <v>10</v>
      </c>
      <c r="F10" s="128" t="s">
        <v>11</v>
      </c>
      <c r="G10" s="128" t="s">
        <v>12</v>
      </c>
      <c r="H10" s="128" t="s">
        <v>13</v>
      </c>
      <c r="I10" s="128" t="s">
        <v>14</v>
      </c>
      <c r="J10" s="128" t="s">
        <v>15</v>
      </c>
      <c r="K10" s="130" t="s">
        <v>16</v>
      </c>
      <c r="L10" s="128" t="s">
        <v>17</v>
      </c>
      <c r="M10" s="128" t="s">
        <v>18</v>
      </c>
      <c r="N10" s="128" t="s">
        <v>19</v>
      </c>
    </row>
    <row r="11" spans="1:14" ht="15.75">
      <c r="A11" s="132"/>
      <c r="B11" s="128"/>
      <c r="C11" s="128"/>
      <c r="D11" s="131"/>
      <c r="E11" s="131"/>
      <c r="F11" s="128"/>
      <c r="G11" s="128"/>
      <c r="H11" s="128"/>
      <c r="I11" s="128"/>
      <c r="J11" s="128"/>
      <c r="K11" s="130"/>
      <c r="L11" s="128"/>
      <c r="M11" s="128"/>
      <c r="N11" s="128"/>
    </row>
    <row r="12" spans="1:14" ht="15.75">
      <c r="A12" s="74"/>
      <c r="B12" s="75"/>
      <c r="C12" s="71"/>
      <c r="D12" s="76"/>
      <c r="E12" s="73"/>
      <c r="F12" s="71"/>
      <c r="G12" s="71"/>
      <c r="H12" s="71"/>
      <c r="I12" s="71"/>
      <c r="J12" s="71"/>
      <c r="K12" s="72"/>
      <c r="L12" s="71"/>
      <c r="M12" s="71"/>
      <c r="N12" s="71"/>
    </row>
    <row r="13" spans="1:14" ht="15.75">
      <c r="A13" s="63">
        <v>1</v>
      </c>
      <c r="B13" s="70">
        <v>43777</v>
      </c>
      <c r="C13" s="65" t="s">
        <v>20</v>
      </c>
      <c r="D13" s="65" t="s">
        <v>21</v>
      </c>
      <c r="E13" s="65" t="s">
        <v>48</v>
      </c>
      <c r="F13" s="66">
        <v>4010</v>
      </c>
      <c r="G13" s="66">
        <v>3970</v>
      </c>
      <c r="H13" s="66">
        <v>3935</v>
      </c>
      <c r="I13" s="66">
        <v>3960</v>
      </c>
      <c r="J13" s="66">
        <v>3985</v>
      </c>
      <c r="K13" s="66">
        <v>4085</v>
      </c>
      <c r="L13" s="65">
        <v>100</v>
      </c>
      <c r="M13" s="82">
        <f>IF(D13="BUY",(K13-F13)*(L13),(F13-K13)*(L13))</f>
        <v>7500</v>
      </c>
      <c r="N13" s="68">
        <f>M13/(L13)/F13%</f>
        <v>1.8703241895261844</v>
      </c>
    </row>
    <row r="14" spans="1:14" ht="15.75">
      <c r="A14" s="63">
        <v>2</v>
      </c>
      <c r="B14" s="70">
        <v>43777</v>
      </c>
      <c r="C14" s="65" t="s">
        <v>20</v>
      </c>
      <c r="D14" s="65" t="s">
        <v>23</v>
      </c>
      <c r="E14" s="65" t="s">
        <v>43</v>
      </c>
      <c r="F14" s="66">
        <v>44000</v>
      </c>
      <c r="G14" s="66">
        <v>44220</v>
      </c>
      <c r="H14" s="66">
        <v>43880</v>
      </c>
      <c r="I14" s="66">
        <v>43760</v>
      </c>
      <c r="J14" s="66">
        <v>43640</v>
      </c>
      <c r="K14" s="66">
        <v>43640</v>
      </c>
      <c r="L14" s="65">
        <v>30</v>
      </c>
      <c r="M14" s="82">
        <f>IF(D14="BUY",(K14-F14)*(L14),(F14-K14)*(L14))</f>
        <v>10800</v>
      </c>
      <c r="N14" s="68">
        <f>M14/(L14)/F14%</f>
        <v>0.8181818181818182</v>
      </c>
    </row>
    <row r="15" spans="1:14" ht="15.75">
      <c r="A15" s="63">
        <v>3</v>
      </c>
      <c r="B15" s="70">
        <v>43776</v>
      </c>
      <c r="C15" s="65" t="s">
        <v>20</v>
      </c>
      <c r="D15" s="65" t="s">
        <v>21</v>
      </c>
      <c r="E15" s="65" t="s">
        <v>48</v>
      </c>
      <c r="F15" s="66">
        <v>4030</v>
      </c>
      <c r="G15" s="66">
        <v>3990</v>
      </c>
      <c r="H15" s="66">
        <v>4055</v>
      </c>
      <c r="I15" s="66">
        <v>4080</v>
      </c>
      <c r="J15" s="66">
        <v>4100</v>
      </c>
      <c r="K15" s="66">
        <v>4055</v>
      </c>
      <c r="L15" s="65">
        <v>100</v>
      </c>
      <c r="M15" s="82">
        <f>IF(D15="BUY",(K15-F15)*(L15),(F15-K15)*(L15))</f>
        <v>2500</v>
      </c>
      <c r="N15" s="68">
        <f>M15/(L15)/F15%</f>
        <v>0.620347394540943</v>
      </c>
    </row>
    <row r="16" spans="1:14" ht="15.75">
      <c r="A16" s="63">
        <v>4</v>
      </c>
      <c r="B16" s="70">
        <v>43775</v>
      </c>
      <c r="C16" s="65" t="s">
        <v>20</v>
      </c>
      <c r="D16" s="65" t="s">
        <v>21</v>
      </c>
      <c r="E16" s="65" t="s">
        <v>47</v>
      </c>
      <c r="F16" s="66">
        <v>190.5</v>
      </c>
      <c r="G16" s="66">
        <v>189.5</v>
      </c>
      <c r="H16" s="66">
        <v>191</v>
      </c>
      <c r="I16" s="66">
        <v>192</v>
      </c>
      <c r="J16" s="66">
        <v>192.5</v>
      </c>
      <c r="K16" s="66">
        <v>192.5</v>
      </c>
      <c r="L16" s="65">
        <v>5000</v>
      </c>
      <c r="M16" s="82">
        <f>IF(D16="BUY",(K16-F16)*(L16),(F16-K16)*(L16))</f>
        <v>10000</v>
      </c>
      <c r="N16" s="68">
        <f>M16/(L16)/F16%</f>
        <v>1.0498687664041995</v>
      </c>
    </row>
    <row r="17" spans="1:14" ht="15.75">
      <c r="A17" s="63">
        <v>5</v>
      </c>
      <c r="B17" s="70">
        <v>43775</v>
      </c>
      <c r="C17" s="65" t="s">
        <v>20</v>
      </c>
      <c r="D17" s="65" t="s">
        <v>21</v>
      </c>
      <c r="E17" s="65" t="s">
        <v>45</v>
      </c>
      <c r="F17" s="66">
        <v>1180</v>
      </c>
      <c r="G17" s="66">
        <v>1162</v>
      </c>
      <c r="H17" s="66">
        <v>1190</v>
      </c>
      <c r="I17" s="66">
        <v>1200</v>
      </c>
      <c r="J17" s="66">
        <v>1210</v>
      </c>
      <c r="K17" s="66">
        <v>1162</v>
      </c>
      <c r="L17" s="65">
        <v>250</v>
      </c>
      <c r="M17" s="82">
        <f>IF(D17="BUY",(K17-F17)*(L17),(F17-K17)*(L17))</f>
        <v>-4500</v>
      </c>
      <c r="N17" s="68">
        <f>M17/(L17)/F17%</f>
        <v>-1.5254237288135593</v>
      </c>
    </row>
    <row r="18" spans="1:14" ht="15.75">
      <c r="A18" s="63">
        <v>6</v>
      </c>
      <c r="B18" s="70">
        <v>43774</v>
      </c>
      <c r="C18" s="65" t="s">
        <v>20</v>
      </c>
      <c r="D18" s="65" t="s">
        <v>23</v>
      </c>
      <c r="E18" s="65" t="s">
        <v>44</v>
      </c>
      <c r="F18" s="66">
        <v>38290</v>
      </c>
      <c r="G18" s="66">
        <v>38370</v>
      </c>
      <c r="H18" s="66">
        <v>38250</v>
      </c>
      <c r="I18" s="66">
        <v>38210</v>
      </c>
      <c r="J18" s="66">
        <v>38170</v>
      </c>
      <c r="K18" s="66">
        <v>38170</v>
      </c>
      <c r="L18" s="65">
        <v>100</v>
      </c>
      <c r="M18" s="82">
        <f>IF(D18="BUY",(K18-F18)*(L18),(F18-K18)*(L18))</f>
        <v>12000</v>
      </c>
      <c r="N18" s="68">
        <f>M18/(L18)/F18%</f>
        <v>0.31339775398276315</v>
      </c>
    </row>
    <row r="19" spans="1:14" ht="15.75">
      <c r="A19" s="63">
        <v>7</v>
      </c>
      <c r="B19" s="70">
        <v>43773</v>
      </c>
      <c r="C19" s="65" t="s">
        <v>20</v>
      </c>
      <c r="D19" s="65" t="s">
        <v>21</v>
      </c>
      <c r="E19" s="65" t="s">
        <v>48</v>
      </c>
      <c r="F19" s="66">
        <v>4000</v>
      </c>
      <c r="G19" s="66">
        <v>3960</v>
      </c>
      <c r="H19" s="66">
        <v>4025</v>
      </c>
      <c r="I19" s="66">
        <v>4050</v>
      </c>
      <c r="J19" s="66">
        <v>4075</v>
      </c>
      <c r="K19" s="66">
        <v>4050</v>
      </c>
      <c r="L19" s="65">
        <v>100</v>
      </c>
      <c r="M19" s="82">
        <f>IF(D19="BUY",(K19-F19)*(L19),(F19-K19)*(L19))</f>
        <v>5000</v>
      </c>
      <c r="N19" s="68">
        <f>M19/(L19)/F19%</f>
        <v>1.25</v>
      </c>
    </row>
    <row r="20" spans="1:9" ht="16.5" thickBot="1">
      <c r="A20" s="58"/>
      <c r="B20" s="59"/>
      <c r="C20" s="22"/>
      <c r="D20" s="22"/>
      <c r="E20" s="22"/>
      <c r="F20" s="25"/>
      <c r="G20" s="26"/>
      <c r="H20" s="27" t="s">
        <v>27</v>
      </c>
      <c r="I20" s="27"/>
    </row>
    <row r="21" spans="1:9" ht="15.75">
      <c r="A21" s="58"/>
      <c r="B21" s="59"/>
      <c r="C21" s="129" t="s">
        <v>28</v>
      </c>
      <c r="D21" s="129"/>
      <c r="E21" s="29">
        <v>6</v>
      </c>
      <c r="F21" s="30">
        <f>F22+F23+F24+F25+F26+F27</f>
        <v>100</v>
      </c>
      <c r="G21" s="31">
        <v>6</v>
      </c>
      <c r="H21" s="32">
        <f>G22/G21%</f>
        <v>83.33333333333334</v>
      </c>
      <c r="I21" s="32"/>
    </row>
    <row r="22" spans="1:11" ht="15.75">
      <c r="A22" s="58"/>
      <c r="B22" s="59"/>
      <c r="C22" s="126" t="s">
        <v>29</v>
      </c>
      <c r="D22" s="126"/>
      <c r="E22" s="33">
        <v>5</v>
      </c>
      <c r="F22" s="34">
        <f>(E22/E21)*100</f>
        <v>83.33333333333334</v>
      </c>
      <c r="G22" s="31">
        <v>5</v>
      </c>
      <c r="H22" s="28"/>
      <c r="I22" s="28"/>
      <c r="K22" s="25"/>
    </row>
    <row r="23" spans="1:10" ht="15.75">
      <c r="A23" s="58"/>
      <c r="B23" s="59"/>
      <c r="C23" s="126" t="s">
        <v>31</v>
      </c>
      <c r="D23" s="126"/>
      <c r="E23" s="33">
        <v>0</v>
      </c>
      <c r="F23" s="34">
        <f>(E23/E21)*100</f>
        <v>0</v>
      </c>
      <c r="G23" s="36"/>
      <c r="H23" s="31"/>
      <c r="I23" s="31"/>
      <c r="J23" s="25"/>
    </row>
    <row r="24" spans="1:10" ht="15.75">
      <c r="A24" s="58"/>
      <c r="B24" s="59"/>
      <c r="C24" s="126" t="s">
        <v>32</v>
      </c>
      <c r="D24" s="126"/>
      <c r="E24" s="33">
        <v>0</v>
      </c>
      <c r="F24" s="34">
        <f>(E24/E21)*100</f>
        <v>0</v>
      </c>
      <c r="G24" s="36"/>
      <c r="H24" s="31"/>
      <c r="I24" s="31"/>
      <c r="J24" s="25"/>
    </row>
    <row r="25" spans="1:11" ht="15.75">
      <c r="A25" s="58"/>
      <c r="B25" s="59"/>
      <c r="C25" s="126" t="s">
        <v>33</v>
      </c>
      <c r="D25" s="126"/>
      <c r="E25" s="33">
        <v>1</v>
      </c>
      <c r="F25" s="34">
        <f>(E25/E21)*100</f>
        <v>16.666666666666664</v>
      </c>
      <c r="G25" s="36"/>
      <c r="H25" s="22" t="s">
        <v>34</v>
      </c>
      <c r="I25" s="22"/>
      <c r="K25" s="25"/>
    </row>
    <row r="26" spans="1:11" ht="15.75">
      <c r="A26" s="58"/>
      <c r="B26" s="59"/>
      <c r="C26" s="126" t="s">
        <v>35</v>
      </c>
      <c r="D26" s="126"/>
      <c r="E26" s="33">
        <v>0</v>
      </c>
      <c r="F26" s="34">
        <f>(E26/E21)*100</f>
        <v>0</v>
      </c>
      <c r="G26" s="36"/>
      <c r="H26" s="22"/>
      <c r="I26" s="22"/>
      <c r="J26" s="25"/>
      <c r="K26" s="25"/>
    </row>
    <row r="27" spans="1:10" ht="16.5" thickBot="1">
      <c r="A27" s="58"/>
      <c r="B27" s="59"/>
      <c r="C27" s="127" t="s">
        <v>36</v>
      </c>
      <c r="D27" s="127"/>
      <c r="E27" s="38"/>
      <c r="F27" s="39">
        <f>(E27/E21)*100</f>
        <v>0</v>
      </c>
      <c r="G27" s="36"/>
      <c r="H27" s="22"/>
      <c r="I27" s="22"/>
      <c r="J27" s="25"/>
    </row>
    <row r="28" spans="1:14" ht="16.5">
      <c r="A28" s="109" t="s">
        <v>37</v>
      </c>
      <c r="B28" s="110"/>
      <c r="C28" s="110"/>
      <c r="D28" s="111"/>
      <c r="E28" s="111"/>
      <c r="F28" s="112"/>
      <c r="G28" s="112"/>
      <c r="H28" s="113"/>
      <c r="I28" s="114"/>
      <c r="J28" s="115"/>
      <c r="K28" s="114"/>
      <c r="L28" s="115"/>
      <c r="M28" s="115"/>
      <c r="N28"/>
    </row>
    <row r="29" spans="1:14" ht="16.5">
      <c r="A29" s="116" t="s">
        <v>130</v>
      </c>
      <c r="B29" s="110"/>
      <c r="C29" s="110"/>
      <c r="D29" s="117"/>
      <c r="E29" s="118"/>
      <c r="F29" s="111"/>
      <c r="G29" s="114"/>
      <c r="H29" s="113"/>
      <c r="I29" s="114"/>
      <c r="J29" s="114"/>
      <c r="K29" s="114"/>
      <c r="L29" s="112"/>
      <c r="M29" s="115"/>
      <c r="N29" s="115"/>
    </row>
    <row r="30" spans="1:14" ht="16.5">
      <c r="A30" s="119" t="s">
        <v>131</v>
      </c>
      <c r="B30" s="120"/>
      <c r="C30" s="121"/>
      <c r="D30" s="122"/>
      <c r="E30" s="123"/>
      <c r="F30" s="123"/>
      <c r="G30" s="124"/>
      <c r="H30" s="125"/>
      <c r="I30" s="125"/>
      <c r="J30" s="125"/>
      <c r="K30" s="123"/>
      <c r="L30"/>
      <c r="M30" s="115"/>
      <c r="N30"/>
    </row>
    <row r="31" spans="1:14" ht="15.75">
      <c r="A31" s="133" t="s">
        <v>0</v>
      </c>
      <c r="B31" s="134"/>
      <c r="C31" s="134"/>
      <c r="D31" s="134"/>
      <c r="E31" s="134"/>
      <c r="F31" s="134"/>
      <c r="G31" s="134"/>
      <c r="H31" s="134"/>
      <c r="I31" s="134"/>
      <c r="J31" s="134"/>
      <c r="K31" s="134"/>
      <c r="L31" s="134"/>
      <c r="M31" s="134"/>
      <c r="N31" s="135"/>
    </row>
    <row r="32" spans="1:14" ht="15.75">
      <c r="A32" s="136"/>
      <c r="B32" s="137"/>
      <c r="C32" s="137"/>
      <c r="D32" s="137"/>
      <c r="E32" s="137"/>
      <c r="F32" s="137"/>
      <c r="G32" s="137"/>
      <c r="H32" s="137"/>
      <c r="I32" s="137"/>
      <c r="J32" s="137"/>
      <c r="K32" s="137"/>
      <c r="L32" s="137"/>
      <c r="M32" s="137"/>
      <c r="N32" s="138"/>
    </row>
    <row r="33" spans="1:14" ht="15.75">
      <c r="A33" s="136"/>
      <c r="B33" s="137"/>
      <c r="C33" s="137"/>
      <c r="D33" s="137"/>
      <c r="E33" s="137"/>
      <c r="F33" s="137"/>
      <c r="G33" s="137"/>
      <c r="H33" s="137"/>
      <c r="I33" s="137"/>
      <c r="J33" s="137"/>
      <c r="K33" s="137"/>
      <c r="L33" s="137"/>
      <c r="M33" s="137"/>
      <c r="N33" s="138"/>
    </row>
    <row r="34" spans="1:14" ht="15.75">
      <c r="A34" s="139" t="s">
        <v>102</v>
      </c>
      <c r="B34" s="140"/>
      <c r="C34" s="140"/>
      <c r="D34" s="140"/>
      <c r="E34" s="140"/>
      <c r="F34" s="140"/>
      <c r="G34" s="140"/>
      <c r="H34" s="140"/>
      <c r="I34" s="140"/>
      <c r="J34" s="140"/>
      <c r="K34" s="140"/>
      <c r="L34" s="140"/>
      <c r="M34" s="140"/>
      <c r="N34" s="141"/>
    </row>
    <row r="35" spans="1:14" ht="15.75">
      <c r="A35" s="139" t="s">
        <v>103</v>
      </c>
      <c r="B35" s="140"/>
      <c r="C35" s="140"/>
      <c r="D35" s="140"/>
      <c r="E35" s="140"/>
      <c r="F35" s="140"/>
      <c r="G35" s="140"/>
      <c r="H35" s="140"/>
      <c r="I35" s="140"/>
      <c r="J35" s="140"/>
      <c r="K35" s="140"/>
      <c r="L35" s="140"/>
      <c r="M35" s="140"/>
      <c r="N35" s="141"/>
    </row>
    <row r="36" spans="1:14" ht="16.5" thickBot="1">
      <c r="A36" s="142" t="s">
        <v>3</v>
      </c>
      <c r="B36" s="143"/>
      <c r="C36" s="143"/>
      <c r="D36" s="143"/>
      <c r="E36" s="143"/>
      <c r="F36" s="143"/>
      <c r="G36" s="143"/>
      <c r="H36" s="143"/>
      <c r="I36" s="143"/>
      <c r="J36" s="143"/>
      <c r="K36" s="143"/>
      <c r="L36" s="143"/>
      <c r="M36" s="143"/>
      <c r="N36" s="144"/>
    </row>
    <row r="37" spans="1:14" ht="15.75">
      <c r="A37" s="145" t="s">
        <v>129</v>
      </c>
      <c r="B37" s="145"/>
      <c r="C37" s="145"/>
      <c r="D37" s="145"/>
      <c r="E37" s="145"/>
      <c r="F37" s="145"/>
      <c r="G37" s="145"/>
      <c r="H37" s="145"/>
      <c r="I37" s="145"/>
      <c r="J37" s="145"/>
      <c r="K37" s="145"/>
      <c r="L37" s="145"/>
      <c r="M37" s="145"/>
      <c r="N37" s="145"/>
    </row>
    <row r="38" spans="1:14" ht="15.75">
      <c r="A38" s="145" t="s">
        <v>5</v>
      </c>
      <c r="B38" s="145"/>
      <c r="C38" s="145"/>
      <c r="D38" s="145"/>
      <c r="E38" s="145"/>
      <c r="F38" s="145"/>
      <c r="G38" s="145"/>
      <c r="H38" s="145"/>
      <c r="I38" s="145"/>
      <c r="J38" s="145"/>
      <c r="K38" s="145"/>
      <c r="L38" s="145"/>
      <c r="M38" s="145"/>
      <c r="N38" s="145"/>
    </row>
    <row r="39" spans="1:14" ht="15.75">
      <c r="A39" s="131" t="s">
        <v>6</v>
      </c>
      <c r="B39" s="128" t="s">
        <v>7</v>
      </c>
      <c r="C39" s="128" t="s">
        <v>8</v>
      </c>
      <c r="D39" s="131" t="s">
        <v>9</v>
      </c>
      <c r="E39" s="131" t="s">
        <v>10</v>
      </c>
      <c r="F39" s="128" t="s">
        <v>11</v>
      </c>
      <c r="G39" s="128" t="s">
        <v>12</v>
      </c>
      <c r="H39" s="128" t="s">
        <v>13</v>
      </c>
      <c r="I39" s="128" t="s">
        <v>14</v>
      </c>
      <c r="J39" s="128" t="s">
        <v>15</v>
      </c>
      <c r="K39" s="130" t="s">
        <v>16</v>
      </c>
      <c r="L39" s="128" t="s">
        <v>17</v>
      </c>
      <c r="M39" s="128" t="s">
        <v>18</v>
      </c>
      <c r="N39" s="128" t="s">
        <v>19</v>
      </c>
    </row>
    <row r="40" spans="1:14" ht="15.75">
      <c r="A40" s="132"/>
      <c r="B40" s="128"/>
      <c r="C40" s="128"/>
      <c r="D40" s="131"/>
      <c r="E40" s="131"/>
      <c r="F40" s="128"/>
      <c r="G40" s="128"/>
      <c r="H40" s="128"/>
      <c r="I40" s="128"/>
      <c r="J40" s="128"/>
      <c r="K40" s="130"/>
      <c r="L40" s="128"/>
      <c r="M40" s="128"/>
      <c r="N40" s="128"/>
    </row>
    <row r="41" spans="1:14" ht="15.75">
      <c r="A41" s="74"/>
      <c r="B41" s="75"/>
      <c r="C41" s="71"/>
      <c r="D41" s="76"/>
      <c r="E41" s="73"/>
      <c r="F41" s="71"/>
      <c r="G41" s="71"/>
      <c r="H41" s="71"/>
      <c r="I41" s="71"/>
      <c r="J41" s="71"/>
      <c r="K41" s="72"/>
      <c r="L41" s="71"/>
      <c r="M41" s="71"/>
      <c r="N41" s="71"/>
    </row>
    <row r="42" spans="1:14" ht="15.75">
      <c r="A42" s="63">
        <v>1</v>
      </c>
      <c r="B42" s="70">
        <v>43769</v>
      </c>
      <c r="C42" s="65" t="s">
        <v>20</v>
      </c>
      <c r="D42" s="65" t="s">
        <v>21</v>
      </c>
      <c r="E42" s="65" t="s">
        <v>43</v>
      </c>
      <c r="F42" s="66">
        <v>46600</v>
      </c>
      <c r="G42" s="66">
        <v>46380</v>
      </c>
      <c r="H42" s="66">
        <v>46720</v>
      </c>
      <c r="I42" s="66">
        <v>46840</v>
      </c>
      <c r="J42" s="66">
        <v>46960</v>
      </c>
      <c r="K42" s="66">
        <v>46720</v>
      </c>
      <c r="L42" s="65">
        <v>30</v>
      </c>
      <c r="M42" s="82">
        <f>IF(D42="BUY",(K42-F42)*(L42),(F42-K42)*(L42))</f>
        <v>3600</v>
      </c>
      <c r="N42" s="68">
        <f>M42/(L42)/F42%</f>
        <v>0.2575107296137339</v>
      </c>
    </row>
    <row r="43" spans="1:14" ht="15.75">
      <c r="A43" s="63">
        <v>2</v>
      </c>
      <c r="B43" s="70">
        <v>43769</v>
      </c>
      <c r="C43" s="65" t="s">
        <v>20</v>
      </c>
      <c r="D43" s="65" t="s">
        <v>23</v>
      </c>
      <c r="E43" s="65" t="s">
        <v>48</v>
      </c>
      <c r="F43" s="66">
        <v>3860</v>
      </c>
      <c r="G43" s="66">
        <v>3900</v>
      </c>
      <c r="H43" s="66">
        <v>3835</v>
      </c>
      <c r="I43" s="66">
        <v>3810</v>
      </c>
      <c r="J43" s="66">
        <v>3785</v>
      </c>
      <c r="K43" s="66">
        <v>3835</v>
      </c>
      <c r="L43" s="65">
        <v>100</v>
      </c>
      <c r="M43" s="82">
        <f>IF(D43="BUY",(K43-F43)*(L43),(F43-K43)*(L43))</f>
        <v>2500</v>
      </c>
      <c r="N43" s="68">
        <f>M43/(L43)/F43%</f>
        <v>0.6476683937823834</v>
      </c>
    </row>
    <row r="44" spans="1:14" ht="15.75">
      <c r="A44" s="63">
        <v>3</v>
      </c>
      <c r="B44" s="70">
        <v>43768</v>
      </c>
      <c r="C44" s="65" t="s">
        <v>20</v>
      </c>
      <c r="D44" s="65" t="s">
        <v>21</v>
      </c>
      <c r="E44" s="65" t="s">
        <v>44</v>
      </c>
      <c r="F44" s="66">
        <v>38020</v>
      </c>
      <c r="G44" s="66">
        <v>37940</v>
      </c>
      <c r="H44" s="66">
        <v>38060</v>
      </c>
      <c r="I44" s="66">
        <v>38100</v>
      </c>
      <c r="J44" s="66">
        <v>38140</v>
      </c>
      <c r="K44" s="66">
        <v>38140</v>
      </c>
      <c r="L44" s="65">
        <v>100</v>
      </c>
      <c r="M44" s="82">
        <f>IF(D44="BUY",(K44-F44)*(L44),(F44-K44)*(L44))</f>
        <v>12000</v>
      </c>
      <c r="N44" s="68">
        <f>M44/(L44)/F44%</f>
        <v>0.3156233561283535</v>
      </c>
    </row>
    <row r="45" spans="1:14" ht="15.75">
      <c r="A45" s="63">
        <v>4</v>
      </c>
      <c r="B45" s="70">
        <v>43767</v>
      </c>
      <c r="C45" s="65" t="s">
        <v>20</v>
      </c>
      <c r="D45" s="65" t="s">
        <v>23</v>
      </c>
      <c r="E45" s="65" t="s">
        <v>43</v>
      </c>
      <c r="F45" s="66">
        <v>45720</v>
      </c>
      <c r="G45" s="66">
        <v>45940</v>
      </c>
      <c r="H45" s="66">
        <v>45600</v>
      </c>
      <c r="I45" s="66">
        <v>45480</v>
      </c>
      <c r="J45" s="66">
        <v>45360</v>
      </c>
      <c r="K45" s="66">
        <v>45600</v>
      </c>
      <c r="L45" s="65">
        <v>30</v>
      </c>
      <c r="M45" s="82">
        <f>IF(D45="BUY",(K45-F45)*(L45),(F45-K45)*(L45))</f>
        <v>3600</v>
      </c>
      <c r="N45" s="68">
        <f>M45/(L45)/F45%</f>
        <v>0.26246719160104987</v>
      </c>
    </row>
    <row r="46" spans="1:14" ht="15.75">
      <c r="A46" s="63">
        <v>5</v>
      </c>
      <c r="B46" s="70">
        <v>43763</v>
      </c>
      <c r="C46" s="65" t="s">
        <v>20</v>
      </c>
      <c r="D46" s="65" t="s">
        <v>21</v>
      </c>
      <c r="E46" s="65" t="s">
        <v>43</v>
      </c>
      <c r="F46" s="66">
        <v>46330</v>
      </c>
      <c r="G46" s="66">
        <v>46110</v>
      </c>
      <c r="H46" s="66">
        <v>46450</v>
      </c>
      <c r="I46" s="66">
        <v>46570</v>
      </c>
      <c r="J46" s="66">
        <v>46690</v>
      </c>
      <c r="K46" s="66">
        <v>46690</v>
      </c>
      <c r="L46" s="65">
        <v>30</v>
      </c>
      <c r="M46" s="82">
        <f>IF(D46="BUY",(K46-F46)*(L46),(F46-K46)*(L46))</f>
        <v>10800</v>
      </c>
      <c r="N46" s="68">
        <f>M46/(L46)/F46%</f>
        <v>0.7770343190157565</v>
      </c>
    </row>
    <row r="47" spans="1:14" ht="15.75">
      <c r="A47" s="63">
        <v>6</v>
      </c>
      <c r="B47" s="70">
        <v>43763</v>
      </c>
      <c r="C47" s="65" t="s">
        <v>20</v>
      </c>
      <c r="D47" s="65" t="s">
        <v>21</v>
      </c>
      <c r="E47" s="65" t="s">
        <v>48</v>
      </c>
      <c r="F47" s="66">
        <v>3980</v>
      </c>
      <c r="G47" s="66">
        <v>3940</v>
      </c>
      <c r="H47" s="66">
        <v>4005</v>
      </c>
      <c r="I47" s="66">
        <v>4030</v>
      </c>
      <c r="J47" s="66">
        <v>4055</v>
      </c>
      <c r="K47" s="66">
        <v>4005</v>
      </c>
      <c r="L47" s="65">
        <v>100</v>
      </c>
      <c r="M47" s="82">
        <f aca="true" t="shared" si="0" ref="M47:M54">IF(D47="BUY",(K47-F47)*(L47),(F47-K47)*(L47))</f>
        <v>2500</v>
      </c>
      <c r="N47" s="68">
        <f aca="true" t="shared" si="1" ref="N47:N54">M47/(L47)/F47%</f>
        <v>0.628140703517588</v>
      </c>
    </row>
    <row r="48" spans="1:14" ht="15.75">
      <c r="A48" s="63">
        <v>7</v>
      </c>
      <c r="B48" s="70">
        <v>43762</v>
      </c>
      <c r="C48" s="65" t="s">
        <v>20</v>
      </c>
      <c r="D48" s="65" t="s">
        <v>21</v>
      </c>
      <c r="E48" s="65" t="s">
        <v>43</v>
      </c>
      <c r="F48" s="66">
        <v>45600</v>
      </c>
      <c r="G48" s="66">
        <v>45390</v>
      </c>
      <c r="H48" s="66">
        <v>45720</v>
      </c>
      <c r="I48" s="66">
        <v>45840</v>
      </c>
      <c r="J48" s="66">
        <v>45960</v>
      </c>
      <c r="K48" s="66">
        <v>45960</v>
      </c>
      <c r="L48" s="65">
        <v>30</v>
      </c>
      <c r="M48" s="82">
        <f t="shared" si="0"/>
        <v>10800</v>
      </c>
      <c r="N48" s="68">
        <f t="shared" si="1"/>
        <v>0.7894736842105263</v>
      </c>
    </row>
    <row r="49" spans="1:14" ht="15.75">
      <c r="A49" s="63">
        <v>8</v>
      </c>
      <c r="B49" s="70">
        <v>43762</v>
      </c>
      <c r="C49" s="65" t="s">
        <v>20</v>
      </c>
      <c r="D49" s="65" t="s">
        <v>21</v>
      </c>
      <c r="E49" s="65" t="s">
        <v>48</v>
      </c>
      <c r="F49" s="66">
        <v>3990</v>
      </c>
      <c r="G49" s="66">
        <v>3945</v>
      </c>
      <c r="H49" s="66">
        <v>4015</v>
      </c>
      <c r="I49" s="66">
        <v>4040</v>
      </c>
      <c r="J49" s="66">
        <v>4065</v>
      </c>
      <c r="K49" s="66">
        <v>4015</v>
      </c>
      <c r="L49" s="65">
        <v>100</v>
      </c>
      <c r="M49" s="82">
        <f t="shared" si="0"/>
        <v>2500</v>
      </c>
      <c r="N49" s="68">
        <f t="shared" si="1"/>
        <v>0.6265664160401003</v>
      </c>
    </row>
    <row r="50" spans="1:14" ht="15.75">
      <c r="A50" s="63">
        <v>9</v>
      </c>
      <c r="B50" s="70">
        <v>43759</v>
      </c>
      <c r="C50" s="65" t="s">
        <v>20</v>
      </c>
      <c r="D50" s="65" t="s">
        <v>21</v>
      </c>
      <c r="E50" s="65" t="s">
        <v>43</v>
      </c>
      <c r="F50" s="66">
        <v>45670</v>
      </c>
      <c r="G50" s="66">
        <v>45450</v>
      </c>
      <c r="H50" s="66">
        <v>45800</v>
      </c>
      <c r="I50" s="66">
        <v>45920</v>
      </c>
      <c r="J50" s="66">
        <v>46040</v>
      </c>
      <c r="K50" s="66">
        <v>46040</v>
      </c>
      <c r="L50" s="65">
        <v>30</v>
      </c>
      <c r="M50" s="82">
        <f t="shared" si="0"/>
        <v>11100</v>
      </c>
      <c r="N50" s="68">
        <f t="shared" si="1"/>
        <v>0.8101598423472739</v>
      </c>
    </row>
    <row r="51" spans="1:14" ht="15.75">
      <c r="A51" s="63">
        <v>10</v>
      </c>
      <c r="B51" s="70">
        <v>43756</v>
      </c>
      <c r="C51" s="65" t="s">
        <v>20</v>
      </c>
      <c r="D51" s="65" t="s">
        <v>21</v>
      </c>
      <c r="E51" s="65" t="s">
        <v>47</v>
      </c>
      <c r="F51" s="66">
        <v>185.7</v>
      </c>
      <c r="G51" s="66">
        <v>184.7</v>
      </c>
      <c r="H51" s="66">
        <v>186.2</v>
      </c>
      <c r="I51" s="66">
        <v>186.7</v>
      </c>
      <c r="J51" s="66">
        <v>187.2</v>
      </c>
      <c r="K51" s="66">
        <v>186.2</v>
      </c>
      <c r="L51" s="65">
        <v>5000</v>
      </c>
      <c r="M51" s="82">
        <f t="shared" si="0"/>
        <v>2500</v>
      </c>
      <c r="N51" s="68">
        <f t="shared" si="1"/>
        <v>0.2692514808831449</v>
      </c>
    </row>
    <row r="52" spans="1:14" ht="15.75">
      <c r="A52" s="63">
        <v>11</v>
      </c>
      <c r="B52" s="70">
        <v>43749</v>
      </c>
      <c r="C52" s="65" t="s">
        <v>20</v>
      </c>
      <c r="D52" s="65" t="s">
        <v>21</v>
      </c>
      <c r="E52" s="65" t="s">
        <v>48</v>
      </c>
      <c r="F52" s="66">
        <v>3870</v>
      </c>
      <c r="G52" s="66">
        <v>3830</v>
      </c>
      <c r="H52" s="66">
        <v>3895</v>
      </c>
      <c r="I52" s="66">
        <v>3920</v>
      </c>
      <c r="J52" s="66">
        <v>3945</v>
      </c>
      <c r="K52" s="66">
        <v>3920</v>
      </c>
      <c r="L52" s="65">
        <v>100</v>
      </c>
      <c r="M52" s="82">
        <f t="shared" si="0"/>
        <v>5000</v>
      </c>
      <c r="N52" s="68">
        <f t="shared" si="1"/>
        <v>1.2919896640826873</v>
      </c>
    </row>
    <row r="53" spans="1:14" ht="15.75">
      <c r="A53" s="63">
        <v>12</v>
      </c>
      <c r="B53" s="70">
        <v>43749</v>
      </c>
      <c r="C53" s="65" t="s">
        <v>20</v>
      </c>
      <c r="D53" s="65" t="s">
        <v>21</v>
      </c>
      <c r="E53" s="65" t="s">
        <v>44</v>
      </c>
      <c r="F53" s="66">
        <v>38220</v>
      </c>
      <c r="G53" s="66">
        <v>38140</v>
      </c>
      <c r="H53" s="66">
        <v>38260</v>
      </c>
      <c r="I53" s="66">
        <v>38300</v>
      </c>
      <c r="J53" s="66">
        <v>38340</v>
      </c>
      <c r="K53" s="66">
        <v>38300</v>
      </c>
      <c r="L53" s="65">
        <v>100</v>
      </c>
      <c r="M53" s="82">
        <f t="shared" si="0"/>
        <v>8000</v>
      </c>
      <c r="N53" s="68">
        <f t="shared" si="1"/>
        <v>0.20931449502878074</v>
      </c>
    </row>
    <row r="54" spans="1:14" ht="15.75">
      <c r="A54" s="63">
        <v>13</v>
      </c>
      <c r="B54" s="70">
        <v>43748</v>
      </c>
      <c r="C54" s="65" t="s">
        <v>20</v>
      </c>
      <c r="D54" s="65" t="s">
        <v>21</v>
      </c>
      <c r="E54" s="65" t="s">
        <v>24</v>
      </c>
      <c r="F54" s="66">
        <v>156.7</v>
      </c>
      <c r="G54" s="66">
        <v>155.7</v>
      </c>
      <c r="H54" s="66">
        <v>157.2</v>
      </c>
      <c r="I54" s="66">
        <v>157.7</v>
      </c>
      <c r="J54" s="66">
        <v>158.2</v>
      </c>
      <c r="K54" s="66">
        <v>157.2</v>
      </c>
      <c r="L54" s="65">
        <v>5000</v>
      </c>
      <c r="M54" s="82">
        <f t="shared" si="0"/>
        <v>2500</v>
      </c>
      <c r="N54" s="68">
        <f t="shared" si="1"/>
        <v>0.3190810465858328</v>
      </c>
    </row>
    <row r="55" spans="1:14" ht="15.75">
      <c r="A55" s="63">
        <v>14</v>
      </c>
      <c r="B55" s="70">
        <v>43747</v>
      </c>
      <c r="C55" s="65" t="s">
        <v>20</v>
      </c>
      <c r="D55" s="65" t="s">
        <v>21</v>
      </c>
      <c r="E55" s="65" t="s">
        <v>48</v>
      </c>
      <c r="F55" s="66">
        <v>3790</v>
      </c>
      <c r="G55" s="66">
        <v>3750</v>
      </c>
      <c r="H55" s="66">
        <v>3815</v>
      </c>
      <c r="I55" s="66">
        <v>3840</v>
      </c>
      <c r="J55" s="66">
        <v>3865</v>
      </c>
      <c r="K55" s="66">
        <v>3815</v>
      </c>
      <c r="L55" s="65">
        <v>100</v>
      </c>
      <c r="M55" s="82">
        <f aca="true" t="shared" si="2" ref="M55:M63">IF(D55="BUY",(K55-F55)*(L55),(F55-K55)*(L55))</f>
        <v>2500</v>
      </c>
      <c r="N55" s="68">
        <f aca="true" t="shared" si="3" ref="N55:N63">M55/(L55)/F55%</f>
        <v>0.6596306068601583</v>
      </c>
    </row>
    <row r="56" spans="1:14" ht="15.75">
      <c r="A56" s="63">
        <v>15</v>
      </c>
      <c r="B56" s="70">
        <v>43747</v>
      </c>
      <c r="C56" s="65" t="s">
        <v>20</v>
      </c>
      <c r="D56" s="65" t="s">
        <v>21</v>
      </c>
      <c r="E56" s="65" t="s">
        <v>24</v>
      </c>
      <c r="F56" s="66">
        <v>155.8</v>
      </c>
      <c r="G56" s="66">
        <v>154.8</v>
      </c>
      <c r="H56" s="66">
        <v>156.3</v>
      </c>
      <c r="I56" s="66">
        <v>156.8</v>
      </c>
      <c r="J56" s="66">
        <v>157.3</v>
      </c>
      <c r="K56" s="66">
        <v>156.3</v>
      </c>
      <c r="L56" s="65">
        <v>5000</v>
      </c>
      <c r="M56" s="82">
        <f t="shared" si="2"/>
        <v>2500</v>
      </c>
      <c r="N56" s="68">
        <f t="shared" si="3"/>
        <v>0.3209242618741977</v>
      </c>
    </row>
    <row r="57" spans="1:14" ht="15.75">
      <c r="A57" s="63">
        <v>16</v>
      </c>
      <c r="B57" s="70">
        <v>43745</v>
      </c>
      <c r="C57" s="65" t="s">
        <v>20</v>
      </c>
      <c r="D57" s="65" t="s">
        <v>21</v>
      </c>
      <c r="E57" s="65" t="s">
        <v>48</v>
      </c>
      <c r="F57" s="66">
        <v>3820</v>
      </c>
      <c r="G57" s="66">
        <v>3780</v>
      </c>
      <c r="H57" s="66">
        <v>3845</v>
      </c>
      <c r="I57" s="66">
        <v>3870</v>
      </c>
      <c r="J57" s="66">
        <v>3895</v>
      </c>
      <c r="K57" s="66">
        <v>3845</v>
      </c>
      <c r="L57" s="65">
        <v>100</v>
      </c>
      <c r="M57" s="82">
        <f t="shared" si="2"/>
        <v>2500</v>
      </c>
      <c r="N57" s="68">
        <f t="shared" si="3"/>
        <v>0.6544502617801047</v>
      </c>
    </row>
    <row r="58" spans="1:14" ht="15.75">
      <c r="A58" s="63">
        <v>17</v>
      </c>
      <c r="B58" s="70">
        <v>43745</v>
      </c>
      <c r="C58" s="65" t="s">
        <v>20</v>
      </c>
      <c r="D58" s="65" t="s">
        <v>21</v>
      </c>
      <c r="E58" s="65" t="s">
        <v>47</v>
      </c>
      <c r="F58" s="66">
        <v>182.2</v>
      </c>
      <c r="G58" s="66">
        <v>181.2</v>
      </c>
      <c r="H58" s="66">
        <v>182.7</v>
      </c>
      <c r="I58" s="66">
        <v>183.2</v>
      </c>
      <c r="J58" s="66">
        <v>183.7</v>
      </c>
      <c r="K58" s="66">
        <v>182.7</v>
      </c>
      <c r="L58" s="65">
        <v>5000</v>
      </c>
      <c r="M58" s="82">
        <f t="shared" si="2"/>
        <v>2500</v>
      </c>
      <c r="N58" s="68">
        <f t="shared" si="3"/>
        <v>0.27442371020856204</v>
      </c>
    </row>
    <row r="59" spans="1:14" ht="15.75">
      <c r="A59" s="63">
        <v>18</v>
      </c>
      <c r="B59" s="70">
        <v>43742</v>
      </c>
      <c r="C59" s="65" t="s">
        <v>20</v>
      </c>
      <c r="D59" s="65" t="s">
        <v>21</v>
      </c>
      <c r="E59" s="65" t="s">
        <v>48</v>
      </c>
      <c r="F59" s="66">
        <v>3760</v>
      </c>
      <c r="G59" s="66">
        <v>3720</v>
      </c>
      <c r="H59" s="66">
        <v>3785</v>
      </c>
      <c r="I59" s="66">
        <v>3810</v>
      </c>
      <c r="J59" s="66">
        <v>3835</v>
      </c>
      <c r="K59" s="66">
        <v>3810</v>
      </c>
      <c r="L59" s="65">
        <v>100</v>
      </c>
      <c r="M59" s="82">
        <f t="shared" si="2"/>
        <v>5000</v>
      </c>
      <c r="N59" s="68">
        <f t="shared" si="3"/>
        <v>1.3297872340425532</v>
      </c>
    </row>
    <row r="60" spans="1:14" ht="15.75">
      <c r="A60" s="63">
        <v>19</v>
      </c>
      <c r="B60" s="70">
        <v>43741</v>
      </c>
      <c r="C60" s="65" t="s">
        <v>20</v>
      </c>
      <c r="D60" s="65" t="s">
        <v>23</v>
      </c>
      <c r="E60" s="65" t="s">
        <v>48</v>
      </c>
      <c r="F60" s="66">
        <v>3725</v>
      </c>
      <c r="G60" s="66">
        <v>3765</v>
      </c>
      <c r="H60" s="66">
        <v>3700</v>
      </c>
      <c r="I60" s="66">
        <v>3675</v>
      </c>
      <c r="J60" s="66">
        <v>3650</v>
      </c>
      <c r="K60" s="66">
        <v>3675</v>
      </c>
      <c r="L60" s="65">
        <v>100</v>
      </c>
      <c r="M60" s="82">
        <f t="shared" si="2"/>
        <v>5000</v>
      </c>
      <c r="N60" s="68">
        <f t="shared" si="3"/>
        <v>1.342281879194631</v>
      </c>
    </row>
    <row r="61" spans="1:14" ht="15.75">
      <c r="A61" s="63">
        <v>20</v>
      </c>
      <c r="B61" s="70">
        <v>43741</v>
      </c>
      <c r="C61" s="65" t="s">
        <v>20</v>
      </c>
      <c r="D61" s="65" t="s">
        <v>23</v>
      </c>
      <c r="E61" s="65" t="s">
        <v>43</v>
      </c>
      <c r="F61" s="66">
        <v>45500</v>
      </c>
      <c r="G61" s="66">
        <v>45720</v>
      </c>
      <c r="H61" s="66">
        <v>45380</v>
      </c>
      <c r="I61" s="66">
        <v>45260</v>
      </c>
      <c r="J61" s="66">
        <v>45140</v>
      </c>
      <c r="K61" s="66">
        <v>45260</v>
      </c>
      <c r="L61" s="65">
        <v>30</v>
      </c>
      <c r="M61" s="82">
        <f t="shared" si="2"/>
        <v>7200</v>
      </c>
      <c r="N61" s="68">
        <f t="shared" si="3"/>
        <v>0.5274725274725275</v>
      </c>
    </row>
    <row r="62" spans="1:14" ht="15.75">
      <c r="A62" s="63">
        <v>21</v>
      </c>
      <c r="B62" s="70">
        <v>43739</v>
      </c>
      <c r="C62" s="65" t="s">
        <v>20</v>
      </c>
      <c r="D62" s="65" t="s">
        <v>23</v>
      </c>
      <c r="E62" s="65" t="s">
        <v>47</v>
      </c>
      <c r="F62" s="66">
        <v>184.4</v>
      </c>
      <c r="G62" s="66">
        <v>185.4</v>
      </c>
      <c r="H62" s="66">
        <v>183.9</v>
      </c>
      <c r="I62" s="66">
        <v>183.4</v>
      </c>
      <c r="J62" s="66">
        <v>182.9</v>
      </c>
      <c r="K62" s="66">
        <v>182.9</v>
      </c>
      <c r="L62" s="65">
        <v>5000</v>
      </c>
      <c r="M62" s="82">
        <f t="shared" si="2"/>
        <v>7500</v>
      </c>
      <c r="N62" s="68">
        <f t="shared" si="3"/>
        <v>0.8134490238611713</v>
      </c>
    </row>
    <row r="63" spans="1:14" ht="15.75">
      <c r="A63" s="63">
        <v>22</v>
      </c>
      <c r="B63" s="70">
        <v>43739</v>
      </c>
      <c r="C63" s="65" t="s">
        <v>20</v>
      </c>
      <c r="D63" s="65" t="s">
        <v>21</v>
      </c>
      <c r="E63" s="65" t="s">
        <v>48</v>
      </c>
      <c r="F63" s="66">
        <v>3885</v>
      </c>
      <c r="G63" s="66">
        <v>3845</v>
      </c>
      <c r="H63" s="66">
        <v>3910</v>
      </c>
      <c r="I63" s="66">
        <v>3935</v>
      </c>
      <c r="J63" s="66">
        <v>3960</v>
      </c>
      <c r="K63" s="66">
        <v>3910</v>
      </c>
      <c r="L63" s="65">
        <v>100</v>
      </c>
      <c r="M63" s="82">
        <f t="shared" si="2"/>
        <v>2500</v>
      </c>
      <c r="N63" s="68">
        <f t="shared" si="3"/>
        <v>0.6435006435006435</v>
      </c>
    </row>
    <row r="64" spans="1:16" s="90" customFormat="1" ht="15.75">
      <c r="A64" s="85" t="s">
        <v>26</v>
      </c>
      <c r="B64" s="86"/>
      <c r="C64" s="87"/>
      <c r="D64" s="88"/>
      <c r="E64" s="16"/>
      <c r="F64" s="16"/>
      <c r="G64" s="89"/>
      <c r="H64" s="16"/>
      <c r="I64" s="16"/>
      <c r="J64" s="16"/>
      <c r="K64" s="16"/>
      <c r="P64" s="1"/>
    </row>
    <row r="65" spans="1:16" s="90" customFormat="1" ht="15.75">
      <c r="A65" s="91" t="s">
        <v>128</v>
      </c>
      <c r="B65" s="86"/>
      <c r="C65" s="87"/>
      <c r="D65" s="88"/>
      <c r="E65" s="16"/>
      <c r="F65" s="16"/>
      <c r="G65" s="89"/>
      <c r="H65" s="92"/>
      <c r="I65" s="92"/>
      <c r="J65" s="92"/>
      <c r="K65" s="16"/>
      <c r="O65" s="1"/>
      <c r="P65" s="1"/>
    </row>
    <row r="66" spans="1:9" ht="16.5" thickBot="1">
      <c r="A66" s="58"/>
      <c r="B66" s="59"/>
      <c r="C66" s="22"/>
      <c r="D66" s="22"/>
      <c r="E66" s="22"/>
      <c r="F66" s="25"/>
      <c r="G66" s="26"/>
      <c r="H66" s="27" t="s">
        <v>27</v>
      </c>
      <c r="I66" s="27"/>
    </row>
    <row r="67" spans="1:9" ht="15.75">
      <c r="A67" s="58"/>
      <c r="B67" s="59"/>
      <c r="C67" s="129" t="s">
        <v>28</v>
      </c>
      <c r="D67" s="129"/>
      <c r="E67" s="29">
        <v>22</v>
      </c>
      <c r="F67" s="30">
        <f>F68+F69+F70+F71+F72+F73</f>
        <v>100</v>
      </c>
      <c r="G67" s="31">
        <v>22</v>
      </c>
      <c r="H67" s="32">
        <f>G68/G67%</f>
        <v>100</v>
      </c>
      <c r="I67" s="32"/>
    </row>
    <row r="68" spans="1:15" ht="15.75">
      <c r="A68" s="58"/>
      <c r="B68" s="59"/>
      <c r="C68" s="126" t="s">
        <v>29</v>
      </c>
      <c r="D68" s="126"/>
      <c r="E68" s="33">
        <v>22</v>
      </c>
      <c r="F68" s="34">
        <f>(E68/E67)*100</f>
        <v>100</v>
      </c>
      <c r="G68" s="31">
        <v>22</v>
      </c>
      <c r="H68" s="28"/>
      <c r="I68" s="28"/>
      <c r="K68" s="25"/>
      <c r="O68" s="90"/>
    </row>
    <row r="69" spans="1:10" ht="15.75">
      <c r="A69" s="58"/>
      <c r="B69" s="59"/>
      <c r="C69" s="126" t="s">
        <v>31</v>
      </c>
      <c r="D69" s="126"/>
      <c r="E69" s="33">
        <v>0</v>
      </c>
      <c r="F69" s="34">
        <f>(E69/E67)*100</f>
        <v>0</v>
      </c>
      <c r="G69" s="36"/>
      <c r="H69" s="31"/>
      <c r="I69" s="31"/>
      <c r="J69" s="25"/>
    </row>
    <row r="70" spans="1:10" ht="15.75">
      <c r="A70" s="58"/>
      <c r="B70" s="59"/>
      <c r="C70" s="126" t="s">
        <v>32</v>
      </c>
      <c r="D70" s="126"/>
      <c r="E70" s="33">
        <v>0</v>
      </c>
      <c r="F70" s="34">
        <f>(E70/E67)*100</f>
        <v>0</v>
      </c>
      <c r="G70" s="36"/>
      <c r="H70" s="31"/>
      <c r="I70" s="31"/>
      <c r="J70" s="25"/>
    </row>
    <row r="71" spans="1:16" ht="15.75">
      <c r="A71" s="58"/>
      <c r="B71" s="59"/>
      <c r="C71" s="126" t="s">
        <v>33</v>
      </c>
      <c r="D71" s="126"/>
      <c r="E71" s="33">
        <v>0</v>
      </c>
      <c r="F71" s="34">
        <f>(E71/E67)*100</f>
        <v>0</v>
      </c>
      <c r="G71" s="36"/>
      <c r="H71" s="22" t="s">
        <v>34</v>
      </c>
      <c r="I71" s="22"/>
      <c r="K71" s="25"/>
      <c r="P71" s="90"/>
    </row>
    <row r="72" spans="1:11" ht="15.75">
      <c r="A72" s="58"/>
      <c r="B72" s="59"/>
      <c r="C72" s="126" t="s">
        <v>35</v>
      </c>
      <c r="D72" s="126"/>
      <c r="E72" s="33">
        <v>0</v>
      </c>
      <c r="F72" s="34">
        <f>(E72/E67)*100</f>
        <v>0</v>
      </c>
      <c r="G72" s="36"/>
      <c r="H72" s="22"/>
      <c r="I72" s="22"/>
      <c r="J72" s="25"/>
      <c r="K72" s="25"/>
    </row>
    <row r="73" spans="1:10" ht="16.5" thickBot="1">
      <c r="A73" s="58"/>
      <c r="B73" s="59"/>
      <c r="C73" s="127" t="s">
        <v>36</v>
      </c>
      <c r="D73" s="127"/>
      <c r="E73" s="38"/>
      <c r="F73" s="39">
        <f>(E73/E67)*100</f>
        <v>0</v>
      </c>
      <c r="G73" s="36"/>
      <c r="H73" s="22"/>
      <c r="I73" s="22"/>
      <c r="J73" s="25"/>
    </row>
    <row r="74" spans="1:13" s="93" customFormat="1" ht="12.75">
      <c r="A74" s="94" t="s">
        <v>37</v>
      </c>
      <c r="B74" s="95"/>
      <c r="C74" s="95"/>
      <c r="D74" s="96"/>
      <c r="E74" s="96"/>
      <c r="F74" s="97"/>
      <c r="G74" s="97"/>
      <c r="H74" s="98"/>
      <c r="I74" s="99"/>
      <c r="K74" s="100"/>
      <c r="L74" s="101"/>
      <c r="M74" s="101"/>
    </row>
    <row r="75" spans="1:11" s="93" customFormat="1" ht="12.75">
      <c r="A75" s="102" t="s">
        <v>38</v>
      </c>
      <c r="B75" s="95"/>
      <c r="C75" s="95"/>
      <c r="D75" s="103"/>
      <c r="E75" s="104"/>
      <c r="F75" s="96"/>
      <c r="G75" s="99"/>
      <c r="H75" s="98"/>
      <c r="I75" s="99"/>
      <c r="J75" s="99"/>
      <c r="K75" s="99"/>
    </row>
    <row r="76" spans="1:14" s="93" customFormat="1" ht="12.75">
      <c r="A76" s="102" t="s">
        <v>41</v>
      </c>
      <c r="B76" s="105"/>
      <c r="C76" s="103"/>
      <c r="D76" s="96"/>
      <c r="E76" s="106"/>
      <c r="F76" s="99"/>
      <c r="G76" s="99"/>
      <c r="H76" s="107"/>
      <c r="I76" s="108"/>
      <c r="J76" s="108"/>
      <c r="K76" s="99"/>
      <c r="L76" s="97"/>
      <c r="N76" s="96"/>
    </row>
    <row r="77" spans="1:14" ht="15.75">
      <c r="A77" s="133" t="s">
        <v>0</v>
      </c>
      <c r="B77" s="134"/>
      <c r="C77" s="134"/>
      <c r="D77" s="134"/>
      <c r="E77" s="134"/>
      <c r="F77" s="134"/>
      <c r="G77" s="134"/>
      <c r="H77" s="134"/>
      <c r="I77" s="134"/>
      <c r="J77" s="134"/>
      <c r="K77" s="134"/>
      <c r="L77" s="134"/>
      <c r="M77" s="134"/>
      <c r="N77" s="135"/>
    </row>
    <row r="78" spans="1:14" ht="15.75">
      <c r="A78" s="136"/>
      <c r="B78" s="137"/>
      <c r="C78" s="137"/>
      <c r="D78" s="137"/>
      <c r="E78" s="137"/>
      <c r="F78" s="137"/>
      <c r="G78" s="137"/>
      <c r="H78" s="137"/>
      <c r="I78" s="137"/>
      <c r="J78" s="137"/>
      <c r="K78" s="137"/>
      <c r="L78" s="137"/>
      <c r="M78" s="137"/>
      <c r="N78" s="138"/>
    </row>
    <row r="79" spans="1:14" ht="15.75">
      <c r="A79" s="136"/>
      <c r="B79" s="137"/>
      <c r="C79" s="137"/>
      <c r="D79" s="137"/>
      <c r="E79" s="137"/>
      <c r="F79" s="137"/>
      <c r="G79" s="137"/>
      <c r="H79" s="137"/>
      <c r="I79" s="137"/>
      <c r="J79" s="137"/>
      <c r="K79" s="137"/>
      <c r="L79" s="137"/>
      <c r="M79" s="137"/>
      <c r="N79" s="138"/>
    </row>
    <row r="80" spans="1:14" ht="15.75">
      <c r="A80" s="139" t="s">
        <v>102</v>
      </c>
      <c r="B80" s="140"/>
      <c r="C80" s="140"/>
      <c r="D80" s="140"/>
      <c r="E80" s="140"/>
      <c r="F80" s="140"/>
      <c r="G80" s="140"/>
      <c r="H80" s="140"/>
      <c r="I80" s="140"/>
      <c r="J80" s="140"/>
      <c r="K80" s="140"/>
      <c r="L80" s="140"/>
      <c r="M80" s="140"/>
      <c r="N80" s="141"/>
    </row>
    <row r="81" spans="1:14" ht="15.75">
      <c r="A81" s="139" t="s">
        <v>103</v>
      </c>
      <c r="B81" s="140"/>
      <c r="C81" s="140"/>
      <c r="D81" s="140"/>
      <c r="E81" s="140"/>
      <c r="F81" s="140"/>
      <c r="G81" s="140"/>
      <c r="H81" s="140"/>
      <c r="I81" s="140"/>
      <c r="J81" s="140"/>
      <c r="K81" s="140"/>
      <c r="L81" s="140"/>
      <c r="M81" s="140"/>
      <c r="N81" s="141"/>
    </row>
    <row r="82" spans="1:14" ht="16.5" thickBot="1">
      <c r="A82" s="142" t="s">
        <v>3</v>
      </c>
      <c r="B82" s="143"/>
      <c r="C82" s="143"/>
      <c r="D82" s="143"/>
      <c r="E82" s="143"/>
      <c r="F82" s="143"/>
      <c r="G82" s="143"/>
      <c r="H82" s="143"/>
      <c r="I82" s="143"/>
      <c r="J82" s="143"/>
      <c r="K82" s="143"/>
      <c r="L82" s="143"/>
      <c r="M82" s="143"/>
      <c r="N82" s="144"/>
    </row>
    <row r="83" spans="1:14" ht="15.75">
      <c r="A83" s="145" t="s">
        <v>127</v>
      </c>
      <c r="B83" s="145"/>
      <c r="C83" s="145"/>
      <c r="D83" s="145"/>
      <c r="E83" s="145"/>
      <c r="F83" s="145"/>
      <c r="G83" s="145"/>
      <c r="H83" s="145"/>
      <c r="I83" s="145"/>
      <c r="J83" s="145"/>
      <c r="K83" s="145"/>
      <c r="L83" s="145"/>
      <c r="M83" s="145"/>
      <c r="N83" s="145"/>
    </row>
    <row r="84" spans="1:14" ht="15.75">
      <c r="A84" s="145" t="s">
        <v>5</v>
      </c>
      <c r="B84" s="145"/>
      <c r="C84" s="145"/>
      <c r="D84" s="145"/>
      <c r="E84" s="145"/>
      <c r="F84" s="145"/>
      <c r="G84" s="145"/>
      <c r="H84" s="145"/>
      <c r="I84" s="145"/>
      <c r="J84" s="145"/>
      <c r="K84" s="145"/>
      <c r="L84" s="145"/>
      <c r="M84" s="145"/>
      <c r="N84" s="145"/>
    </row>
    <row r="85" spans="1:14" ht="15.75">
      <c r="A85" s="131" t="s">
        <v>6</v>
      </c>
      <c r="B85" s="128" t="s">
        <v>7</v>
      </c>
      <c r="C85" s="128" t="s">
        <v>8</v>
      </c>
      <c r="D85" s="131" t="s">
        <v>9</v>
      </c>
      <c r="E85" s="131" t="s">
        <v>10</v>
      </c>
      <c r="F85" s="128" t="s">
        <v>11</v>
      </c>
      <c r="G85" s="128" t="s">
        <v>12</v>
      </c>
      <c r="H85" s="128" t="s">
        <v>13</v>
      </c>
      <c r="I85" s="128" t="s">
        <v>14</v>
      </c>
      <c r="J85" s="128" t="s">
        <v>15</v>
      </c>
      <c r="K85" s="130" t="s">
        <v>16</v>
      </c>
      <c r="L85" s="128" t="s">
        <v>17</v>
      </c>
      <c r="M85" s="128" t="s">
        <v>18</v>
      </c>
      <c r="N85" s="128" t="s">
        <v>19</v>
      </c>
    </row>
    <row r="86" spans="1:14" ht="15.75">
      <c r="A86" s="132"/>
      <c r="B86" s="128"/>
      <c r="C86" s="128"/>
      <c r="D86" s="131"/>
      <c r="E86" s="131"/>
      <c r="F86" s="128"/>
      <c r="G86" s="128"/>
      <c r="H86" s="128"/>
      <c r="I86" s="128"/>
      <c r="J86" s="128"/>
      <c r="K86" s="130"/>
      <c r="L86" s="128"/>
      <c r="M86" s="128"/>
      <c r="N86" s="128"/>
    </row>
    <row r="87" spans="1:14" ht="15.75">
      <c r="A87" s="74"/>
      <c r="B87" s="75"/>
      <c r="C87" s="71"/>
      <c r="D87" s="76"/>
      <c r="E87" s="73"/>
      <c r="F87" s="71"/>
      <c r="G87" s="71"/>
      <c r="H87" s="71"/>
      <c r="I87" s="71"/>
      <c r="J87" s="71"/>
      <c r="K87" s="72"/>
      <c r="L87" s="71"/>
      <c r="M87" s="71"/>
      <c r="N87" s="71"/>
    </row>
    <row r="88" spans="1:14" ht="15.75">
      <c r="A88" s="63">
        <v>1</v>
      </c>
      <c r="B88" s="70">
        <v>43738</v>
      </c>
      <c r="C88" s="65" t="s">
        <v>20</v>
      </c>
      <c r="D88" s="65" t="s">
        <v>21</v>
      </c>
      <c r="E88" s="65" t="s">
        <v>45</v>
      </c>
      <c r="F88" s="66">
        <v>1238</v>
      </c>
      <c r="G88" s="66">
        <v>1220</v>
      </c>
      <c r="H88" s="66">
        <v>1248</v>
      </c>
      <c r="I88" s="66">
        <v>1258</v>
      </c>
      <c r="J88" s="66">
        <v>1268</v>
      </c>
      <c r="K88" s="66">
        <v>1248</v>
      </c>
      <c r="L88" s="65">
        <v>250</v>
      </c>
      <c r="M88" s="82">
        <f aca="true" t="shared" si="4" ref="M88:M95">IF(D88="BUY",(K88-F88)*(L88),(F88-K88)*(L88))</f>
        <v>2500</v>
      </c>
      <c r="N88" s="68">
        <f aca="true" t="shared" si="5" ref="N88:N95">M88/(L88)/F88%</f>
        <v>0.8077544426494345</v>
      </c>
    </row>
    <row r="89" spans="1:14" ht="15.75">
      <c r="A89" s="63">
        <v>2</v>
      </c>
      <c r="B89" s="70">
        <v>43738</v>
      </c>
      <c r="C89" s="65" t="s">
        <v>20</v>
      </c>
      <c r="D89" s="65" t="s">
        <v>21</v>
      </c>
      <c r="E89" s="65" t="s">
        <v>24</v>
      </c>
      <c r="F89" s="66">
        <v>154.8</v>
      </c>
      <c r="G89" s="66">
        <v>153.8</v>
      </c>
      <c r="H89" s="66">
        <v>155.3</v>
      </c>
      <c r="I89" s="66">
        <v>155.8</v>
      </c>
      <c r="J89" s="66">
        <v>156.3</v>
      </c>
      <c r="K89" s="66">
        <v>155.3</v>
      </c>
      <c r="L89" s="65">
        <v>5000</v>
      </c>
      <c r="M89" s="82">
        <f t="shared" si="4"/>
        <v>2500</v>
      </c>
      <c r="N89" s="68">
        <f t="shared" si="5"/>
        <v>0.32299741602067183</v>
      </c>
    </row>
    <row r="90" spans="1:14" ht="15.75">
      <c r="A90" s="63">
        <v>3</v>
      </c>
      <c r="B90" s="70">
        <v>43735</v>
      </c>
      <c r="C90" s="65" t="s">
        <v>20</v>
      </c>
      <c r="D90" s="65" t="s">
        <v>23</v>
      </c>
      <c r="E90" s="65" t="s">
        <v>43</v>
      </c>
      <c r="F90" s="66">
        <v>45300</v>
      </c>
      <c r="G90" s="66">
        <v>45520</v>
      </c>
      <c r="H90" s="66">
        <v>45170</v>
      </c>
      <c r="I90" s="66">
        <v>45050</v>
      </c>
      <c r="J90" s="66">
        <v>44930</v>
      </c>
      <c r="K90" s="66">
        <v>44930</v>
      </c>
      <c r="L90" s="65">
        <v>30</v>
      </c>
      <c r="M90" s="82">
        <f t="shared" si="4"/>
        <v>11100</v>
      </c>
      <c r="N90" s="68">
        <f t="shared" si="5"/>
        <v>0.8167770419426048</v>
      </c>
    </row>
    <row r="91" spans="1:14" ht="15.75">
      <c r="A91" s="63">
        <v>4</v>
      </c>
      <c r="B91" s="70">
        <v>43735</v>
      </c>
      <c r="C91" s="65" t="s">
        <v>20</v>
      </c>
      <c r="D91" s="65" t="s">
        <v>23</v>
      </c>
      <c r="E91" s="65" t="s">
        <v>123</v>
      </c>
      <c r="F91" s="66">
        <v>135</v>
      </c>
      <c r="G91" s="66">
        <v>136</v>
      </c>
      <c r="H91" s="66">
        <v>134.5</v>
      </c>
      <c r="I91" s="66">
        <v>134</v>
      </c>
      <c r="J91" s="66">
        <v>133.5</v>
      </c>
      <c r="K91" s="66">
        <v>136</v>
      </c>
      <c r="L91" s="65">
        <v>5000</v>
      </c>
      <c r="M91" s="82">
        <f t="shared" si="4"/>
        <v>-5000</v>
      </c>
      <c r="N91" s="68">
        <f t="shared" si="5"/>
        <v>-0.7407407407407407</v>
      </c>
    </row>
    <row r="92" spans="1:14" ht="15.75">
      <c r="A92" s="63">
        <v>5</v>
      </c>
      <c r="B92" s="70">
        <v>43735</v>
      </c>
      <c r="C92" s="65" t="s">
        <v>20</v>
      </c>
      <c r="D92" s="65" t="s">
        <v>23</v>
      </c>
      <c r="E92" s="65" t="s">
        <v>48</v>
      </c>
      <c r="F92" s="66">
        <v>3940</v>
      </c>
      <c r="G92" s="66">
        <v>3980</v>
      </c>
      <c r="H92" s="66">
        <v>3915</v>
      </c>
      <c r="I92" s="66">
        <v>3890</v>
      </c>
      <c r="J92" s="66">
        <v>3865</v>
      </c>
      <c r="K92" s="66">
        <v>3890</v>
      </c>
      <c r="L92" s="65">
        <v>100</v>
      </c>
      <c r="M92" s="82">
        <f t="shared" si="4"/>
        <v>5000</v>
      </c>
      <c r="N92" s="68">
        <f t="shared" si="5"/>
        <v>1.2690355329949239</v>
      </c>
    </row>
    <row r="93" spans="1:14" ht="15.75">
      <c r="A93" s="63">
        <v>6</v>
      </c>
      <c r="B93" s="70">
        <v>43734</v>
      </c>
      <c r="C93" s="65" t="s">
        <v>20</v>
      </c>
      <c r="D93" s="65" t="s">
        <v>21</v>
      </c>
      <c r="E93" s="65" t="s">
        <v>43</v>
      </c>
      <c r="F93" s="66">
        <v>46600</v>
      </c>
      <c r="G93" s="66">
        <v>46400</v>
      </c>
      <c r="H93" s="66">
        <v>46720</v>
      </c>
      <c r="I93" s="66">
        <v>46840</v>
      </c>
      <c r="J93" s="66">
        <v>46960</v>
      </c>
      <c r="K93" s="66">
        <v>46720</v>
      </c>
      <c r="L93" s="65">
        <v>30</v>
      </c>
      <c r="M93" s="82">
        <f t="shared" si="4"/>
        <v>3600</v>
      </c>
      <c r="N93" s="68">
        <f t="shared" si="5"/>
        <v>0.2575107296137339</v>
      </c>
    </row>
    <row r="94" spans="1:14" ht="15.75">
      <c r="A94" s="63">
        <v>7</v>
      </c>
      <c r="B94" s="70">
        <v>43734</v>
      </c>
      <c r="C94" s="65" t="s">
        <v>20</v>
      </c>
      <c r="D94" s="65" t="s">
        <v>21</v>
      </c>
      <c r="E94" s="65" t="s">
        <v>47</v>
      </c>
      <c r="F94" s="66">
        <v>180.1</v>
      </c>
      <c r="G94" s="66">
        <v>179.1</v>
      </c>
      <c r="H94" s="66">
        <v>180.6</v>
      </c>
      <c r="I94" s="66">
        <v>181.1</v>
      </c>
      <c r="J94" s="66">
        <v>181.6</v>
      </c>
      <c r="K94" s="66">
        <v>180.6</v>
      </c>
      <c r="L94" s="65">
        <v>5000</v>
      </c>
      <c r="M94" s="82">
        <f t="shared" si="4"/>
        <v>2500</v>
      </c>
      <c r="N94" s="68">
        <f t="shared" si="5"/>
        <v>0.27762354247640203</v>
      </c>
    </row>
    <row r="95" spans="1:14" ht="15.75">
      <c r="A95" s="63">
        <v>8</v>
      </c>
      <c r="B95" s="70">
        <v>43734</v>
      </c>
      <c r="C95" s="65" t="s">
        <v>20</v>
      </c>
      <c r="D95" s="65" t="s">
        <v>21</v>
      </c>
      <c r="E95" s="65" t="s">
        <v>45</v>
      </c>
      <c r="F95" s="66">
        <v>1257</v>
      </c>
      <c r="G95" s="66">
        <v>1240</v>
      </c>
      <c r="H95" s="66">
        <v>1267</v>
      </c>
      <c r="I95" s="66">
        <v>1277</v>
      </c>
      <c r="J95" s="66">
        <v>1287</v>
      </c>
      <c r="K95" s="66">
        <v>1267</v>
      </c>
      <c r="L95" s="65">
        <v>250</v>
      </c>
      <c r="M95" s="82">
        <f t="shared" si="4"/>
        <v>2500</v>
      </c>
      <c r="N95" s="68">
        <f t="shared" si="5"/>
        <v>0.7955449482895783</v>
      </c>
    </row>
    <row r="96" spans="1:14" ht="15.75">
      <c r="A96" s="63">
        <v>9</v>
      </c>
      <c r="B96" s="70">
        <v>43734</v>
      </c>
      <c r="C96" s="65" t="s">
        <v>20</v>
      </c>
      <c r="D96" s="65" t="s">
        <v>21</v>
      </c>
      <c r="E96" s="65" t="s">
        <v>55</v>
      </c>
      <c r="F96" s="66">
        <v>181.5</v>
      </c>
      <c r="G96" s="66">
        <v>177</v>
      </c>
      <c r="H96" s="66">
        <v>184</v>
      </c>
      <c r="I96" s="66">
        <v>186.5</v>
      </c>
      <c r="J96" s="66">
        <v>189</v>
      </c>
      <c r="K96" s="66">
        <v>177</v>
      </c>
      <c r="L96" s="65">
        <v>1250</v>
      </c>
      <c r="M96" s="82">
        <f aca="true" t="shared" si="6" ref="M96:M103">IF(D96="BUY",(K96-F96)*(L96),(F96-K96)*(L96))</f>
        <v>-5625</v>
      </c>
      <c r="N96" s="68">
        <f aca="true" t="shared" si="7" ref="N96:N103">M96/(L96)/F96%</f>
        <v>-2.479338842975207</v>
      </c>
    </row>
    <row r="97" spans="1:14" ht="15.75">
      <c r="A97" s="63">
        <v>10</v>
      </c>
      <c r="B97" s="70">
        <v>43734</v>
      </c>
      <c r="C97" s="65" t="s">
        <v>20</v>
      </c>
      <c r="D97" s="65" t="s">
        <v>23</v>
      </c>
      <c r="E97" s="65" t="s">
        <v>44</v>
      </c>
      <c r="F97" s="66">
        <v>37550</v>
      </c>
      <c r="G97" s="66">
        <v>37630</v>
      </c>
      <c r="H97" s="66">
        <v>37510</v>
      </c>
      <c r="I97" s="66">
        <v>37470</v>
      </c>
      <c r="J97" s="66">
        <v>37430</v>
      </c>
      <c r="K97" s="66">
        <v>37470</v>
      </c>
      <c r="L97" s="65">
        <v>100</v>
      </c>
      <c r="M97" s="82">
        <f t="shared" si="6"/>
        <v>8000</v>
      </c>
      <c r="N97" s="68">
        <f t="shared" si="7"/>
        <v>0.21304926764314247</v>
      </c>
    </row>
    <row r="98" spans="1:14" ht="15.75">
      <c r="A98" s="63">
        <v>11</v>
      </c>
      <c r="B98" s="70">
        <v>43733</v>
      </c>
      <c r="C98" s="65" t="s">
        <v>20</v>
      </c>
      <c r="D98" s="65" t="s">
        <v>23</v>
      </c>
      <c r="E98" s="65" t="s">
        <v>48</v>
      </c>
      <c r="F98" s="66">
        <v>4055</v>
      </c>
      <c r="G98" s="66">
        <v>4095</v>
      </c>
      <c r="H98" s="66">
        <v>4030</v>
      </c>
      <c r="I98" s="66">
        <v>4005</v>
      </c>
      <c r="J98" s="66">
        <v>3980</v>
      </c>
      <c r="K98" s="66">
        <v>4030</v>
      </c>
      <c r="L98" s="65">
        <v>100</v>
      </c>
      <c r="M98" s="82">
        <f t="shared" si="6"/>
        <v>2500</v>
      </c>
      <c r="N98" s="68">
        <f t="shared" si="7"/>
        <v>0.6165228113440198</v>
      </c>
    </row>
    <row r="99" spans="1:14" ht="15.75">
      <c r="A99" s="63">
        <v>12</v>
      </c>
      <c r="B99" s="70">
        <v>43733</v>
      </c>
      <c r="C99" s="65" t="s">
        <v>20</v>
      </c>
      <c r="D99" s="65" t="s">
        <v>23</v>
      </c>
      <c r="E99" s="65" t="s">
        <v>47</v>
      </c>
      <c r="F99" s="66">
        <v>178.9</v>
      </c>
      <c r="G99" s="66">
        <v>179.9</v>
      </c>
      <c r="H99" s="66">
        <v>178.4</v>
      </c>
      <c r="I99" s="66">
        <v>177.9</v>
      </c>
      <c r="J99" s="66">
        <v>177.4</v>
      </c>
      <c r="K99" s="66">
        <v>178.4</v>
      </c>
      <c r="L99" s="65">
        <v>5000</v>
      </c>
      <c r="M99" s="82">
        <f t="shared" si="6"/>
        <v>2500</v>
      </c>
      <c r="N99" s="68">
        <f t="shared" si="7"/>
        <v>0.2794857462269424</v>
      </c>
    </row>
    <row r="100" spans="1:14" ht="15.75">
      <c r="A100" s="63">
        <v>13</v>
      </c>
      <c r="B100" s="70">
        <v>43732</v>
      </c>
      <c r="C100" s="65" t="s">
        <v>20</v>
      </c>
      <c r="D100" s="65" t="s">
        <v>23</v>
      </c>
      <c r="E100" s="65" t="s">
        <v>45</v>
      </c>
      <c r="F100" s="66">
        <v>1220</v>
      </c>
      <c r="G100" s="66">
        <v>1236</v>
      </c>
      <c r="H100" s="66">
        <v>1210</v>
      </c>
      <c r="I100" s="66">
        <v>1200</v>
      </c>
      <c r="J100" s="66">
        <v>1190</v>
      </c>
      <c r="K100" s="66">
        <v>1236</v>
      </c>
      <c r="L100" s="65">
        <v>250</v>
      </c>
      <c r="M100" s="82">
        <f t="shared" si="6"/>
        <v>-4000</v>
      </c>
      <c r="N100" s="68">
        <f t="shared" si="7"/>
        <v>-1.3114754098360657</v>
      </c>
    </row>
    <row r="101" spans="1:14" ht="15.75">
      <c r="A101" s="63">
        <v>14</v>
      </c>
      <c r="B101" s="70">
        <v>43731</v>
      </c>
      <c r="C101" s="65" t="s">
        <v>20</v>
      </c>
      <c r="D101" s="65" t="s">
        <v>21</v>
      </c>
      <c r="E101" s="65" t="s">
        <v>24</v>
      </c>
      <c r="F101" s="66">
        <v>154.8</v>
      </c>
      <c r="G101" s="66">
        <v>153.8</v>
      </c>
      <c r="H101" s="66">
        <v>155.3</v>
      </c>
      <c r="I101" s="66">
        <v>155.8</v>
      </c>
      <c r="J101" s="66">
        <v>156.3</v>
      </c>
      <c r="K101" s="66">
        <v>155.3</v>
      </c>
      <c r="L101" s="65">
        <v>5000</v>
      </c>
      <c r="M101" s="82">
        <f t="shared" si="6"/>
        <v>2500</v>
      </c>
      <c r="N101" s="68">
        <f t="shared" si="7"/>
        <v>0.32299741602067183</v>
      </c>
    </row>
    <row r="102" spans="1:14" ht="15.75">
      <c r="A102" s="63">
        <v>15</v>
      </c>
      <c r="B102" s="70">
        <v>43728</v>
      </c>
      <c r="C102" s="65" t="s">
        <v>20</v>
      </c>
      <c r="D102" s="65" t="s">
        <v>21</v>
      </c>
      <c r="E102" s="65" t="s">
        <v>47</v>
      </c>
      <c r="F102" s="66">
        <v>184.8</v>
      </c>
      <c r="G102" s="66">
        <v>183.8</v>
      </c>
      <c r="H102" s="66">
        <v>185.4</v>
      </c>
      <c r="I102" s="66">
        <v>186</v>
      </c>
      <c r="J102" s="66">
        <v>186.5</v>
      </c>
      <c r="K102" s="66">
        <v>183.8</v>
      </c>
      <c r="L102" s="65">
        <v>5000</v>
      </c>
      <c r="M102" s="82">
        <f t="shared" si="6"/>
        <v>-5000</v>
      </c>
      <c r="N102" s="68">
        <f t="shared" si="7"/>
        <v>-0.5411255411255411</v>
      </c>
    </row>
    <row r="103" spans="1:14" ht="15.75">
      <c r="A103" s="63">
        <v>16</v>
      </c>
      <c r="B103" s="70">
        <v>43728</v>
      </c>
      <c r="C103" s="65" t="s">
        <v>20</v>
      </c>
      <c r="D103" s="65" t="s">
        <v>21</v>
      </c>
      <c r="E103" s="65" t="s">
        <v>45</v>
      </c>
      <c r="F103" s="66">
        <v>1272</v>
      </c>
      <c r="G103" s="66">
        <v>1255</v>
      </c>
      <c r="H103" s="66">
        <v>1282</v>
      </c>
      <c r="I103" s="66">
        <v>1292</v>
      </c>
      <c r="J103" s="66">
        <v>1300</v>
      </c>
      <c r="K103" s="66">
        <v>1280</v>
      </c>
      <c r="L103" s="65">
        <v>250</v>
      </c>
      <c r="M103" s="82">
        <f t="shared" si="6"/>
        <v>2000</v>
      </c>
      <c r="N103" s="68">
        <f t="shared" si="7"/>
        <v>0.6289308176100629</v>
      </c>
    </row>
    <row r="104" spans="1:14" ht="15.75">
      <c r="A104" s="63">
        <v>17</v>
      </c>
      <c r="B104" s="70">
        <v>43727</v>
      </c>
      <c r="C104" s="65" t="s">
        <v>20</v>
      </c>
      <c r="D104" s="65" t="s">
        <v>21</v>
      </c>
      <c r="E104" s="65" t="s">
        <v>48</v>
      </c>
      <c r="F104" s="66">
        <v>4190</v>
      </c>
      <c r="G104" s="66">
        <v>4150</v>
      </c>
      <c r="H104" s="66">
        <v>4215</v>
      </c>
      <c r="I104" s="66">
        <v>4240</v>
      </c>
      <c r="J104" s="66">
        <v>4265</v>
      </c>
      <c r="K104" s="66">
        <v>4240</v>
      </c>
      <c r="L104" s="65">
        <v>100</v>
      </c>
      <c r="M104" s="82">
        <f aca="true" t="shared" si="8" ref="M104:M116">IF(D104="BUY",(K104-F104)*(L104),(F104-K104)*(L104))</f>
        <v>5000</v>
      </c>
      <c r="N104" s="68">
        <f aca="true" t="shared" si="9" ref="N104:N116">M104/(L104)/F104%</f>
        <v>1.1933174224343677</v>
      </c>
    </row>
    <row r="105" spans="1:14" ht="15.75">
      <c r="A105" s="63">
        <v>18</v>
      </c>
      <c r="B105" s="70">
        <v>43727</v>
      </c>
      <c r="C105" s="65" t="s">
        <v>20</v>
      </c>
      <c r="D105" s="65" t="s">
        <v>21</v>
      </c>
      <c r="E105" s="65" t="s">
        <v>24</v>
      </c>
      <c r="F105" s="66">
        <v>154.5</v>
      </c>
      <c r="G105" s="66">
        <v>153.5</v>
      </c>
      <c r="H105" s="66">
        <v>155</v>
      </c>
      <c r="I105" s="66">
        <v>155.5</v>
      </c>
      <c r="J105" s="66">
        <v>156</v>
      </c>
      <c r="K105" s="66">
        <v>156</v>
      </c>
      <c r="L105" s="65">
        <v>5000</v>
      </c>
      <c r="M105" s="82">
        <f t="shared" si="8"/>
        <v>7500</v>
      </c>
      <c r="N105" s="68">
        <f t="shared" si="9"/>
        <v>0.970873786407767</v>
      </c>
    </row>
    <row r="106" spans="1:14" ht="15.75">
      <c r="A106" s="63">
        <v>19</v>
      </c>
      <c r="B106" s="70">
        <v>43727</v>
      </c>
      <c r="C106" s="65" t="s">
        <v>20</v>
      </c>
      <c r="D106" s="65" t="s">
        <v>21</v>
      </c>
      <c r="E106" s="65" t="s">
        <v>45</v>
      </c>
      <c r="F106" s="66">
        <v>1243</v>
      </c>
      <c r="G106" s="66">
        <v>1225</v>
      </c>
      <c r="H106" s="66">
        <v>1253</v>
      </c>
      <c r="I106" s="66">
        <v>1263</v>
      </c>
      <c r="J106" s="66">
        <v>1273</v>
      </c>
      <c r="K106" s="66">
        <v>1273</v>
      </c>
      <c r="L106" s="65">
        <v>250</v>
      </c>
      <c r="M106" s="82">
        <f t="shared" si="8"/>
        <v>7500</v>
      </c>
      <c r="N106" s="68">
        <f t="shared" si="9"/>
        <v>2.4135156878519712</v>
      </c>
    </row>
    <row r="107" spans="1:14" ht="15.75">
      <c r="A107" s="63">
        <v>20</v>
      </c>
      <c r="B107" s="70">
        <v>43726</v>
      </c>
      <c r="C107" s="65" t="s">
        <v>20</v>
      </c>
      <c r="D107" s="65" t="s">
        <v>23</v>
      </c>
      <c r="E107" s="65" t="s">
        <v>48</v>
      </c>
      <c r="F107" s="66">
        <v>4150</v>
      </c>
      <c r="G107" s="66">
        <v>4190</v>
      </c>
      <c r="H107" s="66">
        <v>4125</v>
      </c>
      <c r="I107" s="66">
        <v>4100</v>
      </c>
      <c r="J107" s="66">
        <v>3975</v>
      </c>
      <c r="K107" s="66">
        <v>4100</v>
      </c>
      <c r="L107" s="65">
        <v>100</v>
      </c>
      <c r="M107" s="82">
        <f t="shared" si="8"/>
        <v>5000</v>
      </c>
      <c r="N107" s="68">
        <f t="shared" si="9"/>
        <v>1.2048192771084338</v>
      </c>
    </row>
    <row r="108" spans="1:14" ht="15.75">
      <c r="A108" s="63">
        <v>21</v>
      </c>
      <c r="B108" s="70">
        <v>43726</v>
      </c>
      <c r="C108" s="65" t="s">
        <v>20</v>
      </c>
      <c r="D108" s="65" t="s">
        <v>21</v>
      </c>
      <c r="E108" s="65" t="s">
        <v>24</v>
      </c>
      <c r="F108" s="66">
        <v>154.2</v>
      </c>
      <c r="G108" s="66">
        <v>153.2</v>
      </c>
      <c r="H108" s="66">
        <v>154.7</v>
      </c>
      <c r="I108" s="66">
        <v>155.2</v>
      </c>
      <c r="J108" s="66">
        <v>155.7</v>
      </c>
      <c r="K108" s="66">
        <v>154.7</v>
      </c>
      <c r="L108" s="65">
        <v>5000</v>
      </c>
      <c r="M108" s="82">
        <f t="shared" si="8"/>
        <v>2500</v>
      </c>
      <c r="N108" s="68">
        <f t="shared" si="9"/>
        <v>0.324254215304799</v>
      </c>
    </row>
    <row r="109" spans="1:14" ht="15.75">
      <c r="A109" s="63">
        <v>22</v>
      </c>
      <c r="B109" s="70">
        <v>43726</v>
      </c>
      <c r="C109" s="65" t="s">
        <v>20</v>
      </c>
      <c r="D109" s="65" t="s">
        <v>23</v>
      </c>
      <c r="E109" s="65" t="s">
        <v>44</v>
      </c>
      <c r="F109" s="66">
        <v>37820</v>
      </c>
      <c r="G109" s="66">
        <v>37900</v>
      </c>
      <c r="H109" s="66">
        <v>37780</v>
      </c>
      <c r="I109" s="66">
        <v>37740</v>
      </c>
      <c r="J109" s="66">
        <v>37700</v>
      </c>
      <c r="K109" s="66">
        <v>37780</v>
      </c>
      <c r="L109" s="65">
        <v>100</v>
      </c>
      <c r="M109" s="82">
        <f t="shared" si="8"/>
        <v>4000</v>
      </c>
      <c r="N109" s="68">
        <f t="shared" si="9"/>
        <v>0.10576414595452142</v>
      </c>
    </row>
    <row r="110" spans="1:14" ht="15.75">
      <c r="A110" s="63">
        <v>23</v>
      </c>
      <c r="B110" s="70">
        <v>43726</v>
      </c>
      <c r="C110" s="65" t="s">
        <v>20</v>
      </c>
      <c r="D110" s="65" t="s">
        <v>23</v>
      </c>
      <c r="E110" s="65" t="s">
        <v>46</v>
      </c>
      <c r="F110" s="66">
        <v>450</v>
      </c>
      <c r="G110" s="66">
        <v>453</v>
      </c>
      <c r="H110" s="66">
        <v>448.5</v>
      </c>
      <c r="I110" s="66">
        <v>447</v>
      </c>
      <c r="J110" s="66">
        <v>445.5</v>
      </c>
      <c r="K110" s="66">
        <v>448.5</v>
      </c>
      <c r="L110" s="65">
        <v>2500</v>
      </c>
      <c r="M110" s="82">
        <f t="shared" si="8"/>
        <v>3750</v>
      </c>
      <c r="N110" s="68">
        <f t="shared" si="9"/>
        <v>0.3333333333333333</v>
      </c>
    </row>
    <row r="111" spans="1:14" ht="15.75">
      <c r="A111" s="63">
        <v>24</v>
      </c>
      <c r="B111" s="70">
        <v>43725</v>
      </c>
      <c r="C111" s="65" t="s">
        <v>20</v>
      </c>
      <c r="D111" s="65" t="s">
        <v>23</v>
      </c>
      <c r="E111" s="65" t="s">
        <v>45</v>
      </c>
      <c r="F111" s="66">
        <v>1208</v>
      </c>
      <c r="G111" s="66">
        <v>1226</v>
      </c>
      <c r="H111" s="66">
        <v>1198</v>
      </c>
      <c r="I111" s="66">
        <v>1188</v>
      </c>
      <c r="J111" s="66">
        <v>1178</v>
      </c>
      <c r="K111" s="66">
        <v>1198</v>
      </c>
      <c r="L111" s="65">
        <v>250</v>
      </c>
      <c r="M111" s="82">
        <f t="shared" si="8"/>
        <v>2500</v>
      </c>
      <c r="N111" s="68">
        <f t="shared" si="9"/>
        <v>0.8278145695364238</v>
      </c>
    </row>
    <row r="112" spans="1:14" ht="15.75">
      <c r="A112" s="63">
        <v>25</v>
      </c>
      <c r="B112" s="70">
        <v>43724</v>
      </c>
      <c r="C112" s="65" t="s">
        <v>20</v>
      </c>
      <c r="D112" s="65" t="s">
        <v>21</v>
      </c>
      <c r="E112" s="65" t="s">
        <v>123</v>
      </c>
      <c r="F112" s="66">
        <v>140.1</v>
      </c>
      <c r="G112" s="66">
        <v>139.1</v>
      </c>
      <c r="H112" s="66">
        <v>140.6</v>
      </c>
      <c r="I112" s="66">
        <v>141.1</v>
      </c>
      <c r="J112" s="66">
        <v>141.6</v>
      </c>
      <c r="K112" s="66">
        <v>139.1</v>
      </c>
      <c r="L112" s="65">
        <v>5000</v>
      </c>
      <c r="M112" s="82">
        <f t="shared" si="8"/>
        <v>-5000</v>
      </c>
      <c r="N112" s="68">
        <f t="shared" si="9"/>
        <v>-0.7137758743754461</v>
      </c>
    </row>
    <row r="113" spans="1:14" ht="15.75">
      <c r="A113" s="63">
        <v>26</v>
      </c>
      <c r="B113" s="70">
        <v>43724</v>
      </c>
      <c r="C113" s="65" t="s">
        <v>20</v>
      </c>
      <c r="D113" s="65" t="s">
        <v>23</v>
      </c>
      <c r="E113" s="65" t="s">
        <v>45</v>
      </c>
      <c r="F113" s="66">
        <v>1222</v>
      </c>
      <c r="G113" s="66">
        <v>1238</v>
      </c>
      <c r="H113" s="66">
        <v>1212</v>
      </c>
      <c r="I113" s="66">
        <v>1202</v>
      </c>
      <c r="J113" s="66">
        <v>1192</v>
      </c>
      <c r="K113" s="66">
        <v>1212</v>
      </c>
      <c r="L113" s="65">
        <v>250</v>
      </c>
      <c r="M113" s="82">
        <f t="shared" si="8"/>
        <v>2500</v>
      </c>
      <c r="N113" s="68">
        <f t="shared" si="9"/>
        <v>0.8183306055646481</v>
      </c>
    </row>
    <row r="114" spans="1:14" ht="15.75">
      <c r="A114" s="63">
        <v>27</v>
      </c>
      <c r="B114" s="70">
        <v>43721</v>
      </c>
      <c r="C114" s="65" t="s">
        <v>20</v>
      </c>
      <c r="D114" s="65" t="s">
        <v>21</v>
      </c>
      <c r="E114" s="65" t="s">
        <v>47</v>
      </c>
      <c r="F114" s="66">
        <v>186.5</v>
      </c>
      <c r="G114" s="66">
        <v>185.5</v>
      </c>
      <c r="H114" s="66">
        <v>187</v>
      </c>
      <c r="I114" s="66">
        <v>187.5</v>
      </c>
      <c r="J114" s="66">
        <v>188</v>
      </c>
      <c r="K114" s="66">
        <v>187.5</v>
      </c>
      <c r="L114" s="65">
        <v>5000</v>
      </c>
      <c r="M114" s="82">
        <f t="shared" si="8"/>
        <v>5000</v>
      </c>
      <c r="N114" s="68">
        <f t="shared" si="9"/>
        <v>0.5361930294906166</v>
      </c>
    </row>
    <row r="115" spans="1:14" ht="15.75">
      <c r="A115" s="63">
        <v>28</v>
      </c>
      <c r="B115" s="70">
        <v>43721</v>
      </c>
      <c r="C115" s="65" t="s">
        <v>20</v>
      </c>
      <c r="D115" s="65" t="s">
        <v>21</v>
      </c>
      <c r="E115" s="65" t="s">
        <v>24</v>
      </c>
      <c r="F115" s="66">
        <v>155</v>
      </c>
      <c r="G115" s="66">
        <v>154</v>
      </c>
      <c r="H115" s="66">
        <v>155.5</v>
      </c>
      <c r="I115" s="66">
        <v>156</v>
      </c>
      <c r="J115" s="66">
        <v>156.5</v>
      </c>
      <c r="K115" s="66">
        <v>156.5</v>
      </c>
      <c r="L115" s="65">
        <v>5000</v>
      </c>
      <c r="M115" s="82">
        <f t="shared" si="8"/>
        <v>7500</v>
      </c>
      <c r="N115" s="68">
        <f t="shared" si="9"/>
        <v>0.9677419354838709</v>
      </c>
    </row>
    <row r="116" spans="1:14" ht="15.75">
      <c r="A116" s="63">
        <v>29</v>
      </c>
      <c r="B116" s="70">
        <v>43720</v>
      </c>
      <c r="C116" s="65" t="s">
        <v>20</v>
      </c>
      <c r="D116" s="65" t="s">
        <v>21</v>
      </c>
      <c r="E116" s="65" t="s">
        <v>43</v>
      </c>
      <c r="F116" s="66">
        <v>47800</v>
      </c>
      <c r="G116" s="66">
        <v>47600</v>
      </c>
      <c r="H116" s="66">
        <v>47920</v>
      </c>
      <c r="I116" s="66">
        <v>48040</v>
      </c>
      <c r="J116" s="66">
        <v>48160</v>
      </c>
      <c r="K116" s="66">
        <v>48040</v>
      </c>
      <c r="L116" s="65">
        <v>30</v>
      </c>
      <c r="M116" s="82">
        <f t="shared" si="8"/>
        <v>7200</v>
      </c>
      <c r="N116" s="68">
        <f t="shared" si="9"/>
        <v>0.502092050209205</v>
      </c>
    </row>
    <row r="117" spans="1:14" ht="15.75">
      <c r="A117" s="63">
        <v>30</v>
      </c>
      <c r="B117" s="70">
        <v>43720</v>
      </c>
      <c r="C117" s="65" t="s">
        <v>20</v>
      </c>
      <c r="D117" s="65" t="s">
        <v>23</v>
      </c>
      <c r="E117" s="65" t="s">
        <v>48</v>
      </c>
      <c r="F117" s="66">
        <v>3960</v>
      </c>
      <c r="G117" s="66">
        <v>4000</v>
      </c>
      <c r="H117" s="66">
        <v>3935</v>
      </c>
      <c r="I117" s="66">
        <v>3910</v>
      </c>
      <c r="J117" s="66">
        <v>3885</v>
      </c>
      <c r="K117" s="66">
        <v>3935</v>
      </c>
      <c r="L117" s="65">
        <v>100</v>
      </c>
      <c r="M117" s="82">
        <f aca="true" t="shared" si="10" ref="M117:M125">IF(D117="BUY",(K117-F117)*(L117),(F117-K117)*(L117))</f>
        <v>2500</v>
      </c>
      <c r="N117" s="68">
        <f aca="true" t="shared" si="11" ref="N117:N125">M117/(L117)/F117%</f>
        <v>0.6313131313131313</v>
      </c>
    </row>
    <row r="118" spans="1:14" ht="15.75">
      <c r="A118" s="63">
        <v>31</v>
      </c>
      <c r="B118" s="70">
        <v>43720</v>
      </c>
      <c r="C118" s="65" t="s">
        <v>20</v>
      </c>
      <c r="D118" s="65" t="s">
        <v>23</v>
      </c>
      <c r="E118" s="65" t="s">
        <v>47</v>
      </c>
      <c r="F118" s="66">
        <v>188.9</v>
      </c>
      <c r="G118" s="66">
        <v>189.9</v>
      </c>
      <c r="H118" s="66">
        <v>188.4</v>
      </c>
      <c r="I118" s="66">
        <v>187.9</v>
      </c>
      <c r="J118" s="66">
        <v>187.4</v>
      </c>
      <c r="K118" s="66">
        <v>187.4</v>
      </c>
      <c r="L118" s="65">
        <v>5000</v>
      </c>
      <c r="M118" s="82">
        <f t="shared" si="10"/>
        <v>7500</v>
      </c>
      <c r="N118" s="68">
        <f t="shared" si="11"/>
        <v>0.7940709370037057</v>
      </c>
    </row>
    <row r="119" spans="1:14" ht="15.75">
      <c r="A119" s="63">
        <v>32</v>
      </c>
      <c r="B119" s="70">
        <v>43720</v>
      </c>
      <c r="C119" s="65" t="s">
        <v>20</v>
      </c>
      <c r="D119" s="65" t="s">
        <v>21</v>
      </c>
      <c r="E119" s="65" t="s">
        <v>43</v>
      </c>
      <c r="F119" s="66">
        <v>47800</v>
      </c>
      <c r="G119" s="66">
        <v>47600</v>
      </c>
      <c r="H119" s="66">
        <v>47920</v>
      </c>
      <c r="I119" s="66">
        <v>48040</v>
      </c>
      <c r="J119" s="66">
        <v>48160</v>
      </c>
      <c r="K119" s="66">
        <v>48040</v>
      </c>
      <c r="L119" s="65">
        <v>30</v>
      </c>
      <c r="M119" s="82">
        <f t="shared" si="10"/>
        <v>7200</v>
      </c>
      <c r="N119" s="68">
        <f t="shared" si="11"/>
        <v>0.502092050209205</v>
      </c>
    </row>
    <row r="120" spans="1:14" ht="15.75">
      <c r="A120" s="63">
        <v>33</v>
      </c>
      <c r="B120" s="70">
        <v>43719</v>
      </c>
      <c r="C120" s="65" t="s">
        <v>20</v>
      </c>
      <c r="D120" s="65" t="s">
        <v>21</v>
      </c>
      <c r="E120" s="65" t="s">
        <v>45</v>
      </c>
      <c r="F120" s="66">
        <v>1253</v>
      </c>
      <c r="G120" s="66">
        <v>1237</v>
      </c>
      <c r="H120" s="66">
        <v>1263</v>
      </c>
      <c r="I120" s="66">
        <v>1273</v>
      </c>
      <c r="J120" s="66">
        <v>1283</v>
      </c>
      <c r="K120" s="66">
        <v>1263</v>
      </c>
      <c r="L120" s="65">
        <v>250</v>
      </c>
      <c r="M120" s="82">
        <f t="shared" si="10"/>
        <v>2500</v>
      </c>
      <c r="N120" s="68">
        <f t="shared" si="11"/>
        <v>0.7980845969672786</v>
      </c>
    </row>
    <row r="121" spans="1:14" ht="15.75">
      <c r="A121" s="63">
        <v>34</v>
      </c>
      <c r="B121" s="70">
        <v>43719</v>
      </c>
      <c r="C121" s="65" t="s">
        <v>20</v>
      </c>
      <c r="D121" s="65" t="s">
        <v>21</v>
      </c>
      <c r="E121" s="65" t="s">
        <v>43</v>
      </c>
      <c r="F121" s="66">
        <v>47900</v>
      </c>
      <c r="G121" s="66">
        <v>47580</v>
      </c>
      <c r="H121" s="66">
        <v>48020</v>
      </c>
      <c r="I121" s="66">
        <v>48140</v>
      </c>
      <c r="J121" s="66">
        <v>48260</v>
      </c>
      <c r="K121" s="66">
        <v>47580</v>
      </c>
      <c r="L121" s="65">
        <v>30</v>
      </c>
      <c r="M121" s="82">
        <f t="shared" si="10"/>
        <v>-9600</v>
      </c>
      <c r="N121" s="68">
        <f t="shared" si="11"/>
        <v>-0.6680584551148225</v>
      </c>
    </row>
    <row r="122" spans="1:14" ht="15.75">
      <c r="A122" s="63">
        <v>35</v>
      </c>
      <c r="B122" s="70">
        <v>43717</v>
      </c>
      <c r="C122" s="65" t="s">
        <v>20</v>
      </c>
      <c r="D122" s="65" t="s">
        <v>21</v>
      </c>
      <c r="E122" s="65" t="s">
        <v>45</v>
      </c>
      <c r="F122" s="66">
        <v>1253</v>
      </c>
      <c r="G122" s="66">
        <v>1237</v>
      </c>
      <c r="H122" s="66">
        <v>1263</v>
      </c>
      <c r="I122" s="66">
        <v>1273</v>
      </c>
      <c r="J122" s="66">
        <v>1283</v>
      </c>
      <c r="K122" s="66">
        <v>1263</v>
      </c>
      <c r="L122" s="65">
        <v>250</v>
      </c>
      <c r="M122" s="82">
        <f t="shared" si="10"/>
        <v>2500</v>
      </c>
      <c r="N122" s="68">
        <f t="shared" si="11"/>
        <v>0.7980845969672786</v>
      </c>
    </row>
    <row r="123" spans="1:14" ht="15.75">
      <c r="A123" s="63">
        <v>36</v>
      </c>
      <c r="B123" s="70">
        <v>43717</v>
      </c>
      <c r="C123" s="65" t="s">
        <v>20</v>
      </c>
      <c r="D123" s="65" t="s">
        <v>21</v>
      </c>
      <c r="E123" s="65" t="s">
        <v>47</v>
      </c>
      <c r="F123" s="66">
        <v>185</v>
      </c>
      <c r="G123" s="66">
        <v>184</v>
      </c>
      <c r="H123" s="66">
        <v>185.5</v>
      </c>
      <c r="I123" s="66">
        <v>186</v>
      </c>
      <c r="J123" s="66">
        <v>186.5</v>
      </c>
      <c r="K123" s="66">
        <v>185.5</v>
      </c>
      <c r="L123" s="65">
        <v>5000</v>
      </c>
      <c r="M123" s="82">
        <f t="shared" si="10"/>
        <v>2500</v>
      </c>
      <c r="N123" s="68">
        <f t="shared" si="11"/>
        <v>0.27027027027027023</v>
      </c>
    </row>
    <row r="124" spans="1:14" ht="15.75">
      <c r="A124" s="63">
        <v>37</v>
      </c>
      <c r="B124" s="70">
        <v>43717</v>
      </c>
      <c r="C124" s="65" t="s">
        <v>20</v>
      </c>
      <c r="D124" s="65" t="s">
        <v>21</v>
      </c>
      <c r="E124" s="65" t="s">
        <v>44</v>
      </c>
      <c r="F124" s="66">
        <v>38500</v>
      </c>
      <c r="G124" s="66">
        <v>38420</v>
      </c>
      <c r="H124" s="66">
        <v>38540</v>
      </c>
      <c r="I124" s="66">
        <v>38580</v>
      </c>
      <c r="J124" s="66">
        <v>38620</v>
      </c>
      <c r="K124" s="66">
        <v>38580</v>
      </c>
      <c r="L124" s="65">
        <v>100</v>
      </c>
      <c r="M124" s="82">
        <f t="shared" si="10"/>
        <v>8000</v>
      </c>
      <c r="N124" s="68">
        <f t="shared" si="11"/>
        <v>0.2077922077922078</v>
      </c>
    </row>
    <row r="125" spans="1:14" ht="15.75">
      <c r="A125" s="63">
        <v>38</v>
      </c>
      <c r="B125" s="70">
        <v>43714</v>
      </c>
      <c r="C125" s="65" t="s">
        <v>20</v>
      </c>
      <c r="D125" s="65" t="s">
        <v>21</v>
      </c>
      <c r="E125" s="65" t="s">
        <v>45</v>
      </c>
      <c r="F125" s="66">
        <v>1255</v>
      </c>
      <c r="G125" s="66">
        <v>1238</v>
      </c>
      <c r="H125" s="66">
        <v>1265</v>
      </c>
      <c r="I125" s="66">
        <v>1275</v>
      </c>
      <c r="J125" s="66">
        <v>1285</v>
      </c>
      <c r="K125" s="66">
        <v>1265</v>
      </c>
      <c r="L125" s="65">
        <v>250</v>
      </c>
      <c r="M125" s="82">
        <f t="shared" si="10"/>
        <v>2500</v>
      </c>
      <c r="N125" s="68">
        <f t="shared" si="11"/>
        <v>0.796812749003984</v>
      </c>
    </row>
    <row r="126" spans="1:14" ht="15.75">
      <c r="A126" s="63">
        <v>39</v>
      </c>
      <c r="B126" s="70">
        <v>43714</v>
      </c>
      <c r="C126" s="65" t="s">
        <v>20</v>
      </c>
      <c r="D126" s="65" t="s">
        <v>21</v>
      </c>
      <c r="E126" s="65" t="s">
        <v>24</v>
      </c>
      <c r="F126" s="66">
        <v>154.7</v>
      </c>
      <c r="G126" s="66">
        <v>153.7</v>
      </c>
      <c r="H126" s="66">
        <v>155.2</v>
      </c>
      <c r="I126" s="66">
        <v>155.7</v>
      </c>
      <c r="J126" s="66">
        <v>156.2</v>
      </c>
      <c r="K126" s="66">
        <v>155.7</v>
      </c>
      <c r="L126" s="65">
        <v>5000</v>
      </c>
      <c r="M126" s="82">
        <f aca="true" t="shared" si="12" ref="M126:M131">IF(D126="BUY",(K126-F126)*(L126),(F126-K126)*(L126))</f>
        <v>5000</v>
      </c>
      <c r="N126" s="68">
        <f aca="true" t="shared" si="13" ref="N126:N131">M126/(L126)/F126%</f>
        <v>0.6464124111182935</v>
      </c>
    </row>
    <row r="127" spans="1:14" ht="15.75">
      <c r="A127" s="63">
        <v>40</v>
      </c>
      <c r="B127" s="70">
        <v>43714</v>
      </c>
      <c r="C127" s="65" t="s">
        <v>20</v>
      </c>
      <c r="D127" s="65" t="s">
        <v>23</v>
      </c>
      <c r="E127" s="65" t="s">
        <v>43</v>
      </c>
      <c r="F127" s="66">
        <v>47730</v>
      </c>
      <c r="G127" s="66">
        <v>47950</v>
      </c>
      <c r="H127" s="66">
        <v>47600</v>
      </c>
      <c r="I127" s="66">
        <v>47480</v>
      </c>
      <c r="J127" s="66">
        <v>47360</v>
      </c>
      <c r="K127" s="66">
        <v>47600</v>
      </c>
      <c r="L127" s="65">
        <v>30</v>
      </c>
      <c r="M127" s="82">
        <f t="shared" si="12"/>
        <v>3900</v>
      </c>
      <c r="N127" s="68">
        <f t="shared" si="13"/>
        <v>0.2723653886444584</v>
      </c>
    </row>
    <row r="128" spans="1:14" ht="15.75">
      <c r="A128" s="63">
        <v>41</v>
      </c>
      <c r="B128" s="70">
        <v>43713</v>
      </c>
      <c r="C128" s="65" t="s">
        <v>20</v>
      </c>
      <c r="D128" s="65" t="s">
        <v>21</v>
      </c>
      <c r="E128" s="65" t="s">
        <v>47</v>
      </c>
      <c r="F128" s="66">
        <v>189.4</v>
      </c>
      <c r="G128" s="66">
        <v>188.4</v>
      </c>
      <c r="H128" s="66">
        <v>189.9</v>
      </c>
      <c r="I128" s="66">
        <v>190.4</v>
      </c>
      <c r="J128" s="66">
        <v>190.9</v>
      </c>
      <c r="K128" s="66">
        <v>189.9</v>
      </c>
      <c r="L128" s="65">
        <v>5000</v>
      </c>
      <c r="M128" s="82">
        <f t="shared" si="12"/>
        <v>2500</v>
      </c>
      <c r="N128" s="68">
        <f t="shared" si="13"/>
        <v>0.26399155227032733</v>
      </c>
    </row>
    <row r="129" spans="1:14" ht="15.75">
      <c r="A129" s="63">
        <v>42</v>
      </c>
      <c r="B129" s="70">
        <v>43713</v>
      </c>
      <c r="C129" s="65" t="s">
        <v>20</v>
      </c>
      <c r="D129" s="65" t="s">
        <v>21</v>
      </c>
      <c r="E129" s="65" t="s">
        <v>55</v>
      </c>
      <c r="F129" s="66">
        <v>177.5</v>
      </c>
      <c r="G129" s="66">
        <v>173</v>
      </c>
      <c r="H129" s="66">
        <v>180</v>
      </c>
      <c r="I129" s="66">
        <v>182.5</v>
      </c>
      <c r="J129" s="66">
        <v>185</v>
      </c>
      <c r="K129" s="66">
        <v>173</v>
      </c>
      <c r="L129" s="65">
        <v>1250</v>
      </c>
      <c r="M129" s="82">
        <f t="shared" si="12"/>
        <v>-5625</v>
      </c>
      <c r="N129" s="68">
        <f t="shared" si="13"/>
        <v>-2.535211267605634</v>
      </c>
    </row>
    <row r="130" spans="1:14" ht="15.75">
      <c r="A130" s="63">
        <v>43</v>
      </c>
      <c r="B130" s="70">
        <v>43713</v>
      </c>
      <c r="C130" s="65" t="s">
        <v>20</v>
      </c>
      <c r="D130" s="65" t="s">
        <v>21</v>
      </c>
      <c r="E130" s="65" t="s">
        <v>46</v>
      </c>
      <c r="F130" s="66">
        <v>452.5</v>
      </c>
      <c r="G130" s="66">
        <v>447.5</v>
      </c>
      <c r="H130" s="66">
        <v>455</v>
      </c>
      <c r="I130" s="66">
        <v>457.5</v>
      </c>
      <c r="J130" s="66">
        <v>460</v>
      </c>
      <c r="K130" s="66">
        <v>455</v>
      </c>
      <c r="L130" s="65">
        <v>2500</v>
      </c>
      <c r="M130" s="82">
        <f t="shared" si="12"/>
        <v>6250</v>
      </c>
      <c r="N130" s="68">
        <f t="shared" si="13"/>
        <v>0.5524861878453038</v>
      </c>
    </row>
    <row r="131" spans="1:14" ht="15.75">
      <c r="A131" s="63">
        <v>44</v>
      </c>
      <c r="B131" s="70">
        <v>43713</v>
      </c>
      <c r="C131" s="65" t="s">
        <v>20</v>
      </c>
      <c r="D131" s="65" t="s">
        <v>23</v>
      </c>
      <c r="E131" s="65" t="s">
        <v>45</v>
      </c>
      <c r="F131" s="66">
        <v>1240</v>
      </c>
      <c r="G131" s="66">
        <v>1258</v>
      </c>
      <c r="H131" s="66">
        <v>1230</v>
      </c>
      <c r="I131" s="66">
        <v>1220</v>
      </c>
      <c r="J131" s="66">
        <v>1210</v>
      </c>
      <c r="K131" s="66">
        <v>1230</v>
      </c>
      <c r="L131" s="65">
        <v>1000</v>
      </c>
      <c r="M131" s="82">
        <f t="shared" si="12"/>
        <v>10000</v>
      </c>
      <c r="N131" s="68">
        <f t="shared" si="13"/>
        <v>0.8064516129032258</v>
      </c>
    </row>
    <row r="132" spans="1:14" ht="15.75">
      <c r="A132" s="63">
        <v>45</v>
      </c>
      <c r="B132" s="70">
        <v>43712</v>
      </c>
      <c r="C132" s="65" t="s">
        <v>20</v>
      </c>
      <c r="D132" s="65" t="s">
        <v>21</v>
      </c>
      <c r="E132" s="65" t="s">
        <v>47</v>
      </c>
      <c r="F132" s="66">
        <v>183.3</v>
      </c>
      <c r="G132" s="66">
        <v>182.3</v>
      </c>
      <c r="H132" s="66">
        <v>183.8</v>
      </c>
      <c r="I132" s="66">
        <v>184.3</v>
      </c>
      <c r="J132" s="66">
        <v>184.8</v>
      </c>
      <c r="K132" s="66">
        <v>184.8</v>
      </c>
      <c r="L132" s="65">
        <v>5000</v>
      </c>
      <c r="M132" s="82">
        <f aca="true" t="shared" si="14" ref="M132:M137">IF(D132="BUY",(K132-F132)*(L132),(F132-K132)*(L132))</f>
        <v>7500</v>
      </c>
      <c r="N132" s="68">
        <f aca="true" t="shared" si="15" ref="N132:N137">M132/(L132)/F132%</f>
        <v>0.818330605564648</v>
      </c>
    </row>
    <row r="133" spans="1:14" ht="15.75">
      <c r="A133" s="63">
        <v>46</v>
      </c>
      <c r="B133" s="70">
        <v>43712</v>
      </c>
      <c r="C133" s="65" t="s">
        <v>20</v>
      </c>
      <c r="D133" s="65" t="s">
        <v>21</v>
      </c>
      <c r="E133" s="65" t="s">
        <v>123</v>
      </c>
      <c r="F133" s="66">
        <v>140.2</v>
      </c>
      <c r="G133" s="66">
        <v>139.2</v>
      </c>
      <c r="H133" s="66">
        <v>140.7</v>
      </c>
      <c r="I133" s="66">
        <v>141.2</v>
      </c>
      <c r="J133" s="66">
        <v>141.7</v>
      </c>
      <c r="K133" s="66">
        <v>141.7</v>
      </c>
      <c r="L133" s="65">
        <v>5000</v>
      </c>
      <c r="M133" s="82">
        <f t="shared" si="14"/>
        <v>7500</v>
      </c>
      <c r="N133" s="68">
        <f t="shared" si="15"/>
        <v>1.0699001426533523</v>
      </c>
    </row>
    <row r="134" spans="1:14" ht="15.75">
      <c r="A134" s="63">
        <v>47</v>
      </c>
      <c r="B134" s="70">
        <v>43712</v>
      </c>
      <c r="C134" s="65" t="s">
        <v>20</v>
      </c>
      <c r="D134" s="65" t="s">
        <v>21</v>
      </c>
      <c r="E134" s="65" t="s">
        <v>44</v>
      </c>
      <c r="F134" s="66">
        <v>39350</v>
      </c>
      <c r="G134" s="66">
        <v>39270</v>
      </c>
      <c r="H134" s="66">
        <v>39400</v>
      </c>
      <c r="I134" s="66">
        <v>39440</v>
      </c>
      <c r="J134" s="66">
        <v>39480</v>
      </c>
      <c r="K134" s="66">
        <v>39480</v>
      </c>
      <c r="L134" s="65">
        <v>100</v>
      </c>
      <c r="M134" s="82">
        <f t="shared" si="14"/>
        <v>13000</v>
      </c>
      <c r="N134" s="68">
        <f t="shared" si="15"/>
        <v>0.3303684879288437</v>
      </c>
    </row>
    <row r="135" spans="1:14" ht="15.75">
      <c r="A135" s="63">
        <v>48</v>
      </c>
      <c r="B135" s="70">
        <v>43712</v>
      </c>
      <c r="C135" s="65" t="s">
        <v>20</v>
      </c>
      <c r="D135" s="65" t="s">
        <v>21</v>
      </c>
      <c r="E135" s="65" t="s">
        <v>24</v>
      </c>
      <c r="F135" s="66">
        <v>154</v>
      </c>
      <c r="G135" s="66">
        <v>153</v>
      </c>
      <c r="H135" s="66">
        <v>154.5</v>
      </c>
      <c r="I135" s="66">
        <v>155</v>
      </c>
      <c r="J135" s="66">
        <v>155.5</v>
      </c>
      <c r="K135" s="66">
        <v>154.5</v>
      </c>
      <c r="L135" s="65">
        <v>5000</v>
      </c>
      <c r="M135" s="82">
        <f t="shared" si="14"/>
        <v>2500</v>
      </c>
      <c r="N135" s="68">
        <f t="shared" si="15"/>
        <v>0.3246753246753247</v>
      </c>
    </row>
    <row r="136" spans="1:14" ht="15.75">
      <c r="A136" s="63">
        <v>49</v>
      </c>
      <c r="B136" s="70">
        <v>43711</v>
      </c>
      <c r="C136" s="65" t="s">
        <v>20</v>
      </c>
      <c r="D136" s="65" t="s">
        <v>23</v>
      </c>
      <c r="E136" s="65" t="s">
        <v>48</v>
      </c>
      <c r="F136" s="66">
        <v>3910</v>
      </c>
      <c r="G136" s="66">
        <v>3950</v>
      </c>
      <c r="H136" s="66">
        <v>3885</v>
      </c>
      <c r="I136" s="66">
        <v>3860</v>
      </c>
      <c r="J136" s="66">
        <v>3835</v>
      </c>
      <c r="K136" s="66">
        <v>3860</v>
      </c>
      <c r="L136" s="65">
        <v>100</v>
      </c>
      <c r="M136" s="82">
        <f t="shared" si="14"/>
        <v>5000</v>
      </c>
      <c r="N136" s="68">
        <f t="shared" si="15"/>
        <v>1.278772378516624</v>
      </c>
    </row>
    <row r="137" spans="1:14" ht="15.75">
      <c r="A137" s="63">
        <v>50</v>
      </c>
      <c r="B137" s="70">
        <v>43711</v>
      </c>
      <c r="C137" s="65" t="s">
        <v>20</v>
      </c>
      <c r="D137" s="65" t="s">
        <v>21</v>
      </c>
      <c r="E137" s="65" t="s">
        <v>43</v>
      </c>
      <c r="F137" s="66">
        <v>49040</v>
      </c>
      <c r="G137" s="66">
        <v>48820</v>
      </c>
      <c r="H137" s="66">
        <v>49160</v>
      </c>
      <c r="I137" s="66">
        <v>49280</v>
      </c>
      <c r="J137" s="66">
        <v>49400</v>
      </c>
      <c r="K137" s="66">
        <v>49400</v>
      </c>
      <c r="L137" s="65">
        <v>30</v>
      </c>
      <c r="M137" s="82">
        <f t="shared" si="14"/>
        <v>10800</v>
      </c>
      <c r="N137" s="68">
        <f t="shared" si="15"/>
        <v>0.7340946166394781</v>
      </c>
    </row>
    <row r="138" spans="1:12" ht="15.75">
      <c r="A138" s="9" t="s">
        <v>25</v>
      </c>
      <c r="B138" s="10"/>
      <c r="C138" s="11"/>
      <c r="D138" s="12"/>
      <c r="E138" s="13"/>
      <c r="F138" s="13"/>
      <c r="G138" s="14"/>
      <c r="H138" s="15"/>
      <c r="I138" s="15"/>
      <c r="J138" s="15"/>
      <c r="K138" s="16"/>
      <c r="L138" s="17"/>
    </row>
    <row r="139" spans="1:12" ht="15.75">
      <c r="A139" s="9" t="s">
        <v>26</v>
      </c>
      <c r="B139" s="19"/>
      <c r="C139" s="11"/>
      <c r="D139" s="12"/>
      <c r="E139" s="13"/>
      <c r="F139" s="13"/>
      <c r="G139" s="14"/>
      <c r="H139" s="13"/>
      <c r="I139" s="13"/>
      <c r="J139" s="13"/>
      <c r="K139" s="16"/>
      <c r="L139" s="17"/>
    </row>
    <row r="140" spans="1:11" ht="15.75">
      <c r="A140" s="9" t="s">
        <v>26</v>
      </c>
      <c r="B140" s="19"/>
      <c r="C140" s="20"/>
      <c r="D140" s="21"/>
      <c r="E140" s="22"/>
      <c r="F140" s="22"/>
      <c r="G140" s="23"/>
      <c r="H140" s="22"/>
      <c r="I140" s="22"/>
      <c r="J140" s="22"/>
      <c r="K140" s="22"/>
    </row>
    <row r="141" spans="1:9" ht="16.5" thickBot="1">
      <c r="A141" s="58"/>
      <c r="B141" s="59"/>
      <c r="C141" s="22"/>
      <c r="D141" s="22"/>
      <c r="E141" s="22"/>
      <c r="F141" s="25"/>
      <c r="G141" s="26"/>
      <c r="H141" s="27" t="s">
        <v>27</v>
      </c>
      <c r="I141" s="27"/>
    </row>
    <row r="142" spans="1:9" ht="15.75">
      <c r="A142" s="58"/>
      <c r="B142" s="59"/>
      <c r="C142" s="129" t="s">
        <v>28</v>
      </c>
      <c r="D142" s="129"/>
      <c r="E142" s="29">
        <v>50</v>
      </c>
      <c r="F142" s="30">
        <f>F143+F144+F145+F146+F147+F148</f>
        <v>100</v>
      </c>
      <c r="G142" s="31">
        <v>50</v>
      </c>
      <c r="H142" s="32">
        <f>G143/G142%</f>
        <v>86</v>
      </c>
      <c r="I142" s="32"/>
    </row>
    <row r="143" spans="1:11" ht="15.75">
      <c r="A143" s="58"/>
      <c r="B143" s="59"/>
      <c r="C143" s="126" t="s">
        <v>29</v>
      </c>
      <c r="D143" s="126"/>
      <c r="E143" s="33">
        <v>43</v>
      </c>
      <c r="F143" s="34">
        <f>(E143/E142)*100</f>
        <v>86</v>
      </c>
      <c r="G143" s="31">
        <v>43</v>
      </c>
      <c r="H143" s="28"/>
      <c r="I143" s="28"/>
      <c r="K143" s="25"/>
    </row>
    <row r="144" spans="1:10" ht="15.75">
      <c r="A144" s="58"/>
      <c r="B144" s="59"/>
      <c r="C144" s="126" t="s">
        <v>31</v>
      </c>
      <c r="D144" s="126"/>
      <c r="E144" s="33">
        <v>0</v>
      </c>
      <c r="F144" s="34">
        <f>(E144/E142)*100</f>
        <v>0</v>
      </c>
      <c r="G144" s="36"/>
      <c r="H144" s="31"/>
      <c r="I144" s="31"/>
      <c r="J144" s="25"/>
    </row>
    <row r="145" spans="1:11" ht="15.75">
      <c r="A145" s="58"/>
      <c r="B145" s="59"/>
      <c r="C145" s="126" t="s">
        <v>32</v>
      </c>
      <c r="D145" s="126"/>
      <c r="E145" s="33">
        <v>0</v>
      </c>
      <c r="F145" s="34">
        <f>(E145/E142)*100</f>
        <v>0</v>
      </c>
      <c r="G145" s="36"/>
      <c r="H145" s="31"/>
      <c r="I145" s="31"/>
      <c r="J145" s="25"/>
      <c r="K145" s="25"/>
    </row>
    <row r="146" spans="1:11" ht="15.75">
      <c r="A146" s="58"/>
      <c r="B146" s="59"/>
      <c r="C146" s="126" t="s">
        <v>33</v>
      </c>
      <c r="D146" s="126"/>
      <c r="E146" s="33">
        <v>7</v>
      </c>
      <c r="F146" s="34">
        <f>(E146/E142)*100</f>
        <v>14.000000000000002</v>
      </c>
      <c r="G146" s="36"/>
      <c r="H146" s="22" t="s">
        <v>34</v>
      </c>
      <c r="I146" s="22"/>
      <c r="K146" s="25"/>
    </row>
    <row r="147" spans="1:10" ht="15.75">
      <c r="A147" s="58"/>
      <c r="B147" s="59"/>
      <c r="C147" s="126" t="s">
        <v>35</v>
      </c>
      <c r="D147" s="126"/>
      <c r="E147" s="33">
        <v>0</v>
      </c>
      <c r="F147" s="34">
        <f>(E147/E142)*100</f>
        <v>0</v>
      </c>
      <c r="G147" s="36"/>
      <c r="H147" s="22"/>
      <c r="I147" s="22"/>
      <c r="J147" s="25"/>
    </row>
    <row r="148" spans="1:10" ht="16.5" thickBot="1">
      <c r="A148" s="58"/>
      <c r="B148" s="59"/>
      <c r="C148" s="127" t="s">
        <v>36</v>
      </c>
      <c r="D148" s="127"/>
      <c r="E148" s="38"/>
      <c r="F148" s="39">
        <f>(E148/E142)*100</f>
        <v>0</v>
      </c>
      <c r="G148" s="36"/>
      <c r="H148" s="22"/>
      <c r="I148" s="22"/>
      <c r="J148" s="25"/>
    </row>
    <row r="149" spans="1:10" ht="15.75">
      <c r="A149" s="41" t="s">
        <v>37</v>
      </c>
      <c r="B149" s="10"/>
      <c r="C149" s="11"/>
      <c r="D149" s="11"/>
      <c r="E149" s="13"/>
      <c r="F149" s="13"/>
      <c r="G149" s="42"/>
      <c r="H149" s="43"/>
      <c r="I149" s="43"/>
      <c r="J149" s="43"/>
    </row>
    <row r="150" spans="1:10" ht="15.75">
      <c r="A150" s="12" t="s">
        <v>38</v>
      </c>
      <c r="B150" s="10"/>
      <c r="C150" s="44"/>
      <c r="D150" s="45"/>
      <c r="E150" s="46"/>
      <c r="F150" s="43"/>
      <c r="G150" s="42"/>
      <c r="H150" s="43"/>
      <c r="I150" s="43"/>
      <c r="J150" s="43"/>
    </row>
    <row r="151" spans="1:11" ht="15.75">
      <c r="A151" s="12" t="s">
        <v>39</v>
      </c>
      <c r="B151" s="10"/>
      <c r="C151" s="11"/>
      <c r="D151" s="45"/>
      <c r="E151" s="46"/>
      <c r="F151" s="43"/>
      <c r="G151" s="42"/>
      <c r="H151" s="47"/>
      <c r="I151" s="47"/>
      <c r="J151" s="47"/>
      <c r="K151" s="13"/>
    </row>
    <row r="152" spans="1:14" ht="15.75">
      <c r="A152" s="12" t="s">
        <v>40</v>
      </c>
      <c r="B152" s="44"/>
      <c r="C152" s="11"/>
      <c r="D152" s="45"/>
      <c r="E152" s="46"/>
      <c r="F152" s="43"/>
      <c r="G152" s="48"/>
      <c r="H152" s="47"/>
      <c r="I152" s="47"/>
      <c r="J152" s="47"/>
      <c r="K152" s="25"/>
      <c r="L152" s="17"/>
      <c r="N152" s="40"/>
    </row>
    <row r="153" spans="1:14" ht="15.75">
      <c r="A153" s="133" t="s">
        <v>0</v>
      </c>
      <c r="B153" s="134"/>
      <c r="C153" s="134"/>
      <c r="D153" s="134"/>
      <c r="E153" s="134"/>
      <c r="F153" s="134"/>
      <c r="G153" s="134"/>
      <c r="H153" s="134"/>
      <c r="I153" s="134"/>
      <c r="J153" s="134"/>
      <c r="K153" s="134"/>
      <c r="L153" s="134"/>
      <c r="M153" s="134"/>
      <c r="N153" s="135"/>
    </row>
    <row r="154" spans="1:14" ht="15.75">
      <c r="A154" s="136"/>
      <c r="B154" s="137"/>
      <c r="C154" s="137"/>
      <c r="D154" s="137"/>
      <c r="E154" s="137"/>
      <c r="F154" s="137"/>
      <c r="G154" s="137"/>
      <c r="H154" s="137"/>
      <c r="I154" s="137"/>
      <c r="J154" s="137"/>
      <c r="K154" s="137"/>
      <c r="L154" s="137"/>
      <c r="M154" s="137"/>
      <c r="N154" s="138"/>
    </row>
    <row r="155" spans="1:14" ht="15.75">
      <c r="A155" s="136"/>
      <c r="B155" s="137"/>
      <c r="C155" s="137"/>
      <c r="D155" s="137"/>
      <c r="E155" s="137"/>
      <c r="F155" s="137"/>
      <c r="G155" s="137"/>
      <c r="H155" s="137"/>
      <c r="I155" s="137"/>
      <c r="J155" s="137"/>
      <c r="K155" s="137"/>
      <c r="L155" s="137"/>
      <c r="M155" s="137"/>
      <c r="N155" s="138"/>
    </row>
    <row r="156" spans="1:14" ht="15.75">
      <c r="A156" s="139" t="s">
        <v>102</v>
      </c>
      <c r="B156" s="140"/>
      <c r="C156" s="140"/>
      <c r="D156" s="140"/>
      <c r="E156" s="140"/>
      <c r="F156" s="140"/>
      <c r="G156" s="140"/>
      <c r="H156" s="140"/>
      <c r="I156" s="140"/>
      <c r="J156" s="140"/>
      <c r="K156" s="140"/>
      <c r="L156" s="140"/>
      <c r="M156" s="140"/>
      <c r="N156" s="141"/>
    </row>
    <row r="157" spans="1:14" ht="15.75">
      <c r="A157" s="139" t="s">
        <v>103</v>
      </c>
      <c r="B157" s="140"/>
      <c r="C157" s="140"/>
      <c r="D157" s="140"/>
      <c r="E157" s="140"/>
      <c r="F157" s="140"/>
      <c r="G157" s="140"/>
      <c r="H157" s="140"/>
      <c r="I157" s="140"/>
      <c r="J157" s="140"/>
      <c r="K157" s="140"/>
      <c r="L157" s="140"/>
      <c r="M157" s="140"/>
      <c r="N157" s="141"/>
    </row>
    <row r="158" spans="1:14" ht="16.5" thickBot="1">
      <c r="A158" s="142" t="s">
        <v>3</v>
      </c>
      <c r="B158" s="143"/>
      <c r="C158" s="143"/>
      <c r="D158" s="143"/>
      <c r="E158" s="143"/>
      <c r="F158" s="143"/>
      <c r="G158" s="143"/>
      <c r="H158" s="143"/>
      <c r="I158" s="143"/>
      <c r="J158" s="143"/>
      <c r="K158" s="143"/>
      <c r="L158" s="143"/>
      <c r="M158" s="143"/>
      <c r="N158" s="144"/>
    </row>
    <row r="159" spans="1:14" ht="15.75">
      <c r="A159" s="145" t="s">
        <v>124</v>
      </c>
      <c r="B159" s="145"/>
      <c r="C159" s="145"/>
      <c r="D159" s="145"/>
      <c r="E159" s="145"/>
      <c r="F159" s="145"/>
      <c r="G159" s="145"/>
      <c r="H159" s="145"/>
      <c r="I159" s="145"/>
      <c r="J159" s="145"/>
      <c r="K159" s="145"/>
      <c r="L159" s="145"/>
      <c r="M159" s="145"/>
      <c r="N159" s="145"/>
    </row>
    <row r="160" spans="1:14" ht="15.75">
      <c r="A160" s="145" t="s">
        <v>5</v>
      </c>
      <c r="B160" s="145"/>
      <c r="C160" s="145"/>
      <c r="D160" s="145"/>
      <c r="E160" s="145"/>
      <c r="F160" s="145"/>
      <c r="G160" s="145"/>
      <c r="H160" s="145"/>
      <c r="I160" s="145"/>
      <c r="J160" s="145"/>
      <c r="K160" s="145"/>
      <c r="L160" s="145"/>
      <c r="M160" s="145"/>
      <c r="N160" s="145"/>
    </row>
    <row r="161" spans="1:14" ht="15.75">
      <c r="A161" s="131" t="s">
        <v>6</v>
      </c>
      <c r="B161" s="128" t="s">
        <v>7</v>
      </c>
      <c r="C161" s="128" t="s">
        <v>8</v>
      </c>
      <c r="D161" s="131" t="s">
        <v>9</v>
      </c>
      <c r="E161" s="131" t="s">
        <v>10</v>
      </c>
      <c r="F161" s="128" t="s">
        <v>11</v>
      </c>
      <c r="G161" s="128" t="s">
        <v>12</v>
      </c>
      <c r="H161" s="128" t="s">
        <v>13</v>
      </c>
      <c r="I161" s="128" t="s">
        <v>14</v>
      </c>
      <c r="J161" s="128" t="s">
        <v>15</v>
      </c>
      <c r="K161" s="130" t="s">
        <v>16</v>
      </c>
      <c r="L161" s="128" t="s">
        <v>17</v>
      </c>
      <c r="M161" s="128" t="s">
        <v>18</v>
      </c>
      <c r="N161" s="128" t="s">
        <v>19</v>
      </c>
    </row>
    <row r="162" spans="1:14" ht="15.75">
      <c r="A162" s="132"/>
      <c r="B162" s="128"/>
      <c r="C162" s="128"/>
      <c r="D162" s="131"/>
      <c r="E162" s="131"/>
      <c r="F162" s="128"/>
      <c r="G162" s="128"/>
      <c r="H162" s="128"/>
      <c r="I162" s="128"/>
      <c r="J162" s="128"/>
      <c r="K162" s="130"/>
      <c r="L162" s="128"/>
      <c r="M162" s="128"/>
      <c r="N162" s="128"/>
    </row>
    <row r="163" spans="1:14" ht="15.75">
      <c r="A163" s="74"/>
      <c r="B163" s="75"/>
      <c r="C163" s="71"/>
      <c r="D163" s="76"/>
      <c r="E163" s="73"/>
      <c r="F163" s="71"/>
      <c r="G163" s="71"/>
      <c r="H163" s="71"/>
      <c r="I163" s="71"/>
      <c r="J163" s="71"/>
      <c r="K163" s="72"/>
      <c r="L163" s="71"/>
      <c r="M163" s="71"/>
      <c r="N163" s="71"/>
    </row>
    <row r="164" spans="1:14" ht="15.75">
      <c r="A164" s="63">
        <v>1</v>
      </c>
      <c r="B164" s="70">
        <v>43707</v>
      </c>
      <c r="C164" s="65" t="s">
        <v>20</v>
      </c>
      <c r="D164" s="65" t="s">
        <v>21</v>
      </c>
      <c r="E164" s="65" t="s">
        <v>43</v>
      </c>
      <c r="F164" s="66">
        <v>46850</v>
      </c>
      <c r="G164" s="66">
        <v>46630</v>
      </c>
      <c r="H164" s="66">
        <v>46970</v>
      </c>
      <c r="I164" s="66">
        <v>47100</v>
      </c>
      <c r="J164" s="66">
        <v>17220</v>
      </c>
      <c r="K164" s="66">
        <v>47100</v>
      </c>
      <c r="L164" s="65">
        <v>30</v>
      </c>
      <c r="M164" s="82">
        <f aca="true" t="shared" si="16" ref="M164:M180">IF(D164="BUY",(K164-F164)*(L164),(F164-K164)*(L164))</f>
        <v>7500</v>
      </c>
      <c r="N164" s="68">
        <f aca="true" t="shared" si="17" ref="N164:N180">M164/(L164)/F164%</f>
        <v>0.5336179295624333</v>
      </c>
    </row>
    <row r="165" spans="1:14" ht="15.75">
      <c r="A165" s="63">
        <v>2</v>
      </c>
      <c r="B165" s="70">
        <v>43707</v>
      </c>
      <c r="C165" s="65" t="s">
        <v>20</v>
      </c>
      <c r="D165" s="65" t="s">
        <v>23</v>
      </c>
      <c r="E165" s="65" t="s">
        <v>24</v>
      </c>
      <c r="F165" s="66">
        <v>153.5</v>
      </c>
      <c r="G165" s="66">
        <v>154.5</v>
      </c>
      <c r="H165" s="66">
        <v>153</v>
      </c>
      <c r="I165" s="66">
        <v>152.5</v>
      </c>
      <c r="J165" s="66">
        <v>152</v>
      </c>
      <c r="K165" s="66">
        <v>153</v>
      </c>
      <c r="L165" s="65">
        <v>5000</v>
      </c>
      <c r="M165" s="82">
        <f t="shared" si="16"/>
        <v>2500</v>
      </c>
      <c r="N165" s="68">
        <f t="shared" si="17"/>
        <v>0.32573289902280134</v>
      </c>
    </row>
    <row r="166" spans="1:14" ht="15.75">
      <c r="A166" s="63">
        <v>3</v>
      </c>
      <c r="B166" s="70">
        <v>43706</v>
      </c>
      <c r="C166" s="65" t="s">
        <v>20</v>
      </c>
      <c r="D166" s="65" t="s">
        <v>21</v>
      </c>
      <c r="E166" s="65" t="s">
        <v>48</v>
      </c>
      <c r="F166" s="66">
        <v>4025</v>
      </c>
      <c r="G166" s="66">
        <v>3985</v>
      </c>
      <c r="H166" s="66">
        <v>4050</v>
      </c>
      <c r="I166" s="66">
        <v>4075</v>
      </c>
      <c r="J166" s="66">
        <v>4100</v>
      </c>
      <c r="K166" s="66">
        <v>4050</v>
      </c>
      <c r="L166" s="65">
        <v>100</v>
      </c>
      <c r="M166" s="82">
        <f t="shared" si="16"/>
        <v>2500</v>
      </c>
      <c r="N166" s="68">
        <f t="shared" si="17"/>
        <v>0.6211180124223602</v>
      </c>
    </row>
    <row r="167" spans="1:14" ht="15.75">
      <c r="A167" s="63">
        <v>4</v>
      </c>
      <c r="B167" s="70">
        <v>43706</v>
      </c>
      <c r="C167" s="65" t="s">
        <v>20</v>
      </c>
      <c r="D167" s="65" t="s">
        <v>21</v>
      </c>
      <c r="E167" s="65" t="s">
        <v>43</v>
      </c>
      <c r="F167" s="66">
        <v>47130</v>
      </c>
      <c r="G167" s="66">
        <v>46900</v>
      </c>
      <c r="H167" s="66">
        <v>47250</v>
      </c>
      <c r="I167" s="66">
        <v>47370</v>
      </c>
      <c r="J167" s="66">
        <v>47490</v>
      </c>
      <c r="K167" s="66">
        <v>47370</v>
      </c>
      <c r="L167" s="65">
        <v>30</v>
      </c>
      <c r="M167" s="82">
        <f t="shared" si="16"/>
        <v>7200</v>
      </c>
      <c r="N167" s="68">
        <f t="shared" si="17"/>
        <v>0.5092297899427116</v>
      </c>
    </row>
    <row r="168" spans="1:14" ht="15.75">
      <c r="A168" s="63">
        <v>5</v>
      </c>
      <c r="B168" s="70">
        <v>43706</v>
      </c>
      <c r="C168" s="65" t="s">
        <v>20</v>
      </c>
      <c r="D168" s="65" t="s">
        <v>21</v>
      </c>
      <c r="E168" s="65" t="s">
        <v>24</v>
      </c>
      <c r="F168" s="66">
        <v>156.4</v>
      </c>
      <c r="G168" s="66">
        <v>155.4</v>
      </c>
      <c r="H168" s="66">
        <v>157</v>
      </c>
      <c r="I168" s="66">
        <v>157.5</v>
      </c>
      <c r="J168" s="66">
        <v>158</v>
      </c>
      <c r="K168" s="66">
        <v>155.4</v>
      </c>
      <c r="L168" s="65">
        <v>5000</v>
      </c>
      <c r="M168" s="82">
        <f t="shared" si="16"/>
        <v>-5000</v>
      </c>
      <c r="N168" s="68">
        <f t="shared" si="17"/>
        <v>-0.639386189258312</v>
      </c>
    </row>
    <row r="169" spans="1:14" ht="15.75">
      <c r="A169" s="63">
        <v>6</v>
      </c>
      <c r="B169" s="70">
        <v>43706</v>
      </c>
      <c r="C169" s="65" t="s">
        <v>20</v>
      </c>
      <c r="D169" s="65" t="s">
        <v>21</v>
      </c>
      <c r="E169" s="65" t="s">
        <v>46</v>
      </c>
      <c r="F169" s="66">
        <v>445.5</v>
      </c>
      <c r="G169" s="66">
        <v>441</v>
      </c>
      <c r="H169" s="66">
        <v>448</v>
      </c>
      <c r="I169" s="66">
        <v>450.5</v>
      </c>
      <c r="J169" s="66">
        <v>453</v>
      </c>
      <c r="K169" s="66">
        <v>441</v>
      </c>
      <c r="L169" s="65">
        <v>1000</v>
      </c>
      <c r="M169" s="82">
        <f t="shared" si="16"/>
        <v>-4500</v>
      </c>
      <c r="N169" s="68">
        <f t="shared" si="17"/>
        <v>-1.0101010101010102</v>
      </c>
    </row>
    <row r="170" spans="1:14" ht="15.75">
      <c r="A170" s="63">
        <v>7</v>
      </c>
      <c r="B170" s="70">
        <v>43705</v>
      </c>
      <c r="C170" s="65" t="s">
        <v>20</v>
      </c>
      <c r="D170" s="65" t="s">
        <v>21</v>
      </c>
      <c r="E170" s="65" t="s">
        <v>48</v>
      </c>
      <c r="F170" s="66">
        <v>4020</v>
      </c>
      <c r="G170" s="66">
        <v>3980</v>
      </c>
      <c r="H170" s="66">
        <v>4045</v>
      </c>
      <c r="I170" s="66">
        <v>4070</v>
      </c>
      <c r="J170" s="66">
        <v>4095</v>
      </c>
      <c r="K170" s="66">
        <v>4045</v>
      </c>
      <c r="L170" s="65">
        <v>100</v>
      </c>
      <c r="M170" s="82">
        <f t="shared" si="16"/>
        <v>2500</v>
      </c>
      <c r="N170" s="68">
        <f t="shared" si="17"/>
        <v>0.6218905472636815</v>
      </c>
    </row>
    <row r="171" spans="1:14" ht="15.75">
      <c r="A171" s="63">
        <v>8</v>
      </c>
      <c r="B171" s="70">
        <v>43705</v>
      </c>
      <c r="C171" s="65" t="s">
        <v>20</v>
      </c>
      <c r="D171" s="65" t="s">
        <v>21</v>
      </c>
      <c r="E171" s="65" t="s">
        <v>43</v>
      </c>
      <c r="F171" s="66">
        <v>46600</v>
      </c>
      <c r="G171" s="66">
        <v>46380</v>
      </c>
      <c r="H171" s="66">
        <v>46720</v>
      </c>
      <c r="I171" s="66">
        <v>46840</v>
      </c>
      <c r="J171" s="66">
        <v>46960</v>
      </c>
      <c r="K171" s="66">
        <v>46720</v>
      </c>
      <c r="L171" s="65">
        <v>30</v>
      </c>
      <c r="M171" s="82">
        <f t="shared" si="16"/>
        <v>3600</v>
      </c>
      <c r="N171" s="68">
        <f t="shared" si="17"/>
        <v>0.2575107296137339</v>
      </c>
    </row>
    <row r="172" spans="1:14" ht="15.75">
      <c r="A172" s="63">
        <v>9</v>
      </c>
      <c r="B172" s="70">
        <v>43705</v>
      </c>
      <c r="C172" s="65" t="s">
        <v>20</v>
      </c>
      <c r="D172" s="65" t="s">
        <v>21</v>
      </c>
      <c r="E172" s="65" t="s">
        <v>24</v>
      </c>
      <c r="F172" s="66">
        <v>155.7</v>
      </c>
      <c r="G172" s="66">
        <v>154.7</v>
      </c>
      <c r="H172" s="66">
        <v>156.2</v>
      </c>
      <c r="I172" s="66">
        <v>156.7</v>
      </c>
      <c r="J172" s="66">
        <v>157.2</v>
      </c>
      <c r="K172" s="66">
        <v>154.7</v>
      </c>
      <c r="L172" s="65">
        <v>5000</v>
      </c>
      <c r="M172" s="82">
        <f t="shared" si="16"/>
        <v>-5000</v>
      </c>
      <c r="N172" s="68">
        <f t="shared" si="17"/>
        <v>-0.6422607578676943</v>
      </c>
    </row>
    <row r="173" spans="1:14" ht="15.75">
      <c r="A173" s="63">
        <v>10</v>
      </c>
      <c r="B173" s="70">
        <v>43704</v>
      </c>
      <c r="C173" s="65" t="s">
        <v>20</v>
      </c>
      <c r="D173" s="65" t="s">
        <v>23</v>
      </c>
      <c r="E173" s="65" t="s">
        <v>44</v>
      </c>
      <c r="F173" s="66">
        <v>38730</v>
      </c>
      <c r="G173" s="66">
        <v>38810</v>
      </c>
      <c r="H173" s="66">
        <v>38690</v>
      </c>
      <c r="I173" s="66">
        <v>38650</v>
      </c>
      <c r="J173" s="66">
        <v>38610</v>
      </c>
      <c r="K173" s="66">
        <v>38810</v>
      </c>
      <c r="L173" s="65">
        <v>100</v>
      </c>
      <c r="M173" s="82">
        <f t="shared" si="16"/>
        <v>-8000</v>
      </c>
      <c r="N173" s="68">
        <f t="shared" si="17"/>
        <v>-0.20655822359927703</v>
      </c>
    </row>
    <row r="174" spans="1:14" ht="15.75">
      <c r="A174" s="63">
        <v>11</v>
      </c>
      <c r="B174" s="70">
        <v>43704</v>
      </c>
      <c r="C174" s="65" t="s">
        <v>20</v>
      </c>
      <c r="D174" s="65" t="s">
        <v>21</v>
      </c>
      <c r="E174" s="65" t="s">
        <v>47</v>
      </c>
      <c r="F174" s="66">
        <v>181.4</v>
      </c>
      <c r="G174" s="66">
        <v>180.4</v>
      </c>
      <c r="H174" s="66">
        <v>181.9</v>
      </c>
      <c r="I174" s="66">
        <v>182.4</v>
      </c>
      <c r="J174" s="66">
        <v>182.9</v>
      </c>
      <c r="K174" s="66">
        <v>180.4</v>
      </c>
      <c r="L174" s="65">
        <v>1000</v>
      </c>
      <c r="M174" s="82">
        <f t="shared" si="16"/>
        <v>-1000</v>
      </c>
      <c r="N174" s="68">
        <f t="shared" si="17"/>
        <v>-0.5512679162072767</v>
      </c>
    </row>
    <row r="175" spans="1:14" ht="15.75">
      <c r="A175" s="63">
        <v>12</v>
      </c>
      <c r="B175" s="70">
        <v>43703</v>
      </c>
      <c r="C175" s="65" t="s">
        <v>20</v>
      </c>
      <c r="D175" s="65" t="s">
        <v>21</v>
      </c>
      <c r="E175" s="65" t="s">
        <v>46</v>
      </c>
      <c r="F175" s="66">
        <v>441</v>
      </c>
      <c r="G175" s="66">
        <v>436.5</v>
      </c>
      <c r="H175" s="66">
        <v>443.5</v>
      </c>
      <c r="I175" s="66">
        <v>446</v>
      </c>
      <c r="J175" s="66">
        <v>448.5</v>
      </c>
      <c r="K175" s="66">
        <v>443.5</v>
      </c>
      <c r="L175" s="65">
        <v>1000</v>
      </c>
      <c r="M175" s="82">
        <f t="shared" si="16"/>
        <v>2500</v>
      </c>
      <c r="N175" s="68">
        <f t="shared" si="17"/>
        <v>0.5668934240362812</v>
      </c>
    </row>
    <row r="176" spans="1:14" ht="15.75">
      <c r="A176" s="63">
        <v>13</v>
      </c>
      <c r="B176" s="70">
        <v>43703</v>
      </c>
      <c r="C176" s="65" t="s">
        <v>20</v>
      </c>
      <c r="D176" s="65" t="s">
        <v>21</v>
      </c>
      <c r="E176" s="65" t="s">
        <v>48</v>
      </c>
      <c r="F176" s="66">
        <v>3940</v>
      </c>
      <c r="G176" s="66">
        <v>3900</v>
      </c>
      <c r="H176" s="66">
        <v>3965</v>
      </c>
      <c r="I176" s="66">
        <v>3990</v>
      </c>
      <c r="J176" s="66">
        <v>4015</v>
      </c>
      <c r="K176" s="66">
        <v>3965</v>
      </c>
      <c r="L176" s="65">
        <v>100</v>
      </c>
      <c r="M176" s="82">
        <f t="shared" si="16"/>
        <v>2500</v>
      </c>
      <c r="N176" s="68">
        <f t="shared" si="17"/>
        <v>0.6345177664974619</v>
      </c>
    </row>
    <row r="177" spans="1:14" ht="15.75">
      <c r="A177" s="63">
        <v>14</v>
      </c>
      <c r="B177" s="70">
        <v>43700</v>
      </c>
      <c r="C177" s="65" t="s">
        <v>20</v>
      </c>
      <c r="D177" s="65" t="s">
        <v>21</v>
      </c>
      <c r="E177" s="65" t="s">
        <v>43</v>
      </c>
      <c r="F177" s="66">
        <v>43800</v>
      </c>
      <c r="G177" s="66">
        <v>43580</v>
      </c>
      <c r="H177" s="66">
        <v>43920</v>
      </c>
      <c r="I177" s="66">
        <v>44040</v>
      </c>
      <c r="J177" s="66">
        <v>44160</v>
      </c>
      <c r="K177" s="66">
        <v>44160</v>
      </c>
      <c r="L177" s="65">
        <v>30</v>
      </c>
      <c r="M177" s="82">
        <f t="shared" si="16"/>
        <v>10800</v>
      </c>
      <c r="N177" s="68">
        <f t="shared" si="17"/>
        <v>0.821917808219178</v>
      </c>
    </row>
    <row r="178" spans="1:14" ht="15.75">
      <c r="A178" s="63">
        <v>15</v>
      </c>
      <c r="B178" s="70">
        <v>43700</v>
      </c>
      <c r="C178" s="65" t="s">
        <v>20</v>
      </c>
      <c r="D178" s="65" t="s">
        <v>23</v>
      </c>
      <c r="E178" s="65" t="s">
        <v>48</v>
      </c>
      <c r="F178" s="66">
        <v>3955</v>
      </c>
      <c r="G178" s="66">
        <v>3995</v>
      </c>
      <c r="H178" s="66">
        <v>3930</v>
      </c>
      <c r="I178" s="66">
        <v>3905</v>
      </c>
      <c r="J178" s="66">
        <v>3880</v>
      </c>
      <c r="K178" s="66">
        <v>3930</v>
      </c>
      <c r="L178" s="65">
        <v>100</v>
      </c>
      <c r="M178" s="82">
        <f t="shared" si="16"/>
        <v>2500</v>
      </c>
      <c r="N178" s="68">
        <f t="shared" si="17"/>
        <v>0.6321112515802781</v>
      </c>
    </row>
    <row r="179" spans="1:14" ht="15.75">
      <c r="A179" s="63">
        <v>16</v>
      </c>
      <c r="B179" s="70">
        <v>43699</v>
      </c>
      <c r="C179" s="65" t="s">
        <v>20</v>
      </c>
      <c r="D179" s="65" t="s">
        <v>21</v>
      </c>
      <c r="E179" s="65" t="s">
        <v>47</v>
      </c>
      <c r="F179" s="66">
        <v>185.4</v>
      </c>
      <c r="G179" s="66">
        <v>184.4</v>
      </c>
      <c r="H179" s="66">
        <v>185.9</v>
      </c>
      <c r="I179" s="66">
        <v>186.4</v>
      </c>
      <c r="J179" s="66">
        <v>186.9</v>
      </c>
      <c r="K179" s="66">
        <v>185.9</v>
      </c>
      <c r="L179" s="65">
        <v>5000</v>
      </c>
      <c r="M179" s="82">
        <f t="shared" si="16"/>
        <v>2500</v>
      </c>
      <c r="N179" s="68">
        <f t="shared" si="17"/>
        <v>0.2696871628910464</v>
      </c>
    </row>
    <row r="180" spans="1:14" ht="15.75">
      <c r="A180" s="63">
        <v>17</v>
      </c>
      <c r="B180" s="70">
        <v>43699</v>
      </c>
      <c r="C180" s="65" t="s">
        <v>20</v>
      </c>
      <c r="D180" s="65" t="s">
        <v>21</v>
      </c>
      <c r="E180" s="65" t="s">
        <v>46</v>
      </c>
      <c r="F180" s="66">
        <v>446</v>
      </c>
      <c r="G180" s="66">
        <v>441</v>
      </c>
      <c r="H180" s="66">
        <v>448.5</v>
      </c>
      <c r="I180" s="66">
        <v>451</v>
      </c>
      <c r="J180" s="66">
        <v>453.5</v>
      </c>
      <c r="K180" s="66">
        <v>441</v>
      </c>
      <c r="L180" s="65">
        <v>1000</v>
      </c>
      <c r="M180" s="82">
        <f t="shared" si="16"/>
        <v>-5000</v>
      </c>
      <c r="N180" s="68">
        <f t="shared" si="17"/>
        <v>-1.1210762331838564</v>
      </c>
    </row>
    <row r="181" spans="1:14" ht="15.75">
      <c r="A181" s="63">
        <v>18</v>
      </c>
      <c r="B181" s="70">
        <v>43699</v>
      </c>
      <c r="C181" s="65" t="s">
        <v>20</v>
      </c>
      <c r="D181" s="65" t="s">
        <v>21</v>
      </c>
      <c r="E181" s="65" t="s">
        <v>43</v>
      </c>
      <c r="F181" s="66">
        <v>43800</v>
      </c>
      <c r="G181" s="66">
        <v>42580</v>
      </c>
      <c r="H181" s="66">
        <v>43920</v>
      </c>
      <c r="I181" s="66">
        <v>44040</v>
      </c>
      <c r="J181" s="66">
        <v>44160</v>
      </c>
      <c r="K181" s="66">
        <v>44040</v>
      </c>
      <c r="L181" s="65">
        <v>30</v>
      </c>
      <c r="M181" s="82">
        <f aca="true" t="shared" si="18" ref="M181:M189">IF(D181="BUY",(K181-F181)*(L181),(F181-K181)*(L181))</f>
        <v>7200</v>
      </c>
      <c r="N181" s="68">
        <f aca="true" t="shared" si="19" ref="N181:N189">M181/(L181)/F181%</f>
        <v>0.547945205479452</v>
      </c>
    </row>
    <row r="182" spans="1:14" ht="15.75">
      <c r="A182" s="63">
        <v>19</v>
      </c>
      <c r="B182" s="70">
        <v>43698</v>
      </c>
      <c r="C182" s="65" t="s">
        <v>20</v>
      </c>
      <c r="D182" s="65" t="s">
        <v>21</v>
      </c>
      <c r="E182" s="65" t="s">
        <v>47</v>
      </c>
      <c r="F182" s="66">
        <v>184</v>
      </c>
      <c r="G182" s="66">
        <v>183</v>
      </c>
      <c r="H182" s="66">
        <v>184.5</v>
      </c>
      <c r="I182" s="66">
        <v>185</v>
      </c>
      <c r="J182" s="66">
        <v>185.5</v>
      </c>
      <c r="K182" s="66">
        <v>185.5</v>
      </c>
      <c r="L182" s="65">
        <v>5000</v>
      </c>
      <c r="M182" s="82">
        <f>IF(D182="BUY",(K182-F182)*(L182),(F182-K182)*(L182))</f>
        <v>7500</v>
      </c>
      <c r="N182" s="68">
        <f>M182/(L182)/F182%</f>
        <v>0.8152173913043478</v>
      </c>
    </row>
    <row r="183" spans="1:14" ht="15.75">
      <c r="A183" s="63">
        <v>20</v>
      </c>
      <c r="B183" s="70">
        <v>43698</v>
      </c>
      <c r="C183" s="65" t="s">
        <v>20</v>
      </c>
      <c r="D183" s="65" t="s">
        <v>21</v>
      </c>
      <c r="E183" s="65" t="s">
        <v>24</v>
      </c>
      <c r="F183" s="66">
        <v>155.3</v>
      </c>
      <c r="G183" s="66">
        <v>154.3</v>
      </c>
      <c r="H183" s="66">
        <v>155.8</v>
      </c>
      <c r="I183" s="66">
        <v>156.3</v>
      </c>
      <c r="J183" s="66">
        <v>156.8</v>
      </c>
      <c r="K183" s="66">
        <v>155.8</v>
      </c>
      <c r="L183" s="65">
        <v>5000</v>
      </c>
      <c r="M183" s="82">
        <f>IF(D183="BUY",(K183-F183)*(L183),(F183-K183)*(L183))</f>
        <v>2500</v>
      </c>
      <c r="N183" s="68">
        <f>M183/(L183)/F183%</f>
        <v>0.3219575016097875</v>
      </c>
    </row>
    <row r="184" spans="1:14" ht="15.75">
      <c r="A184" s="63">
        <v>21</v>
      </c>
      <c r="B184" s="70">
        <v>43697</v>
      </c>
      <c r="C184" s="65" t="s">
        <v>20</v>
      </c>
      <c r="D184" s="65" t="s">
        <v>21</v>
      </c>
      <c r="E184" s="65" t="s">
        <v>47</v>
      </c>
      <c r="F184" s="66">
        <v>183.5</v>
      </c>
      <c r="G184" s="66">
        <v>182.5</v>
      </c>
      <c r="H184" s="66">
        <v>184</v>
      </c>
      <c r="I184" s="66">
        <v>184.5</v>
      </c>
      <c r="J184" s="66">
        <v>185</v>
      </c>
      <c r="K184" s="66">
        <v>184</v>
      </c>
      <c r="L184" s="65">
        <v>5000</v>
      </c>
      <c r="M184" s="82">
        <f t="shared" si="18"/>
        <v>2500</v>
      </c>
      <c r="N184" s="68">
        <f t="shared" si="19"/>
        <v>0.2724795640326976</v>
      </c>
    </row>
    <row r="185" spans="1:14" ht="15.75">
      <c r="A185" s="63">
        <v>22</v>
      </c>
      <c r="B185" s="70">
        <v>43697</v>
      </c>
      <c r="C185" s="65" t="s">
        <v>20</v>
      </c>
      <c r="D185" s="65" t="s">
        <v>21</v>
      </c>
      <c r="E185" s="65" t="s">
        <v>44</v>
      </c>
      <c r="F185" s="66">
        <v>38000</v>
      </c>
      <c r="G185" s="66">
        <v>37920</v>
      </c>
      <c r="H185" s="66">
        <v>38040</v>
      </c>
      <c r="I185" s="66">
        <v>38080</v>
      </c>
      <c r="J185" s="66">
        <v>38120</v>
      </c>
      <c r="K185" s="66">
        <v>37920</v>
      </c>
      <c r="L185" s="65">
        <v>100</v>
      </c>
      <c r="M185" s="82">
        <f t="shared" si="18"/>
        <v>-8000</v>
      </c>
      <c r="N185" s="68">
        <f t="shared" si="19"/>
        <v>-0.21052631578947367</v>
      </c>
    </row>
    <row r="186" spans="1:14" ht="15.75">
      <c r="A186" s="63">
        <v>23</v>
      </c>
      <c r="B186" s="70">
        <v>43697</v>
      </c>
      <c r="C186" s="65" t="s">
        <v>20</v>
      </c>
      <c r="D186" s="65" t="s">
        <v>21</v>
      </c>
      <c r="E186" s="65" t="s">
        <v>55</v>
      </c>
      <c r="F186" s="66">
        <v>159.2</v>
      </c>
      <c r="G186" s="66">
        <v>154.5</v>
      </c>
      <c r="H186" s="66">
        <v>161.5</v>
      </c>
      <c r="I186" s="66">
        <v>164</v>
      </c>
      <c r="J186" s="66">
        <v>166.5</v>
      </c>
      <c r="K186" s="66">
        <v>154.5</v>
      </c>
      <c r="L186" s="65">
        <v>1250</v>
      </c>
      <c r="M186" s="82">
        <f t="shared" si="18"/>
        <v>-5874.999999999985</v>
      </c>
      <c r="N186" s="68">
        <f t="shared" si="19"/>
        <v>-2.9522613065326566</v>
      </c>
    </row>
    <row r="187" spans="1:14" ht="15.75">
      <c r="A187" s="63">
        <v>24</v>
      </c>
      <c r="B187" s="70">
        <v>43696</v>
      </c>
      <c r="C187" s="65" t="s">
        <v>20</v>
      </c>
      <c r="D187" s="65" t="s">
        <v>23</v>
      </c>
      <c r="E187" s="65" t="s">
        <v>50</v>
      </c>
      <c r="F187" s="66">
        <v>141.3</v>
      </c>
      <c r="G187" s="66">
        <v>140.3</v>
      </c>
      <c r="H187" s="66">
        <v>141.8</v>
      </c>
      <c r="I187" s="66">
        <v>142.3</v>
      </c>
      <c r="J187" s="66">
        <v>142.8</v>
      </c>
      <c r="K187" s="66">
        <v>140.3</v>
      </c>
      <c r="L187" s="65">
        <v>5000</v>
      </c>
      <c r="M187" s="82">
        <f t="shared" si="18"/>
        <v>5000</v>
      </c>
      <c r="N187" s="68">
        <f t="shared" si="19"/>
        <v>0.7077140835102619</v>
      </c>
    </row>
    <row r="188" spans="1:14" ht="15.75">
      <c r="A188" s="63">
        <v>25</v>
      </c>
      <c r="B188" s="70">
        <v>43696</v>
      </c>
      <c r="C188" s="65" t="s">
        <v>20</v>
      </c>
      <c r="D188" s="65" t="s">
        <v>23</v>
      </c>
      <c r="E188" s="65" t="s">
        <v>43</v>
      </c>
      <c r="F188" s="66">
        <v>43280</v>
      </c>
      <c r="G188" s="66">
        <v>43500</v>
      </c>
      <c r="H188" s="66">
        <v>43160</v>
      </c>
      <c r="I188" s="66">
        <v>43040</v>
      </c>
      <c r="J188" s="66">
        <v>42920</v>
      </c>
      <c r="K188" s="66">
        <v>43160</v>
      </c>
      <c r="L188" s="65">
        <v>30</v>
      </c>
      <c r="M188" s="82">
        <f t="shared" si="18"/>
        <v>3600</v>
      </c>
      <c r="N188" s="68">
        <f t="shared" si="19"/>
        <v>0.27726432532347506</v>
      </c>
    </row>
    <row r="189" spans="1:14" ht="15.75">
      <c r="A189" s="63">
        <v>26</v>
      </c>
      <c r="B189" s="70">
        <v>43693</v>
      </c>
      <c r="C189" s="65" t="s">
        <v>20</v>
      </c>
      <c r="D189" s="65" t="s">
        <v>23</v>
      </c>
      <c r="E189" s="65" t="s">
        <v>24</v>
      </c>
      <c r="F189" s="66">
        <v>153.3</v>
      </c>
      <c r="G189" s="66">
        <v>154.3</v>
      </c>
      <c r="H189" s="66">
        <v>152.8</v>
      </c>
      <c r="I189" s="66">
        <v>152.3</v>
      </c>
      <c r="J189" s="66">
        <v>151.8</v>
      </c>
      <c r="K189" s="66">
        <v>152.8</v>
      </c>
      <c r="L189" s="65">
        <v>5000</v>
      </c>
      <c r="M189" s="82">
        <f t="shared" si="18"/>
        <v>2500</v>
      </c>
      <c r="N189" s="68">
        <f t="shared" si="19"/>
        <v>0.32615786040443573</v>
      </c>
    </row>
    <row r="190" spans="1:14" ht="15.75">
      <c r="A190" s="63">
        <v>27</v>
      </c>
      <c r="B190" s="70">
        <v>43693</v>
      </c>
      <c r="C190" s="65" t="s">
        <v>20</v>
      </c>
      <c r="D190" s="65" t="s">
        <v>21</v>
      </c>
      <c r="E190" s="65" t="s">
        <v>47</v>
      </c>
      <c r="F190" s="66">
        <v>184.7</v>
      </c>
      <c r="G190" s="66">
        <v>183.7</v>
      </c>
      <c r="H190" s="66">
        <v>185.2</v>
      </c>
      <c r="I190" s="66">
        <v>185.7</v>
      </c>
      <c r="J190" s="66">
        <v>186.2</v>
      </c>
      <c r="K190" s="66">
        <v>185.2</v>
      </c>
      <c r="L190" s="65">
        <v>5000</v>
      </c>
      <c r="M190" s="82">
        <f aca="true" t="shared" si="20" ref="M190:M196">IF(D190="BUY",(K190-F190)*(L190),(F190-K190)*(L190))</f>
        <v>2500</v>
      </c>
      <c r="N190" s="68">
        <f aca="true" t="shared" si="21" ref="N190:N196">M190/(L190)/F190%</f>
        <v>0.2707092582566324</v>
      </c>
    </row>
    <row r="191" spans="1:14" ht="15.75">
      <c r="A191" s="63">
        <v>28</v>
      </c>
      <c r="B191" s="70">
        <v>43693</v>
      </c>
      <c r="C191" s="65" t="s">
        <v>20</v>
      </c>
      <c r="D191" s="65" t="s">
        <v>21</v>
      </c>
      <c r="E191" s="65" t="s">
        <v>50</v>
      </c>
      <c r="F191" s="66">
        <v>141.2</v>
      </c>
      <c r="G191" s="66">
        <v>140.2</v>
      </c>
      <c r="H191" s="66">
        <v>141.7</v>
      </c>
      <c r="I191" s="66">
        <v>142.2</v>
      </c>
      <c r="J191" s="66">
        <v>142.7</v>
      </c>
      <c r="K191" s="66">
        <v>140.2</v>
      </c>
      <c r="L191" s="65">
        <v>5000</v>
      </c>
      <c r="M191" s="82">
        <f t="shared" si="20"/>
        <v>-5000</v>
      </c>
      <c r="N191" s="68">
        <f t="shared" si="21"/>
        <v>-0.708215297450425</v>
      </c>
    </row>
    <row r="192" spans="1:14" ht="15.75">
      <c r="A192" s="63">
        <v>29</v>
      </c>
      <c r="B192" s="70">
        <v>43691</v>
      </c>
      <c r="C192" s="65" t="s">
        <v>20</v>
      </c>
      <c r="D192" s="65" t="s">
        <v>21</v>
      </c>
      <c r="E192" s="65" t="s">
        <v>48</v>
      </c>
      <c r="F192" s="66">
        <v>3920</v>
      </c>
      <c r="G192" s="66">
        <v>3880</v>
      </c>
      <c r="H192" s="66">
        <v>3945</v>
      </c>
      <c r="I192" s="66">
        <v>3970</v>
      </c>
      <c r="J192" s="66">
        <v>3995</v>
      </c>
      <c r="K192" s="66">
        <v>3880</v>
      </c>
      <c r="L192" s="65">
        <v>100</v>
      </c>
      <c r="M192" s="82">
        <f t="shared" si="20"/>
        <v>-4000</v>
      </c>
      <c r="N192" s="68">
        <f t="shared" si="21"/>
        <v>-1.0204081632653061</v>
      </c>
    </row>
    <row r="193" spans="1:14" ht="15.75">
      <c r="A193" s="63">
        <v>30</v>
      </c>
      <c r="B193" s="70">
        <v>43691</v>
      </c>
      <c r="C193" s="65" t="s">
        <v>20</v>
      </c>
      <c r="D193" s="65" t="s">
        <v>21</v>
      </c>
      <c r="E193" s="65" t="s">
        <v>55</v>
      </c>
      <c r="F193" s="66">
        <v>155</v>
      </c>
      <c r="G193" s="66">
        <v>150</v>
      </c>
      <c r="H193" s="66">
        <v>157.5</v>
      </c>
      <c r="I193" s="66">
        <v>160</v>
      </c>
      <c r="J193" s="66">
        <v>162.5</v>
      </c>
      <c r="K193" s="66">
        <v>157.5</v>
      </c>
      <c r="L193" s="65">
        <v>1250</v>
      </c>
      <c r="M193" s="82">
        <f t="shared" si="20"/>
        <v>3125</v>
      </c>
      <c r="N193" s="68">
        <f t="shared" si="21"/>
        <v>1.6129032258064515</v>
      </c>
    </row>
    <row r="194" spans="1:14" ht="15.75">
      <c r="A194" s="63">
        <v>31</v>
      </c>
      <c r="B194" s="70">
        <v>43690</v>
      </c>
      <c r="C194" s="65" t="s">
        <v>20</v>
      </c>
      <c r="D194" s="65" t="s">
        <v>21</v>
      </c>
      <c r="E194" s="65" t="s">
        <v>48</v>
      </c>
      <c r="F194" s="66">
        <v>3920</v>
      </c>
      <c r="G194" s="66">
        <v>3880</v>
      </c>
      <c r="H194" s="66">
        <v>3945</v>
      </c>
      <c r="I194" s="66">
        <v>3970</v>
      </c>
      <c r="J194" s="66">
        <v>3995</v>
      </c>
      <c r="K194" s="66">
        <v>3880</v>
      </c>
      <c r="L194" s="65">
        <v>100</v>
      </c>
      <c r="M194" s="82">
        <f t="shared" si="20"/>
        <v>-4000</v>
      </c>
      <c r="N194" s="68">
        <f t="shared" si="21"/>
        <v>-1.0204081632653061</v>
      </c>
    </row>
    <row r="195" spans="1:14" ht="15.75">
      <c r="A195" s="63">
        <v>32</v>
      </c>
      <c r="B195" s="70">
        <v>43690</v>
      </c>
      <c r="C195" s="65" t="s">
        <v>20</v>
      </c>
      <c r="D195" s="65" t="s">
        <v>21</v>
      </c>
      <c r="E195" s="65" t="s">
        <v>47</v>
      </c>
      <c r="F195" s="66">
        <v>185.3</v>
      </c>
      <c r="G195" s="66">
        <v>184.3</v>
      </c>
      <c r="H195" s="66">
        <v>185.8</v>
      </c>
      <c r="I195" s="66">
        <v>186.3</v>
      </c>
      <c r="J195" s="66">
        <v>186.8</v>
      </c>
      <c r="K195" s="66">
        <v>185.8</v>
      </c>
      <c r="L195" s="65">
        <v>5000</v>
      </c>
      <c r="M195" s="82">
        <f t="shared" si="20"/>
        <v>2500</v>
      </c>
      <c r="N195" s="68">
        <f t="shared" si="21"/>
        <v>0.2698327037236913</v>
      </c>
    </row>
    <row r="196" spans="1:14" ht="15.75">
      <c r="A196" s="63">
        <v>33</v>
      </c>
      <c r="B196" s="70">
        <v>43686</v>
      </c>
      <c r="C196" s="65" t="s">
        <v>20</v>
      </c>
      <c r="D196" s="65" t="s">
        <v>23</v>
      </c>
      <c r="E196" s="65" t="s">
        <v>24</v>
      </c>
      <c r="F196" s="66">
        <v>154.5</v>
      </c>
      <c r="G196" s="66">
        <v>155.5</v>
      </c>
      <c r="H196" s="66">
        <v>154</v>
      </c>
      <c r="I196" s="66">
        <v>153.5</v>
      </c>
      <c r="J196" s="66">
        <v>153</v>
      </c>
      <c r="K196" s="66">
        <v>154</v>
      </c>
      <c r="L196" s="65">
        <v>5000</v>
      </c>
      <c r="M196" s="82">
        <f t="shared" si="20"/>
        <v>2500</v>
      </c>
      <c r="N196" s="68">
        <f t="shared" si="21"/>
        <v>0.3236245954692557</v>
      </c>
    </row>
    <row r="197" spans="1:14" ht="15.75">
      <c r="A197" s="63">
        <v>34</v>
      </c>
      <c r="B197" s="70">
        <v>43686</v>
      </c>
      <c r="C197" s="65" t="s">
        <v>20</v>
      </c>
      <c r="D197" s="65" t="s">
        <v>23</v>
      </c>
      <c r="E197" s="65" t="s">
        <v>47</v>
      </c>
      <c r="F197" s="66">
        <v>183.3</v>
      </c>
      <c r="G197" s="66">
        <v>184.3</v>
      </c>
      <c r="H197" s="66">
        <v>182.7</v>
      </c>
      <c r="I197" s="66">
        <v>182.3</v>
      </c>
      <c r="J197" s="66">
        <v>181.7</v>
      </c>
      <c r="K197" s="66">
        <v>181.7</v>
      </c>
      <c r="L197" s="65">
        <v>5000</v>
      </c>
      <c r="M197" s="82">
        <f aca="true" t="shared" si="22" ref="M197:M208">IF(D197="BUY",(K197-F197)*(L197),(F197-K197)*(L197))</f>
        <v>8000.000000000114</v>
      </c>
      <c r="N197" s="68">
        <f aca="true" t="shared" si="23" ref="N197:N208">M197/(L197)/F197%</f>
        <v>0.8728859792689703</v>
      </c>
    </row>
    <row r="198" spans="1:14" ht="15.75">
      <c r="A198" s="63">
        <v>35</v>
      </c>
      <c r="B198" s="70">
        <v>43685</v>
      </c>
      <c r="C198" s="65" t="s">
        <v>20</v>
      </c>
      <c r="D198" s="65" t="s">
        <v>21</v>
      </c>
      <c r="E198" s="65" t="s">
        <v>46</v>
      </c>
      <c r="F198" s="66">
        <v>444</v>
      </c>
      <c r="G198" s="66">
        <v>439</v>
      </c>
      <c r="H198" s="66">
        <v>446.5</v>
      </c>
      <c r="I198" s="66">
        <v>449</v>
      </c>
      <c r="J198" s="66">
        <v>451.5</v>
      </c>
      <c r="K198" s="66">
        <v>446.5</v>
      </c>
      <c r="L198" s="65">
        <v>1000</v>
      </c>
      <c r="M198" s="82">
        <f t="shared" si="22"/>
        <v>2500</v>
      </c>
      <c r="N198" s="68">
        <f t="shared" si="23"/>
        <v>0.563063063063063</v>
      </c>
    </row>
    <row r="199" spans="1:14" ht="15.75">
      <c r="A199" s="63">
        <v>36</v>
      </c>
      <c r="B199" s="70">
        <v>43685</v>
      </c>
      <c r="C199" s="65" t="s">
        <v>20</v>
      </c>
      <c r="D199" s="65" t="s">
        <v>23</v>
      </c>
      <c r="E199" s="65" t="s">
        <v>24</v>
      </c>
      <c r="F199" s="66">
        <v>154</v>
      </c>
      <c r="G199" s="66">
        <v>153.5</v>
      </c>
      <c r="H199" s="66">
        <v>153</v>
      </c>
      <c r="I199" s="66">
        <v>152.5</v>
      </c>
      <c r="J199" s="66">
        <v>152</v>
      </c>
      <c r="K199" s="66">
        <v>153</v>
      </c>
      <c r="L199" s="65">
        <v>5000</v>
      </c>
      <c r="M199" s="82">
        <f t="shared" si="22"/>
        <v>5000</v>
      </c>
      <c r="N199" s="68">
        <f t="shared" si="23"/>
        <v>0.6493506493506493</v>
      </c>
    </row>
    <row r="200" spans="1:14" ht="15.75">
      <c r="A200" s="63">
        <v>37</v>
      </c>
      <c r="B200" s="70">
        <v>43685</v>
      </c>
      <c r="C200" s="65" t="s">
        <v>20</v>
      </c>
      <c r="D200" s="65" t="s">
        <v>23</v>
      </c>
      <c r="E200" s="65" t="s">
        <v>48</v>
      </c>
      <c r="F200" s="66">
        <v>3675</v>
      </c>
      <c r="G200" s="66">
        <v>3715</v>
      </c>
      <c r="H200" s="66">
        <v>3650</v>
      </c>
      <c r="I200" s="66">
        <v>3625</v>
      </c>
      <c r="J200" s="66">
        <v>3600</v>
      </c>
      <c r="K200" s="66">
        <v>3715</v>
      </c>
      <c r="L200" s="65">
        <v>100</v>
      </c>
      <c r="M200" s="82">
        <f t="shared" si="22"/>
        <v>-4000</v>
      </c>
      <c r="N200" s="68">
        <f t="shared" si="23"/>
        <v>-1.08843537414966</v>
      </c>
    </row>
    <row r="201" spans="1:14" ht="15.75">
      <c r="A201" s="63">
        <v>38</v>
      </c>
      <c r="B201" s="70">
        <v>43685</v>
      </c>
      <c r="C201" s="65" t="s">
        <v>20</v>
      </c>
      <c r="D201" s="65" t="s">
        <v>23</v>
      </c>
      <c r="E201" s="65" t="s">
        <v>47</v>
      </c>
      <c r="F201" s="66">
        <v>184.2</v>
      </c>
      <c r="G201" s="66">
        <v>185.2</v>
      </c>
      <c r="H201" s="66">
        <v>183.7</v>
      </c>
      <c r="I201" s="66">
        <v>183.2</v>
      </c>
      <c r="J201" s="66">
        <v>182.7</v>
      </c>
      <c r="K201" s="66">
        <v>183.7</v>
      </c>
      <c r="L201" s="65">
        <v>5000</v>
      </c>
      <c r="M201" s="82">
        <f t="shared" si="22"/>
        <v>2500</v>
      </c>
      <c r="N201" s="68">
        <f t="shared" si="23"/>
        <v>0.2714440825190011</v>
      </c>
    </row>
    <row r="202" spans="1:14" ht="15.75">
      <c r="A202" s="63">
        <v>39</v>
      </c>
      <c r="B202" s="70">
        <v>43684</v>
      </c>
      <c r="C202" s="65" t="s">
        <v>20</v>
      </c>
      <c r="D202" s="65" t="s">
        <v>21</v>
      </c>
      <c r="E202" s="65" t="s">
        <v>24</v>
      </c>
      <c r="F202" s="66">
        <v>155</v>
      </c>
      <c r="G202" s="66">
        <v>154</v>
      </c>
      <c r="H202" s="66">
        <v>155.5</v>
      </c>
      <c r="I202" s="66">
        <v>156</v>
      </c>
      <c r="J202" s="66">
        <v>156.5</v>
      </c>
      <c r="K202" s="66">
        <v>154</v>
      </c>
      <c r="L202" s="65">
        <v>5000</v>
      </c>
      <c r="M202" s="82">
        <f t="shared" si="22"/>
        <v>-5000</v>
      </c>
      <c r="N202" s="68">
        <f t="shared" si="23"/>
        <v>-0.6451612903225806</v>
      </c>
    </row>
    <row r="203" spans="1:14" ht="15.75">
      <c r="A203" s="63">
        <v>40</v>
      </c>
      <c r="B203" s="70">
        <v>43684</v>
      </c>
      <c r="C203" s="65" t="s">
        <v>20</v>
      </c>
      <c r="D203" s="65" t="s">
        <v>21</v>
      </c>
      <c r="E203" s="65" t="s">
        <v>55</v>
      </c>
      <c r="F203" s="66">
        <v>152</v>
      </c>
      <c r="G203" s="66">
        <v>148</v>
      </c>
      <c r="H203" s="66">
        <v>154.5</v>
      </c>
      <c r="I203" s="66">
        <v>157</v>
      </c>
      <c r="J203" s="66">
        <v>159.5</v>
      </c>
      <c r="K203" s="66">
        <v>148</v>
      </c>
      <c r="L203" s="65">
        <v>1250</v>
      </c>
      <c r="M203" s="82">
        <f t="shared" si="22"/>
        <v>-5000</v>
      </c>
      <c r="N203" s="68">
        <f t="shared" si="23"/>
        <v>-2.6315789473684212</v>
      </c>
    </row>
    <row r="204" spans="1:14" ht="15.75">
      <c r="A204" s="63">
        <v>41</v>
      </c>
      <c r="B204" s="70">
        <v>43684</v>
      </c>
      <c r="C204" s="65" t="s">
        <v>20</v>
      </c>
      <c r="D204" s="65" t="s">
        <v>21</v>
      </c>
      <c r="E204" s="65" t="s">
        <v>43</v>
      </c>
      <c r="F204" s="66">
        <v>43300</v>
      </c>
      <c r="G204" s="66">
        <v>43080</v>
      </c>
      <c r="H204" s="66">
        <v>43420</v>
      </c>
      <c r="I204" s="66">
        <v>43540</v>
      </c>
      <c r="J204" s="66">
        <v>43660</v>
      </c>
      <c r="K204" s="66">
        <v>43420</v>
      </c>
      <c r="L204" s="65">
        <v>30</v>
      </c>
      <c r="M204" s="82">
        <f t="shared" si="22"/>
        <v>3600</v>
      </c>
      <c r="N204" s="68">
        <f t="shared" si="23"/>
        <v>0.27713625866050806</v>
      </c>
    </row>
    <row r="205" spans="1:14" ht="15.75">
      <c r="A205" s="63">
        <v>42</v>
      </c>
      <c r="B205" s="70">
        <v>43684</v>
      </c>
      <c r="C205" s="65" t="s">
        <v>20</v>
      </c>
      <c r="D205" s="65" t="s">
        <v>23</v>
      </c>
      <c r="E205" s="65" t="s">
        <v>47</v>
      </c>
      <c r="F205" s="66">
        <v>185.5</v>
      </c>
      <c r="G205" s="66">
        <v>186.5</v>
      </c>
      <c r="H205" s="66">
        <v>185</v>
      </c>
      <c r="I205" s="66">
        <v>184.5</v>
      </c>
      <c r="J205" s="66">
        <v>184</v>
      </c>
      <c r="K205" s="66">
        <v>185</v>
      </c>
      <c r="L205" s="65">
        <v>5000</v>
      </c>
      <c r="M205" s="82">
        <f t="shared" si="22"/>
        <v>2500</v>
      </c>
      <c r="N205" s="68">
        <f t="shared" si="23"/>
        <v>0.2695417789757412</v>
      </c>
    </row>
    <row r="206" spans="1:14" ht="15.75">
      <c r="A206" s="63">
        <v>43</v>
      </c>
      <c r="B206" s="70">
        <v>43683</v>
      </c>
      <c r="C206" s="65" t="s">
        <v>20</v>
      </c>
      <c r="D206" s="65" t="s">
        <v>21</v>
      </c>
      <c r="E206" s="65" t="s">
        <v>24</v>
      </c>
      <c r="F206" s="66">
        <v>154.5</v>
      </c>
      <c r="G206" s="66">
        <v>153.5</v>
      </c>
      <c r="H206" s="66">
        <v>155</v>
      </c>
      <c r="I206" s="66">
        <v>155.5</v>
      </c>
      <c r="J206" s="66">
        <v>156</v>
      </c>
      <c r="K206" s="66">
        <v>156</v>
      </c>
      <c r="L206" s="65">
        <v>5000</v>
      </c>
      <c r="M206" s="82">
        <f t="shared" si="22"/>
        <v>7500</v>
      </c>
      <c r="N206" s="68">
        <f t="shared" si="23"/>
        <v>0.970873786407767</v>
      </c>
    </row>
    <row r="207" spans="1:14" ht="15.75">
      <c r="A207" s="63">
        <v>44</v>
      </c>
      <c r="B207" s="70">
        <v>43682</v>
      </c>
      <c r="C207" s="65" t="s">
        <v>20</v>
      </c>
      <c r="D207" s="65" t="s">
        <v>21</v>
      </c>
      <c r="E207" s="65" t="s">
        <v>24</v>
      </c>
      <c r="F207" s="66">
        <v>152.9</v>
      </c>
      <c r="G207" s="66">
        <v>151.9</v>
      </c>
      <c r="H207" s="66">
        <v>153.4</v>
      </c>
      <c r="I207" s="66">
        <v>153.9</v>
      </c>
      <c r="J207" s="66">
        <v>154.4</v>
      </c>
      <c r="K207" s="66">
        <v>153.4</v>
      </c>
      <c r="L207" s="65">
        <v>5000</v>
      </c>
      <c r="M207" s="82">
        <f t="shared" si="22"/>
        <v>2500</v>
      </c>
      <c r="N207" s="68">
        <f t="shared" si="23"/>
        <v>0.3270111183780248</v>
      </c>
    </row>
    <row r="208" spans="1:14" ht="15.75">
      <c r="A208" s="63">
        <v>45</v>
      </c>
      <c r="B208" s="70">
        <v>43682</v>
      </c>
      <c r="C208" s="65" t="s">
        <v>20</v>
      </c>
      <c r="D208" s="65" t="s">
        <v>21</v>
      </c>
      <c r="E208" s="65" t="s">
        <v>43</v>
      </c>
      <c r="F208" s="66">
        <v>42500</v>
      </c>
      <c r="G208" s="66">
        <v>42280</v>
      </c>
      <c r="H208" s="66">
        <v>42620</v>
      </c>
      <c r="I208" s="66">
        <v>42740</v>
      </c>
      <c r="J208" s="66">
        <v>42860</v>
      </c>
      <c r="K208" s="66">
        <v>42620</v>
      </c>
      <c r="L208" s="65">
        <v>30</v>
      </c>
      <c r="M208" s="82">
        <f t="shared" si="22"/>
        <v>3600</v>
      </c>
      <c r="N208" s="68">
        <f t="shared" si="23"/>
        <v>0.2823529411764706</v>
      </c>
    </row>
    <row r="209" spans="1:14" ht="15.75">
      <c r="A209" s="63">
        <v>46</v>
      </c>
      <c r="B209" s="70">
        <v>43682</v>
      </c>
      <c r="C209" s="65" t="s">
        <v>20</v>
      </c>
      <c r="D209" s="65" t="s">
        <v>21</v>
      </c>
      <c r="E209" s="65" t="s">
        <v>47</v>
      </c>
      <c r="F209" s="66">
        <v>189</v>
      </c>
      <c r="G209" s="66">
        <v>188</v>
      </c>
      <c r="H209" s="66">
        <v>189.5</v>
      </c>
      <c r="I209" s="66">
        <v>190</v>
      </c>
      <c r="J209" s="66">
        <v>190.5</v>
      </c>
      <c r="K209" s="66">
        <v>189.5</v>
      </c>
      <c r="L209" s="65">
        <v>5000</v>
      </c>
      <c r="M209" s="82">
        <f aca="true" t="shared" si="24" ref="M209:M214">IF(D209="BUY",(K209-F209)*(L209),(F209-K209)*(L209))</f>
        <v>2500</v>
      </c>
      <c r="N209" s="68">
        <f aca="true" t="shared" si="25" ref="N209:N214">M209/(L209)/F209%</f>
        <v>0.2645502645502646</v>
      </c>
    </row>
    <row r="210" spans="1:14" ht="15.75">
      <c r="A210" s="63">
        <v>47</v>
      </c>
      <c r="B210" s="70">
        <v>43679</v>
      </c>
      <c r="C210" s="65" t="s">
        <v>20</v>
      </c>
      <c r="D210" s="65" t="s">
        <v>23</v>
      </c>
      <c r="E210" s="65" t="s">
        <v>24</v>
      </c>
      <c r="F210" s="66">
        <v>151.3</v>
      </c>
      <c r="G210" s="66">
        <v>152.3</v>
      </c>
      <c r="H210" s="66">
        <v>150.8</v>
      </c>
      <c r="I210" s="66">
        <v>150.3</v>
      </c>
      <c r="J210" s="66">
        <v>149.8</v>
      </c>
      <c r="K210" s="66">
        <v>150.3</v>
      </c>
      <c r="L210" s="65">
        <v>5000</v>
      </c>
      <c r="M210" s="82">
        <f t="shared" si="24"/>
        <v>5000</v>
      </c>
      <c r="N210" s="68">
        <f t="shared" si="25"/>
        <v>0.6609385327164573</v>
      </c>
    </row>
    <row r="211" spans="1:14" ht="15.75">
      <c r="A211" s="63">
        <v>48</v>
      </c>
      <c r="B211" s="70">
        <v>43679</v>
      </c>
      <c r="C211" s="65" t="s">
        <v>20</v>
      </c>
      <c r="D211" s="65" t="s">
        <v>23</v>
      </c>
      <c r="E211" s="65" t="s">
        <v>47</v>
      </c>
      <c r="F211" s="66">
        <v>188.6</v>
      </c>
      <c r="G211" s="66">
        <v>189.6</v>
      </c>
      <c r="H211" s="66">
        <v>188.1</v>
      </c>
      <c r="I211" s="66">
        <v>187.6</v>
      </c>
      <c r="J211" s="66">
        <v>187.1</v>
      </c>
      <c r="K211" s="66">
        <v>187.6</v>
      </c>
      <c r="L211" s="65">
        <v>5000</v>
      </c>
      <c r="M211" s="82">
        <f t="shared" si="24"/>
        <v>5000</v>
      </c>
      <c r="N211" s="68">
        <f t="shared" si="25"/>
        <v>0.5302226935312832</v>
      </c>
    </row>
    <row r="212" spans="1:14" ht="15.75">
      <c r="A212" s="63">
        <v>49</v>
      </c>
      <c r="B212" s="70">
        <v>43679</v>
      </c>
      <c r="C212" s="65" t="s">
        <v>20</v>
      </c>
      <c r="D212" s="65" t="s">
        <v>21</v>
      </c>
      <c r="E212" s="65" t="s">
        <v>43</v>
      </c>
      <c r="F212" s="66">
        <v>41200</v>
      </c>
      <c r="G212" s="66">
        <v>41980</v>
      </c>
      <c r="H212" s="66">
        <v>41320</v>
      </c>
      <c r="I212" s="66">
        <v>41440</v>
      </c>
      <c r="J212" s="66">
        <v>41560</v>
      </c>
      <c r="K212" s="66">
        <v>41560</v>
      </c>
      <c r="L212" s="65">
        <v>30</v>
      </c>
      <c r="M212" s="82">
        <f t="shared" si="24"/>
        <v>10800</v>
      </c>
      <c r="N212" s="68">
        <f t="shared" si="25"/>
        <v>0.8737864077669902</v>
      </c>
    </row>
    <row r="213" spans="1:14" ht="15.75">
      <c r="A213" s="63">
        <v>50</v>
      </c>
      <c r="B213" s="70">
        <v>43678</v>
      </c>
      <c r="C213" s="65" t="s">
        <v>20</v>
      </c>
      <c r="D213" s="65" t="s">
        <v>21</v>
      </c>
      <c r="E213" s="65" t="s">
        <v>24</v>
      </c>
      <c r="F213" s="66">
        <v>152.8</v>
      </c>
      <c r="G213" s="66">
        <v>151.8</v>
      </c>
      <c r="H213" s="66">
        <v>153.3</v>
      </c>
      <c r="I213" s="66">
        <v>153.8</v>
      </c>
      <c r="J213" s="66">
        <v>154.2</v>
      </c>
      <c r="K213" s="66">
        <v>151.8</v>
      </c>
      <c r="L213" s="65">
        <v>5000</v>
      </c>
      <c r="M213" s="82">
        <f t="shared" si="24"/>
        <v>-5000</v>
      </c>
      <c r="N213" s="68">
        <f t="shared" si="25"/>
        <v>-0.6544502617801047</v>
      </c>
    </row>
    <row r="214" spans="1:14" ht="15.75">
      <c r="A214" s="63">
        <v>51</v>
      </c>
      <c r="B214" s="70">
        <v>43678</v>
      </c>
      <c r="C214" s="65" t="s">
        <v>20</v>
      </c>
      <c r="D214" s="65" t="s">
        <v>23</v>
      </c>
      <c r="E214" s="65" t="s">
        <v>47</v>
      </c>
      <c r="F214" s="66">
        <v>190.5</v>
      </c>
      <c r="G214" s="66">
        <v>191.5</v>
      </c>
      <c r="H214" s="66">
        <v>190</v>
      </c>
      <c r="I214" s="66">
        <v>189.5</v>
      </c>
      <c r="J214" s="66">
        <v>189</v>
      </c>
      <c r="K214" s="66">
        <v>190</v>
      </c>
      <c r="L214" s="65">
        <v>5000</v>
      </c>
      <c r="M214" s="82">
        <f t="shared" si="24"/>
        <v>2500</v>
      </c>
      <c r="N214" s="68">
        <f t="shared" si="25"/>
        <v>0.26246719160104987</v>
      </c>
    </row>
    <row r="215" spans="1:12" ht="15.75">
      <c r="A215" s="9" t="s">
        <v>25</v>
      </c>
      <c r="B215" s="10"/>
      <c r="C215" s="11"/>
      <c r="D215" s="12"/>
      <c r="E215" s="13"/>
      <c r="F215" s="13"/>
      <c r="G215" s="14"/>
      <c r="H215" s="15"/>
      <c r="I215" s="15"/>
      <c r="J215" s="15"/>
      <c r="K215" s="16"/>
      <c r="L215" s="17"/>
    </row>
    <row r="216" spans="1:12" ht="15.75">
      <c r="A216" s="9" t="s">
        <v>26</v>
      </c>
      <c r="B216" s="19"/>
      <c r="C216" s="11"/>
      <c r="D216" s="12"/>
      <c r="E216" s="13"/>
      <c r="F216" s="13"/>
      <c r="G216" s="14"/>
      <c r="H216" s="13"/>
      <c r="I216" s="13"/>
      <c r="J216" s="13"/>
      <c r="K216" s="16"/>
      <c r="L216" s="17"/>
    </row>
    <row r="217" spans="1:11" ht="15.75">
      <c r="A217" s="9" t="s">
        <v>26</v>
      </c>
      <c r="B217" s="19"/>
      <c r="C217" s="20"/>
      <c r="D217" s="21"/>
      <c r="E217" s="22"/>
      <c r="F217" s="22"/>
      <c r="G217" s="23"/>
      <c r="H217" s="22"/>
      <c r="I217" s="22"/>
      <c r="J217" s="22"/>
      <c r="K217" s="22"/>
    </row>
    <row r="218" spans="1:9" ht="16.5" thickBot="1">
      <c r="A218" s="58"/>
      <c r="B218" s="59"/>
      <c r="C218" s="22"/>
      <c r="D218" s="22"/>
      <c r="E218" s="22"/>
      <c r="F218" s="25"/>
      <c r="G218" s="26"/>
      <c r="H218" s="27" t="s">
        <v>27</v>
      </c>
      <c r="I218" s="27"/>
    </row>
    <row r="219" spans="1:9" ht="15.75">
      <c r="A219" s="58"/>
      <c r="B219" s="59"/>
      <c r="C219" s="129" t="s">
        <v>28</v>
      </c>
      <c r="D219" s="129"/>
      <c r="E219" s="29">
        <v>51</v>
      </c>
      <c r="F219" s="30">
        <f>F220+F221+F222+F223+F224+F225</f>
        <v>100</v>
      </c>
      <c r="G219" s="31">
        <v>51</v>
      </c>
      <c r="H219" s="32">
        <f>G220/G219%</f>
        <v>70.58823529411765</v>
      </c>
      <c r="I219" s="32"/>
    </row>
    <row r="220" spans="1:11" ht="15.75">
      <c r="A220" s="58"/>
      <c r="B220" s="59"/>
      <c r="C220" s="126" t="s">
        <v>29</v>
      </c>
      <c r="D220" s="126"/>
      <c r="E220" s="33">
        <v>36</v>
      </c>
      <c r="F220" s="34">
        <f>(E220/E219)*100</f>
        <v>70.58823529411765</v>
      </c>
      <c r="G220" s="31">
        <v>36</v>
      </c>
      <c r="H220" s="28"/>
      <c r="I220" s="28"/>
      <c r="K220" s="25"/>
    </row>
    <row r="221" spans="1:10" ht="15.75">
      <c r="A221" s="58"/>
      <c r="B221" s="59"/>
      <c r="C221" s="126" t="s">
        <v>31</v>
      </c>
      <c r="D221" s="126"/>
      <c r="E221" s="33">
        <v>0</v>
      </c>
      <c r="F221" s="34">
        <f>(E221/E219)*100</f>
        <v>0</v>
      </c>
      <c r="G221" s="36"/>
      <c r="H221" s="31"/>
      <c r="I221" s="31"/>
      <c r="J221" s="25"/>
    </row>
    <row r="222" spans="1:11" ht="15.75">
      <c r="A222" s="58"/>
      <c r="B222" s="59"/>
      <c r="C222" s="126" t="s">
        <v>32</v>
      </c>
      <c r="D222" s="126"/>
      <c r="E222" s="33">
        <v>0</v>
      </c>
      <c r="F222" s="34">
        <f>(E222/E219)*100</f>
        <v>0</v>
      </c>
      <c r="G222" s="36"/>
      <c r="H222" s="31"/>
      <c r="I222" s="31"/>
      <c r="J222" s="25"/>
      <c r="K222" s="25"/>
    </row>
    <row r="223" spans="1:11" ht="15.75">
      <c r="A223" s="58"/>
      <c r="B223" s="59"/>
      <c r="C223" s="126" t="s">
        <v>33</v>
      </c>
      <c r="D223" s="126"/>
      <c r="E223" s="33">
        <v>15</v>
      </c>
      <c r="F223" s="34">
        <f>(E223/E219)*100</f>
        <v>29.411764705882355</v>
      </c>
      <c r="G223" s="36"/>
      <c r="H223" s="22" t="s">
        <v>34</v>
      </c>
      <c r="I223" s="22"/>
      <c r="K223" s="25"/>
    </row>
    <row r="224" spans="1:10" ht="15.75">
      <c r="A224" s="58"/>
      <c r="B224" s="59"/>
      <c r="C224" s="126" t="s">
        <v>35</v>
      </c>
      <c r="D224" s="126"/>
      <c r="E224" s="33">
        <v>0</v>
      </c>
      <c r="F224" s="34">
        <f>(E224/E219)*100</f>
        <v>0</v>
      </c>
      <c r="G224" s="36"/>
      <c r="H224" s="22"/>
      <c r="I224" s="22"/>
      <c r="J224" s="25"/>
    </row>
    <row r="225" spans="1:10" ht="16.5" thickBot="1">
      <c r="A225" s="58"/>
      <c r="B225" s="59"/>
      <c r="C225" s="127" t="s">
        <v>36</v>
      </c>
      <c r="D225" s="127"/>
      <c r="E225" s="38"/>
      <c r="F225" s="39">
        <f>(E225/E219)*100</f>
        <v>0</v>
      </c>
      <c r="G225" s="36"/>
      <c r="H225" s="22"/>
      <c r="I225" s="22"/>
      <c r="J225" s="25"/>
    </row>
    <row r="226" spans="1:10" ht="15.75">
      <c r="A226" s="41" t="s">
        <v>37</v>
      </c>
      <c r="B226" s="10"/>
      <c r="C226" s="11"/>
      <c r="D226" s="11"/>
      <c r="E226" s="13"/>
      <c r="F226" s="13"/>
      <c r="G226" s="42"/>
      <c r="H226" s="43"/>
      <c r="I226" s="43"/>
      <c r="J226" s="43"/>
    </row>
    <row r="227" spans="1:10" ht="15.75">
      <c r="A227" s="12" t="s">
        <v>38</v>
      </c>
      <c r="B227" s="10"/>
      <c r="C227" s="44"/>
      <c r="D227" s="45"/>
      <c r="E227" s="46"/>
      <c r="F227" s="43"/>
      <c r="G227" s="42"/>
      <c r="H227" s="43"/>
      <c r="I227" s="43"/>
      <c r="J227" s="43"/>
    </row>
    <row r="228" spans="1:11" ht="15.75">
      <c r="A228" s="12" t="s">
        <v>39</v>
      </c>
      <c r="B228" s="10"/>
      <c r="C228" s="11"/>
      <c r="D228" s="45"/>
      <c r="E228" s="46"/>
      <c r="F228" s="43"/>
      <c r="G228" s="42"/>
      <c r="H228" s="47"/>
      <c r="I228" s="47"/>
      <c r="J228" s="47"/>
      <c r="K228" s="13"/>
    </row>
    <row r="229" spans="1:14" ht="15.75">
      <c r="A229" s="12" t="s">
        <v>40</v>
      </c>
      <c r="B229" s="44"/>
      <c r="C229" s="11"/>
      <c r="D229" s="45"/>
      <c r="E229" s="46"/>
      <c r="F229" s="43"/>
      <c r="G229" s="48"/>
      <c r="H229" s="47"/>
      <c r="I229" s="47"/>
      <c r="J229" s="47"/>
      <c r="K229" s="25"/>
      <c r="L229" s="17"/>
      <c r="N229" s="40"/>
    </row>
    <row r="230" spans="1:14" ht="15.75">
      <c r="A230" s="12" t="s">
        <v>41</v>
      </c>
      <c r="B230" s="35"/>
      <c r="C230" s="11"/>
      <c r="D230" s="49"/>
      <c r="E230" s="43"/>
      <c r="F230" s="43"/>
      <c r="G230" s="48"/>
      <c r="H230" s="47"/>
      <c r="I230" s="47"/>
      <c r="J230" s="47"/>
      <c r="K230" s="43"/>
      <c r="L230" s="17"/>
      <c r="M230" s="17"/>
      <c r="N230" s="17"/>
    </row>
    <row r="231" spans="1:14" ht="15.75">
      <c r="A231" s="133" t="s">
        <v>0</v>
      </c>
      <c r="B231" s="134"/>
      <c r="C231" s="134"/>
      <c r="D231" s="134"/>
      <c r="E231" s="134"/>
      <c r="F231" s="134"/>
      <c r="G231" s="134"/>
      <c r="H231" s="134"/>
      <c r="I231" s="134"/>
      <c r="J231" s="134"/>
      <c r="K231" s="134"/>
      <c r="L231" s="134"/>
      <c r="M231" s="134"/>
      <c r="N231" s="135"/>
    </row>
    <row r="232" spans="1:14" ht="15.75">
      <c r="A232" s="136"/>
      <c r="B232" s="137"/>
      <c r="C232" s="137"/>
      <c r="D232" s="137"/>
      <c r="E232" s="137"/>
      <c r="F232" s="137"/>
      <c r="G232" s="137"/>
      <c r="H232" s="137"/>
      <c r="I232" s="137"/>
      <c r="J232" s="137"/>
      <c r="K232" s="137"/>
      <c r="L232" s="137"/>
      <c r="M232" s="137"/>
      <c r="N232" s="138"/>
    </row>
    <row r="233" spans="1:14" ht="15.75">
      <c r="A233" s="136"/>
      <c r="B233" s="137"/>
      <c r="C233" s="137"/>
      <c r="D233" s="137"/>
      <c r="E233" s="137"/>
      <c r="F233" s="137"/>
      <c r="G233" s="137"/>
      <c r="H233" s="137"/>
      <c r="I233" s="137"/>
      <c r="J233" s="137"/>
      <c r="K233" s="137"/>
      <c r="L233" s="137"/>
      <c r="M233" s="137"/>
      <c r="N233" s="138"/>
    </row>
    <row r="234" spans="1:14" ht="15.75">
      <c r="A234" s="139" t="s">
        <v>102</v>
      </c>
      <c r="B234" s="140"/>
      <c r="C234" s="140"/>
      <c r="D234" s="140"/>
      <c r="E234" s="140"/>
      <c r="F234" s="140"/>
      <c r="G234" s="140"/>
      <c r="H234" s="140"/>
      <c r="I234" s="140"/>
      <c r="J234" s="140"/>
      <c r="K234" s="140"/>
      <c r="L234" s="140"/>
      <c r="M234" s="140"/>
      <c r="N234" s="141"/>
    </row>
    <row r="235" spans="1:14" ht="15.75">
      <c r="A235" s="139" t="s">
        <v>103</v>
      </c>
      <c r="B235" s="140"/>
      <c r="C235" s="140"/>
      <c r="D235" s="140"/>
      <c r="E235" s="140"/>
      <c r="F235" s="140"/>
      <c r="G235" s="140"/>
      <c r="H235" s="140"/>
      <c r="I235" s="140"/>
      <c r="J235" s="140"/>
      <c r="K235" s="140"/>
      <c r="L235" s="140"/>
      <c r="M235" s="140"/>
      <c r="N235" s="141"/>
    </row>
    <row r="236" spans="1:14" ht="16.5" thickBot="1">
      <c r="A236" s="142" t="s">
        <v>3</v>
      </c>
      <c r="B236" s="143"/>
      <c r="C236" s="143"/>
      <c r="D236" s="143"/>
      <c r="E236" s="143"/>
      <c r="F236" s="143"/>
      <c r="G236" s="143"/>
      <c r="H236" s="143"/>
      <c r="I236" s="143"/>
      <c r="J236" s="143"/>
      <c r="K236" s="143"/>
      <c r="L236" s="143"/>
      <c r="M236" s="143"/>
      <c r="N236" s="144"/>
    </row>
    <row r="237" spans="1:14" ht="15.75">
      <c r="A237" s="145" t="s">
        <v>121</v>
      </c>
      <c r="B237" s="145"/>
      <c r="C237" s="145"/>
      <c r="D237" s="145"/>
      <c r="E237" s="145"/>
      <c r="F237" s="145"/>
      <c r="G237" s="145"/>
      <c r="H237" s="145"/>
      <c r="I237" s="145"/>
      <c r="J237" s="145"/>
      <c r="K237" s="145"/>
      <c r="L237" s="145"/>
      <c r="M237" s="145"/>
      <c r="N237" s="145"/>
    </row>
    <row r="238" spans="1:14" ht="15.75">
      <c r="A238" s="145" t="s">
        <v>5</v>
      </c>
      <c r="B238" s="145"/>
      <c r="C238" s="145"/>
      <c r="D238" s="145"/>
      <c r="E238" s="145"/>
      <c r="F238" s="145"/>
      <c r="G238" s="145"/>
      <c r="H238" s="145"/>
      <c r="I238" s="145"/>
      <c r="J238" s="145"/>
      <c r="K238" s="145"/>
      <c r="L238" s="145"/>
      <c r="M238" s="145"/>
      <c r="N238" s="145"/>
    </row>
    <row r="239" spans="1:14" ht="15.75">
      <c r="A239" s="131" t="s">
        <v>6</v>
      </c>
      <c r="B239" s="128" t="s">
        <v>7</v>
      </c>
      <c r="C239" s="128" t="s">
        <v>8</v>
      </c>
      <c r="D239" s="131" t="s">
        <v>9</v>
      </c>
      <c r="E239" s="131" t="s">
        <v>10</v>
      </c>
      <c r="F239" s="128" t="s">
        <v>11</v>
      </c>
      <c r="G239" s="128" t="s">
        <v>12</v>
      </c>
      <c r="H239" s="128" t="s">
        <v>13</v>
      </c>
      <c r="I239" s="128" t="s">
        <v>14</v>
      </c>
      <c r="J239" s="128" t="s">
        <v>15</v>
      </c>
      <c r="K239" s="130" t="s">
        <v>16</v>
      </c>
      <c r="L239" s="128" t="s">
        <v>17</v>
      </c>
      <c r="M239" s="128" t="s">
        <v>18</v>
      </c>
      <c r="N239" s="128" t="s">
        <v>19</v>
      </c>
    </row>
    <row r="240" spans="1:14" ht="15.75">
      <c r="A240" s="132"/>
      <c r="B240" s="128"/>
      <c r="C240" s="128"/>
      <c r="D240" s="131"/>
      <c r="E240" s="131"/>
      <c r="F240" s="128"/>
      <c r="G240" s="128"/>
      <c r="H240" s="128"/>
      <c r="I240" s="128"/>
      <c r="J240" s="128"/>
      <c r="K240" s="130"/>
      <c r="L240" s="128"/>
      <c r="M240" s="128"/>
      <c r="N240" s="128"/>
    </row>
    <row r="241" spans="1:14" ht="15.75">
      <c r="A241" s="74"/>
      <c r="B241" s="75"/>
      <c r="C241" s="71"/>
      <c r="D241" s="76"/>
      <c r="E241" s="73"/>
      <c r="F241" s="71"/>
      <c r="G241" s="71"/>
      <c r="H241" s="71"/>
      <c r="I241" s="71"/>
      <c r="J241" s="71"/>
      <c r="K241" s="72"/>
      <c r="L241" s="71"/>
      <c r="M241" s="71"/>
      <c r="N241" s="71"/>
    </row>
    <row r="242" spans="1:14" ht="15.75">
      <c r="A242" s="63">
        <v>1</v>
      </c>
      <c r="B242" s="70">
        <v>43677</v>
      </c>
      <c r="C242" s="65" t="s">
        <v>20</v>
      </c>
      <c r="D242" s="65" t="s">
        <v>21</v>
      </c>
      <c r="E242" s="65" t="s">
        <v>24</v>
      </c>
      <c r="F242" s="66">
        <v>152.9</v>
      </c>
      <c r="G242" s="66">
        <v>151.9</v>
      </c>
      <c r="H242" s="66">
        <v>153.4</v>
      </c>
      <c r="I242" s="66">
        <v>153.9</v>
      </c>
      <c r="J242" s="66">
        <v>154.4</v>
      </c>
      <c r="K242" s="66">
        <v>153.4</v>
      </c>
      <c r="L242" s="65">
        <v>5000</v>
      </c>
      <c r="M242" s="82">
        <f aca="true" t="shared" si="26" ref="M242:M251">IF(D242="BUY",(K242-F242)*(L242),(F242-K242)*(L242))</f>
        <v>2500</v>
      </c>
      <c r="N242" s="68">
        <f aca="true" t="shared" si="27" ref="N242:N251">M242/(L242)/F242%</f>
        <v>0.3270111183780248</v>
      </c>
    </row>
    <row r="243" spans="1:14" ht="15.75">
      <c r="A243" s="63">
        <v>2</v>
      </c>
      <c r="B243" s="70">
        <v>43676</v>
      </c>
      <c r="C243" s="65" t="s">
        <v>20</v>
      </c>
      <c r="D243" s="65" t="s">
        <v>23</v>
      </c>
      <c r="E243" s="65" t="s">
        <v>47</v>
      </c>
      <c r="F243" s="66">
        <v>190</v>
      </c>
      <c r="G243" s="66">
        <v>191</v>
      </c>
      <c r="H243" s="66">
        <v>189.5</v>
      </c>
      <c r="I243" s="66">
        <v>189</v>
      </c>
      <c r="J243" s="66">
        <v>188.5</v>
      </c>
      <c r="K243" s="66">
        <v>189.5</v>
      </c>
      <c r="L243" s="65">
        <v>5000</v>
      </c>
      <c r="M243" s="82">
        <f t="shared" si="26"/>
        <v>2500</v>
      </c>
      <c r="N243" s="68">
        <f t="shared" si="27"/>
        <v>0.2631578947368421</v>
      </c>
    </row>
    <row r="244" spans="1:14" ht="15.75">
      <c r="A244" s="63">
        <v>3</v>
      </c>
      <c r="B244" s="70">
        <v>43676</v>
      </c>
      <c r="C244" s="65" t="s">
        <v>20</v>
      </c>
      <c r="D244" s="65" t="s">
        <v>21</v>
      </c>
      <c r="E244" s="65" t="s">
        <v>43</v>
      </c>
      <c r="F244" s="66">
        <v>41350</v>
      </c>
      <c r="G244" s="66">
        <v>41130</v>
      </c>
      <c r="H244" s="66">
        <v>41470</v>
      </c>
      <c r="I244" s="66">
        <v>41590</v>
      </c>
      <c r="J244" s="66">
        <v>41700</v>
      </c>
      <c r="K244" s="66">
        <v>41590</v>
      </c>
      <c r="L244" s="65">
        <v>30</v>
      </c>
      <c r="M244" s="82">
        <f t="shared" si="26"/>
        <v>7200</v>
      </c>
      <c r="N244" s="68">
        <f t="shared" si="27"/>
        <v>0.5804111245465539</v>
      </c>
    </row>
    <row r="245" spans="1:14" ht="15.75">
      <c r="A245" s="63">
        <v>4</v>
      </c>
      <c r="B245" s="70">
        <v>43675</v>
      </c>
      <c r="C245" s="65" t="s">
        <v>20</v>
      </c>
      <c r="D245" s="65" t="s">
        <v>23</v>
      </c>
      <c r="E245" s="65" t="s">
        <v>47</v>
      </c>
      <c r="F245" s="66">
        <v>189</v>
      </c>
      <c r="G245" s="66">
        <v>190</v>
      </c>
      <c r="H245" s="66">
        <v>188.5</v>
      </c>
      <c r="I245" s="66">
        <v>188</v>
      </c>
      <c r="J245" s="66">
        <v>187.5</v>
      </c>
      <c r="K245" s="66">
        <v>190</v>
      </c>
      <c r="L245" s="65">
        <v>5000</v>
      </c>
      <c r="M245" s="82">
        <f t="shared" si="26"/>
        <v>-5000</v>
      </c>
      <c r="N245" s="68">
        <f t="shared" si="27"/>
        <v>-0.5291005291005292</v>
      </c>
    </row>
    <row r="246" spans="1:14" ht="15.75">
      <c r="A246" s="63">
        <v>5</v>
      </c>
      <c r="B246" s="70">
        <v>43675</v>
      </c>
      <c r="C246" s="65" t="s">
        <v>20</v>
      </c>
      <c r="D246" s="65" t="s">
        <v>23</v>
      </c>
      <c r="E246" s="65" t="s">
        <v>44</v>
      </c>
      <c r="F246" s="66">
        <v>34700</v>
      </c>
      <c r="G246" s="66">
        <v>34780</v>
      </c>
      <c r="H246" s="66">
        <v>34660</v>
      </c>
      <c r="I246" s="66">
        <v>34620</v>
      </c>
      <c r="J246" s="66">
        <v>34580</v>
      </c>
      <c r="K246" s="66">
        <v>34660</v>
      </c>
      <c r="L246" s="65">
        <v>100</v>
      </c>
      <c r="M246" s="82">
        <f t="shared" si="26"/>
        <v>4000</v>
      </c>
      <c r="N246" s="68">
        <f t="shared" si="27"/>
        <v>0.11527377521613832</v>
      </c>
    </row>
    <row r="247" spans="1:14" ht="15.75">
      <c r="A247" s="63">
        <v>6</v>
      </c>
      <c r="B247" s="70">
        <v>43675</v>
      </c>
      <c r="C247" s="65" t="s">
        <v>20</v>
      </c>
      <c r="D247" s="65" t="s">
        <v>23</v>
      </c>
      <c r="E247" s="65" t="s">
        <v>96</v>
      </c>
      <c r="F247" s="66">
        <v>148</v>
      </c>
      <c r="G247" s="66">
        <v>154</v>
      </c>
      <c r="H247" s="66">
        <v>145.5</v>
      </c>
      <c r="I247" s="66">
        <v>143</v>
      </c>
      <c r="J247" s="66">
        <v>140.5</v>
      </c>
      <c r="K247" s="66">
        <v>145.5</v>
      </c>
      <c r="L247" s="65">
        <v>1250</v>
      </c>
      <c r="M247" s="82">
        <f t="shared" si="26"/>
        <v>3125</v>
      </c>
      <c r="N247" s="68">
        <f t="shared" si="27"/>
        <v>1.6891891891891893</v>
      </c>
    </row>
    <row r="248" spans="1:14" ht="15.75">
      <c r="A248" s="63">
        <v>7</v>
      </c>
      <c r="B248" s="70">
        <v>43672</v>
      </c>
      <c r="C248" s="65" t="s">
        <v>20</v>
      </c>
      <c r="D248" s="65" t="s">
        <v>23</v>
      </c>
      <c r="E248" s="65" t="s">
        <v>47</v>
      </c>
      <c r="F248" s="66">
        <v>190.5</v>
      </c>
      <c r="G248" s="66">
        <v>191.5</v>
      </c>
      <c r="H248" s="66">
        <v>190</v>
      </c>
      <c r="I248" s="66">
        <v>189.5</v>
      </c>
      <c r="J248" s="66">
        <v>189</v>
      </c>
      <c r="K248" s="66">
        <v>189</v>
      </c>
      <c r="L248" s="65">
        <v>5000</v>
      </c>
      <c r="M248" s="82">
        <f t="shared" si="26"/>
        <v>7500</v>
      </c>
      <c r="N248" s="68">
        <f t="shared" si="27"/>
        <v>0.7874015748031495</v>
      </c>
    </row>
    <row r="249" spans="1:14" ht="15.75">
      <c r="A249" s="63">
        <v>8</v>
      </c>
      <c r="B249" s="70">
        <v>43672</v>
      </c>
      <c r="C249" s="65" t="s">
        <v>20</v>
      </c>
      <c r="D249" s="65" t="s">
        <v>21</v>
      </c>
      <c r="E249" s="65" t="s">
        <v>45</v>
      </c>
      <c r="F249" s="66">
        <v>988</v>
      </c>
      <c r="G249" s="66">
        <v>974</v>
      </c>
      <c r="H249" s="66">
        <v>998</v>
      </c>
      <c r="I249" s="66">
        <v>1008</v>
      </c>
      <c r="J249" s="66">
        <v>1018</v>
      </c>
      <c r="K249" s="66">
        <v>998</v>
      </c>
      <c r="L249" s="65">
        <v>250</v>
      </c>
      <c r="M249" s="82">
        <f t="shared" si="26"/>
        <v>2500</v>
      </c>
      <c r="N249" s="68">
        <f t="shared" si="27"/>
        <v>1.0121457489878543</v>
      </c>
    </row>
    <row r="250" spans="1:14" ht="15.75">
      <c r="A250" s="63">
        <v>9</v>
      </c>
      <c r="B250" s="70">
        <v>43671</v>
      </c>
      <c r="C250" s="65" t="s">
        <v>20</v>
      </c>
      <c r="D250" s="65" t="s">
        <v>21</v>
      </c>
      <c r="E250" s="65" t="s">
        <v>48</v>
      </c>
      <c r="F250" s="66">
        <v>3930</v>
      </c>
      <c r="G250" s="66">
        <v>3880</v>
      </c>
      <c r="H250" s="66">
        <v>3955</v>
      </c>
      <c r="I250" s="66">
        <v>3980</v>
      </c>
      <c r="J250" s="66">
        <v>4005</v>
      </c>
      <c r="K250" s="66">
        <v>3880</v>
      </c>
      <c r="L250" s="65">
        <v>100</v>
      </c>
      <c r="M250" s="82">
        <f t="shared" si="26"/>
        <v>-5000</v>
      </c>
      <c r="N250" s="68">
        <f t="shared" si="27"/>
        <v>-1.272264631043257</v>
      </c>
    </row>
    <row r="251" spans="1:14" ht="15.75">
      <c r="A251" s="63">
        <v>10</v>
      </c>
      <c r="B251" s="70">
        <v>43671</v>
      </c>
      <c r="C251" s="65" t="s">
        <v>20</v>
      </c>
      <c r="D251" s="65" t="s">
        <v>21</v>
      </c>
      <c r="E251" s="65" t="s">
        <v>43</v>
      </c>
      <c r="F251" s="66">
        <v>41660</v>
      </c>
      <c r="G251" s="66">
        <v>41450</v>
      </c>
      <c r="H251" s="66">
        <v>41780</v>
      </c>
      <c r="I251" s="66">
        <v>41900</v>
      </c>
      <c r="J251" s="66">
        <v>42020</v>
      </c>
      <c r="K251" s="66">
        <v>41780</v>
      </c>
      <c r="L251" s="65">
        <v>30</v>
      </c>
      <c r="M251" s="82">
        <f t="shared" si="26"/>
        <v>3600</v>
      </c>
      <c r="N251" s="68">
        <f t="shared" si="27"/>
        <v>0.2880460873739798</v>
      </c>
    </row>
    <row r="252" spans="1:14" ht="15.75">
      <c r="A252" s="63">
        <v>11</v>
      </c>
      <c r="B252" s="70">
        <v>43671</v>
      </c>
      <c r="C252" s="65" t="s">
        <v>20</v>
      </c>
      <c r="D252" s="65" t="s">
        <v>21</v>
      </c>
      <c r="E252" s="65" t="s">
        <v>47</v>
      </c>
      <c r="F252" s="66">
        <v>193</v>
      </c>
      <c r="G252" s="66">
        <v>192</v>
      </c>
      <c r="H252" s="66">
        <v>193.5</v>
      </c>
      <c r="I252" s="66">
        <v>194</v>
      </c>
      <c r="J252" s="66">
        <v>194.5</v>
      </c>
      <c r="K252" s="66">
        <v>194.5</v>
      </c>
      <c r="L252" s="65">
        <v>5000</v>
      </c>
      <c r="M252" s="82">
        <f aca="true" t="shared" si="28" ref="M252:M259">IF(D252="BUY",(K252-F252)*(L252),(F252-K252)*(L252))</f>
        <v>7500</v>
      </c>
      <c r="N252" s="68">
        <f aca="true" t="shared" si="29" ref="N252:N259">M252/(L252)/F252%</f>
        <v>0.7772020725388601</v>
      </c>
    </row>
    <row r="253" spans="1:14" ht="15.75">
      <c r="A253" s="63">
        <v>12</v>
      </c>
      <c r="B253" s="70">
        <v>43670</v>
      </c>
      <c r="C253" s="65" t="s">
        <v>20</v>
      </c>
      <c r="D253" s="65" t="s">
        <v>21</v>
      </c>
      <c r="E253" s="65" t="s">
        <v>44</v>
      </c>
      <c r="F253" s="66">
        <v>35045</v>
      </c>
      <c r="G253" s="66">
        <v>34965</v>
      </c>
      <c r="H253" s="66">
        <v>35085</v>
      </c>
      <c r="I253" s="66">
        <v>35135</v>
      </c>
      <c r="J253" s="66">
        <v>35175</v>
      </c>
      <c r="K253" s="66">
        <v>35085</v>
      </c>
      <c r="L253" s="65">
        <v>100</v>
      </c>
      <c r="M253" s="82">
        <f t="shared" si="28"/>
        <v>4000</v>
      </c>
      <c r="N253" s="68">
        <f t="shared" si="29"/>
        <v>0.11413896418889999</v>
      </c>
    </row>
    <row r="254" spans="1:14" ht="15.75">
      <c r="A254" s="63">
        <v>13</v>
      </c>
      <c r="B254" s="70">
        <v>43670</v>
      </c>
      <c r="C254" s="65" t="s">
        <v>20</v>
      </c>
      <c r="D254" s="65" t="s">
        <v>21</v>
      </c>
      <c r="E254" s="65" t="s">
        <v>24</v>
      </c>
      <c r="F254" s="66">
        <v>155.5</v>
      </c>
      <c r="G254" s="66">
        <v>154.5</v>
      </c>
      <c r="H254" s="66">
        <v>156</v>
      </c>
      <c r="I254" s="66">
        <v>156.5</v>
      </c>
      <c r="J254" s="66">
        <v>157</v>
      </c>
      <c r="K254" s="66">
        <v>156.5</v>
      </c>
      <c r="L254" s="65">
        <v>5000</v>
      </c>
      <c r="M254" s="82">
        <f t="shared" si="28"/>
        <v>5000</v>
      </c>
      <c r="N254" s="68">
        <f t="shared" si="29"/>
        <v>0.6430868167202572</v>
      </c>
    </row>
    <row r="255" spans="1:14" ht="15.75">
      <c r="A255" s="63">
        <v>14</v>
      </c>
      <c r="B255" s="70">
        <v>43669</v>
      </c>
      <c r="C255" s="65" t="s">
        <v>20</v>
      </c>
      <c r="D255" s="65" t="s">
        <v>21</v>
      </c>
      <c r="E255" s="65" t="s">
        <v>24</v>
      </c>
      <c r="F255" s="66">
        <v>154.5</v>
      </c>
      <c r="G255" s="66">
        <v>153.5</v>
      </c>
      <c r="H255" s="66">
        <v>155</v>
      </c>
      <c r="I255" s="66">
        <v>155.5</v>
      </c>
      <c r="J255" s="66">
        <v>156</v>
      </c>
      <c r="K255" s="66">
        <v>155.5</v>
      </c>
      <c r="L255" s="65">
        <v>5000</v>
      </c>
      <c r="M255" s="82">
        <f t="shared" si="28"/>
        <v>5000</v>
      </c>
      <c r="N255" s="68">
        <f t="shared" si="29"/>
        <v>0.6472491909385114</v>
      </c>
    </row>
    <row r="256" spans="1:14" ht="15.75">
      <c r="A256" s="63">
        <v>15</v>
      </c>
      <c r="B256" s="70">
        <v>43669</v>
      </c>
      <c r="C256" s="65" t="s">
        <v>20</v>
      </c>
      <c r="D256" s="65" t="s">
        <v>21</v>
      </c>
      <c r="E256" s="65" t="s">
        <v>43</v>
      </c>
      <c r="F256" s="66">
        <v>41341</v>
      </c>
      <c r="G256" s="66">
        <v>41120</v>
      </c>
      <c r="H256" s="66">
        <v>41460</v>
      </c>
      <c r="I256" s="66">
        <v>41580</v>
      </c>
      <c r="J256" s="66">
        <v>41700</v>
      </c>
      <c r="K256" s="66">
        <v>41580</v>
      </c>
      <c r="L256" s="65">
        <v>30</v>
      </c>
      <c r="M256" s="82">
        <f t="shared" si="28"/>
        <v>7170</v>
      </c>
      <c r="N256" s="68">
        <f t="shared" si="29"/>
        <v>0.5781185747804842</v>
      </c>
    </row>
    <row r="257" spans="1:14" ht="15.75">
      <c r="A257" s="63">
        <v>16</v>
      </c>
      <c r="B257" s="70">
        <v>43668</v>
      </c>
      <c r="C257" s="65" t="s">
        <v>20</v>
      </c>
      <c r="D257" s="65" t="s">
        <v>21</v>
      </c>
      <c r="E257" s="65" t="s">
        <v>24</v>
      </c>
      <c r="F257" s="66">
        <v>152.6</v>
      </c>
      <c r="G257" s="66">
        <v>151.6</v>
      </c>
      <c r="H257" s="66">
        <v>153.1</v>
      </c>
      <c r="I257" s="66">
        <v>153.6</v>
      </c>
      <c r="J257" s="66">
        <v>154.1</v>
      </c>
      <c r="K257" s="66">
        <v>154.1</v>
      </c>
      <c r="L257" s="65">
        <v>5000</v>
      </c>
      <c r="M257" s="82">
        <f t="shared" si="28"/>
        <v>7500</v>
      </c>
      <c r="N257" s="68">
        <f t="shared" si="29"/>
        <v>0.9829619921363041</v>
      </c>
    </row>
    <row r="258" spans="1:14" ht="15.75">
      <c r="A258" s="63">
        <v>17</v>
      </c>
      <c r="B258" s="70">
        <v>43668</v>
      </c>
      <c r="C258" s="65" t="s">
        <v>20</v>
      </c>
      <c r="D258" s="65" t="s">
        <v>23</v>
      </c>
      <c r="E258" s="65" t="s">
        <v>96</v>
      </c>
      <c r="F258" s="66">
        <v>155.8</v>
      </c>
      <c r="G258" s="66">
        <v>160</v>
      </c>
      <c r="H258" s="66">
        <v>153.5</v>
      </c>
      <c r="I258" s="66">
        <v>151</v>
      </c>
      <c r="J258" s="66">
        <v>148.5</v>
      </c>
      <c r="K258" s="66">
        <v>160</v>
      </c>
      <c r="L258" s="65">
        <v>1250</v>
      </c>
      <c r="M258" s="82">
        <f t="shared" si="28"/>
        <v>-5249.999999999985</v>
      </c>
      <c r="N258" s="68">
        <f t="shared" si="29"/>
        <v>-2.6957637997432533</v>
      </c>
    </row>
    <row r="259" spans="1:14" ht="15.75">
      <c r="A259" s="63">
        <v>18</v>
      </c>
      <c r="B259" s="70">
        <v>43665</v>
      </c>
      <c r="C259" s="65" t="s">
        <v>20</v>
      </c>
      <c r="D259" s="65" t="s">
        <v>21</v>
      </c>
      <c r="E259" s="65" t="s">
        <v>43</v>
      </c>
      <c r="F259" s="66">
        <v>41341</v>
      </c>
      <c r="G259" s="66">
        <v>41120</v>
      </c>
      <c r="H259" s="66">
        <v>41460</v>
      </c>
      <c r="I259" s="66">
        <v>41580</v>
      </c>
      <c r="J259" s="66">
        <v>41700</v>
      </c>
      <c r="K259" s="66">
        <v>41580</v>
      </c>
      <c r="L259" s="65">
        <v>30</v>
      </c>
      <c r="M259" s="82">
        <f t="shared" si="28"/>
        <v>7170</v>
      </c>
      <c r="N259" s="68">
        <f t="shared" si="29"/>
        <v>0.5781185747804842</v>
      </c>
    </row>
    <row r="260" spans="1:14" ht="15.75">
      <c r="A260" s="63">
        <v>19</v>
      </c>
      <c r="B260" s="70">
        <v>43665</v>
      </c>
      <c r="C260" s="65" t="s">
        <v>20</v>
      </c>
      <c r="D260" s="65" t="s">
        <v>21</v>
      </c>
      <c r="E260" s="65" t="s">
        <v>123</v>
      </c>
      <c r="F260" s="66">
        <v>144.3</v>
      </c>
      <c r="G260" s="66">
        <v>143.3</v>
      </c>
      <c r="H260" s="66">
        <v>144.8</v>
      </c>
      <c r="I260" s="66">
        <v>145.3</v>
      </c>
      <c r="J260" s="66">
        <v>145.8</v>
      </c>
      <c r="K260" s="66">
        <v>143.3</v>
      </c>
      <c r="L260" s="65">
        <v>5000</v>
      </c>
      <c r="M260" s="82">
        <f aca="true" t="shared" si="30" ref="M260:M266">IF(D260="BUY",(K260-F260)*(L260),(F260-K260)*(L260))</f>
        <v>-5000</v>
      </c>
      <c r="N260" s="68">
        <f aca="true" t="shared" si="31" ref="N260:N266">M260/(L260)/F260%</f>
        <v>-0.693000693000693</v>
      </c>
    </row>
    <row r="261" spans="1:14" ht="15.75">
      <c r="A261" s="63">
        <v>20</v>
      </c>
      <c r="B261" s="70">
        <v>43665</v>
      </c>
      <c r="C261" s="65" t="s">
        <v>20</v>
      </c>
      <c r="D261" s="65" t="s">
        <v>21</v>
      </c>
      <c r="E261" s="65" t="s">
        <v>45</v>
      </c>
      <c r="F261" s="66">
        <v>1000</v>
      </c>
      <c r="G261" s="66">
        <v>982</v>
      </c>
      <c r="H261" s="66">
        <v>1010</v>
      </c>
      <c r="I261" s="66">
        <v>10220</v>
      </c>
      <c r="J261" s="66">
        <v>1030</v>
      </c>
      <c r="K261" s="66">
        <v>1010</v>
      </c>
      <c r="L261" s="65">
        <v>250</v>
      </c>
      <c r="M261" s="82">
        <f t="shared" si="30"/>
        <v>2500</v>
      </c>
      <c r="N261" s="68">
        <f t="shared" si="31"/>
        <v>1</v>
      </c>
    </row>
    <row r="262" spans="1:14" ht="15.75">
      <c r="A262" s="63">
        <v>21</v>
      </c>
      <c r="B262" s="70">
        <v>43664</v>
      </c>
      <c r="C262" s="65" t="s">
        <v>20</v>
      </c>
      <c r="D262" s="65" t="s">
        <v>21</v>
      </c>
      <c r="E262" s="65" t="s">
        <v>24</v>
      </c>
      <c r="F262" s="66">
        <v>156.8</v>
      </c>
      <c r="G262" s="66">
        <v>155.8</v>
      </c>
      <c r="H262" s="66">
        <v>157.3</v>
      </c>
      <c r="I262" s="66">
        <v>157.8</v>
      </c>
      <c r="J262" s="66">
        <v>158.3</v>
      </c>
      <c r="K262" s="66">
        <v>157.3</v>
      </c>
      <c r="L262" s="65">
        <v>5000</v>
      </c>
      <c r="M262" s="82">
        <f t="shared" si="30"/>
        <v>2500</v>
      </c>
      <c r="N262" s="68">
        <f t="shared" si="31"/>
        <v>0.31887755102040816</v>
      </c>
    </row>
    <row r="263" spans="1:14" ht="15.75">
      <c r="A263" s="63">
        <v>22</v>
      </c>
      <c r="B263" s="70">
        <v>43664</v>
      </c>
      <c r="C263" s="65" t="s">
        <v>20</v>
      </c>
      <c r="D263" s="65" t="s">
        <v>21</v>
      </c>
      <c r="E263" s="65" t="s">
        <v>48</v>
      </c>
      <c r="F263" s="66">
        <v>3945</v>
      </c>
      <c r="G263" s="66">
        <v>3905</v>
      </c>
      <c r="H263" s="66">
        <v>3970</v>
      </c>
      <c r="I263" s="66">
        <v>3995</v>
      </c>
      <c r="J263" s="66">
        <v>4020</v>
      </c>
      <c r="K263" s="66">
        <v>3905</v>
      </c>
      <c r="L263" s="65">
        <v>100</v>
      </c>
      <c r="M263" s="82">
        <f t="shared" si="30"/>
        <v>-4000</v>
      </c>
      <c r="N263" s="68">
        <f t="shared" si="31"/>
        <v>-1.0139416983523446</v>
      </c>
    </row>
    <row r="264" spans="1:14" ht="15.75">
      <c r="A264" s="63">
        <v>23</v>
      </c>
      <c r="B264" s="70">
        <v>43663</v>
      </c>
      <c r="C264" s="65" t="s">
        <v>20</v>
      </c>
      <c r="D264" s="65" t="s">
        <v>23</v>
      </c>
      <c r="E264" s="65" t="s">
        <v>44</v>
      </c>
      <c r="F264" s="66">
        <v>34700</v>
      </c>
      <c r="G264" s="66">
        <v>34780</v>
      </c>
      <c r="H264" s="66">
        <v>34660</v>
      </c>
      <c r="I264" s="66">
        <v>34620</v>
      </c>
      <c r="J264" s="66">
        <v>34580</v>
      </c>
      <c r="K264" s="66">
        <v>34780</v>
      </c>
      <c r="L264" s="65">
        <v>100</v>
      </c>
      <c r="M264" s="82">
        <f t="shared" si="30"/>
        <v>-8000</v>
      </c>
      <c r="N264" s="68">
        <f t="shared" si="31"/>
        <v>-0.23054755043227665</v>
      </c>
    </row>
    <row r="265" spans="1:14" ht="15.75">
      <c r="A265" s="63">
        <v>24</v>
      </c>
      <c r="B265" s="70">
        <v>43663</v>
      </c>
      <c r="C265" s="65" t="s">
        <v>20</v>
      </c>
      <c r="D265" s="65" t="s">
        <v>23</v>
      </c>
      <c r="E265" s="65" t="s">
        <v>24</v>
      </c>
      <c r="F265" s="66">
        <v>154.5</v>
      </c>
      <c r="G265" s="66">
        <v>155.5</v>
      </c>
      <c r="H265" s="66">
        <v>154</v>
      </c>
      <c r="I265" s="66">
        <v>153.5</v>
      </c>
      <c r="J265" s="66">
        <v>153</v>
      </c>
      <c r="K265" s="66">
        <v>155.5</v>
      </c>
      <c r="L265" s="65">
        <v>5000</v>
      </c>
      <c r="M265" s="82">
        <f t="shared" si="30"/>
        <v>-5000</v>
      </c>
      <c r="N265" s="68">
        <f t="shared" si="31"/>
        <v>-0.6472491909385114</v>
      </c>
    </row>
    <row r="266" spans="1:14" ht="15.75">
      <c r="A266" s="63">
        <v>25</v>
      </c>
      <c r="B266" s="70">
        <v>43662</v>
      </c>
      <c r="C266" s="65" t="s">
        <v>20</v>
      </c>
      <c r="D266" s="65" t="s">
        <v>21</v>
      </c>
      <c r="E266" s="65" t="s">
        <v>123</v>
      </c>
      <c r="F266" s="66">
        <v>143.6</v>
      </c>
      <c r="G266" s="66">
        <v>142.6</v>
      </c>
      <c r="H266" s="66">
        <v>144.1</v>
      </c>
      <c r="I266" s="66">
        <v>144.6</v>
      </c>
      <c r="J266" s="66">
        <v>145.1</v>
      </c>
      <c r="K266" s="66">
        <v>142.6</v>
      </c>
      <c r="L266" s="65">
        <v>5000</v>
      </c>
      <c r="M266" s="82">
        <f t="shared" si="30"/>
        <v>-5000</v>
      </c>
      <c r="N266" s="68">
        <f t="shared" si="31"/>
        <v>-0.6963788300835655</v>
      </c>
    </row>
    <row r="267" spans="1:14" ht="15.75">
      <c r="A267" s="63">
        <v>26</v>
      </c>
      <c r="B267" s="70">
        <v>43662</v>
      </c>
      <c r="C267" s="65" t="s">
        <v>20</v>
      </c>
      <c r="D267" s="65" t="s">
        <v>21</v>
      </c>
      <c r="E267" s="65" t="s">
        <v>43</v>
      </c>
      <c r="F267" s="66">
        <v>38680</v>
      </c>
      <c r="G267" s="66">
        <v>38470</v>
      </c>
      <c r="H267" s="66">
        <v>38800</v>
      </c>
      <c r="I267" s="66">
        <v>38920</v>
      </c>
      <c r="J267" s="66">
        <v>39040</v>
      </c>
      <c r="K267" s="66">
        <v>38800</v>
      </c>
      <c r="L267" s="65">
        <v>30</v>
      </c>
      <c r="M267" s="82">
        <f aca="true" t="shared" si="32" ref="M267:M275">IF(D267="BUY",(K267-F267)*(L267),(F267-K267)*(L267))</f>
        <v>3600</v>
      </c>
      <c r="N267" s="68">
        <f aca="true" t="shared" si="33" ref="N267:N275">M267/(L267)/F267%</f>
        <v>0.3102378490175801</v>
      </c>
    </row>
    <row r="268" spans="1:14" ht="15.75">
      <c r="A268" s="63">
        <v>27</v>
      </c>
      <c r="B268" s="70">
        <v>43661</v>
      </c>
      <c r="C268" s="65" t="s">
        <v>20</v>
      </c>
      <c r="D268" s="65" t="s">
        <v>21</v>
      </c>
      <c r="E268" s="65" t="s">
        <v>47</v>
      </c>
      <c r="F268" s="66">
        <v>194.4</v>
      </c>
      <c r="G268" s="66">
        <v>193.4</v>
      </c>
      <c r="H268" s="66">
        <v>194.9</v>
      </c>
      <c r="I268" s="66">
        <v>195.4</v>
      </c>
      <c r="J268" s="66">
        <v>195.9</v>
      </c>
      <c r="K268" s="66">
        <v>193.4</v>
      </c>
      <c r="L268" s="65">
        <v>5000</v>
      </c>
      <c r="M268" s="82">
        <f t="shared" si="32"/>
        <v>-5000</v>
      </c>
      <c r="N268" s="68">
        <f t="shared" si="33"/>
        <v>-0.51440329218107</v>
      </c>
    </row>
    <row r="269" spans="1:14" ht="15.75">
      <c r="A269" s="63">
        <v>28</v>
      </c>
      <c r="B269" s="70">
        <v>43661</v>
      </c>
      <c r="C269" s="65" t="s">
        <v>20</v>
      </c>
      <c r="D269" s="65" t="s">
        <v>21</v>
      </c>
      <c r="E269" s="65" t="s">
        <v>43</v>
      </c>
      <c r="F269" s="66">
        <v>38450</v>
      </c>
      <c r="G269" s="66">
        <v>38240</v>
      </c>
      <c r="H269" s="66">
        <v>38570</v>
      </c>
      <c r="I269" s="66">
        <v>38690</v>
      </c>
      <c r="J269" s="66">
        <v>38800</v>
      </c>
      <c r="K269" s="66">
        <v>38570</v>
      </c>
      <c r="L269" s="65">
        <v>30</v>
      </c>
      <c r="M269" s="82">
        <f t="shared" si="32"/>
        <v>3600</v>
      </c>
      <c r="N269" s="68">
        <f t="shared" si="33"/>
        <v>0.31209362808842656</v>
      </c>
    </row>
    <row r="270" spans="1:14" ht="15.75">
      <c r="A270" s="63">
        <v>29</v>
      </c>
      <c r="B270" s="70">
        <v>43658</v>
      </c>
      <c r="C270" s="65" t="s">
        <v>20</v>
      </c>
      <c r="D270" s="65" t="s">
        <v>23</v>
      </c>
      <c r="E270" s="65" t="s">
        <v>48</v>
      </c>
      <c r="F270" s="66">
        <v>4130</v>
      </c>
      <c r="G270" s="66">
        <v>4170</v>
      </c>
      <c r="H270" s="66">
        <v>4105</v>
      </c>
      <c r="I270" s="66">
        <v>4080</v>
      </c>
      <c r="J270" s="66">
        <v>4055</v>
      </c>
      <c r="K270" s="66">
        <v>4105</v>
      </c>
      <c r="L270" s="65">
        <v>100</v>
      </c>
      <c r="M270" s="82">
        <f t="shared" si="32"/>
        <v>2500</v>
      </c>
      <c r="N270" s="68">
        <f t="shared" si="33"/>
        <v>0.6053268765133172</v>
      </c>
    </row>
    <row r="271" spans="1:14" ht="15.75">
      <c r="A271" s="63">
        <v>30</v>
      </c>
      <c r="B271" s="70">
        <v>43658</v>
      </c>
      <c r="C271" s="65" t="s">
        <v>20</v>
      </c>
      <c r="D271" s="65" t="s">
        <v>21</v>
      </c>
      <c r="E271" s="65" t="s">
        <v>43</v>
      </c>
      <c r="F271" s="66">
        <v>38200</v>
      </c>
      <c r="G271" s="66">
        <v>38000</v>
      </c>
      <c r="H271" s="66">
        <v>38320</v>
      </c>
      <c r="I271" s="66">
        <v>38440</v>
      </c>
      <c r="J271" s="66">
        <v>38560</v>
      </c>
      <c r="K271" s="66">
        <v>38320</v>
      </c>
      <c r="L271" s="65">
        <v>30</v>
      </c>
      <c r="M271" s="82">
        <f t="shared" si="32"/>
        <v>3600</v>
      </c>
      <c r="N271" s="68">
        <f t="shared" si="33"/>
        <v>0.31413612565445026</v>
      </c>
    </row>
    <row r="272" spans="1:14" ht="15.75">
      <c r="A272" s="63">
        <v>31</v>
      </c>
      <c r="B272" s="70">
        <v>43658</v>
      </c>
      <c r="C272" s="65" t="s">
        <v>20</v>
      </c>
      <c r="D272" s="65" t="s">
        <v>21</v>
      </c>
      <c r="E272" s="65" t="s">
        <v>123</v>
      </c>
      <c r="F272" s="66">
        <v>142</v>
      </c>
      <c r="G272" s="66">
        <v>141</v>
      </c>
      <c r="H272" s="66">
        <v>142.5</v>
      </c>
      <c r="I272" s="66">
        <v>143</v>
      </c>
      <c r="J272" s="66">
        <v>143.5</v>
      </c>
      <c r="K272" s="66">
        <v>142.5</v>
      </c>
      <c r="L272" s="65">
        <v>5000</v>
      </c>
      <c r="M272" s="82">
        <f t="shared" si="32"/>
        <v>2500</v>
      </c>
      <c r="N272" s="68">
        <f t="shared" si="33"/>
        <v>0.35211267605633806</v>
      </c>
    </row>
    <row r="273" spans="1:14" ht="15.75">
      <c r="A273" s="63">
        <v>32</v>
      </c>
      <c r="B273" s="70">
        <v>43657</v>
      </c>
      <c r="C273" s="65" t="s">
        <v>20</v>
      </c>
      <c r="D273" s="65" t="s">
        <v>23</v>
      </c>
      <c r="E273" s="65" t="s">
        <v>44</v>
      </c>
      <c r="F273" s="66">
        <v>34900</v>
      </c>
      <c r="G273" s="66">
        <v>34980</v>
      </c>
      <c r="H273" s="66">
        <v>34860</v>
      </c>
      <c r="I273" s="66">
        <v>34820</v>
      </c>
      <c r="J273" s="66">
        <v>34780</v>
      </c>
      <c r="K273" s="66">
        <v>34780</v>
      </c>
      <c r="L273" s="65">
        <v>100</v>
      </c>
      <c r="M273" s="82">
        <f t="shared" si="32"/>
        <v>12000</v>
      </c>
      <c r="N273" s="68">
        <f t="shared" si="33"/>
        <v>0.3438395415472779</v>
      </c>
    </row>
    <row r="274" spans="1:14" ht="15.75">
      <c r="A274" s="63">
        <v>33</v>
      </c>
      <c r="B274" s="70">
        <v>43657</v>
      </c>
      <c r="C274" s="65" t="s">
        <v>20</v>
      </c>
      <c r="D274" s="65" t="s">
        <v>21</v>
      </c>
      <c r="E274" s="65" t="s">
        <v>47</v>
      </c>
      <c r="F274" s="66">
        <v>193.4</v>
      </c>
      <c r="G274" s="66">
        <v>192.4</v>
      </c>
      <c r="H274" s="66">
        <v>193.9</v>
      </c>
      <c r="I274" s="66">
        <v>194.4</v>
      </c>
      <c r="J274" s="66">
        <v>194.9</v>
      </c>
      <c r="K274" s="66">
        <v>194.4</v>
      </c>
      <c r="L274" s="65">
        <v>5000</v>
      </c>
      <c r="M274" s="82">
        <f t="shared" si="32"/>
        <v>5000</v>
      </c>
      <c r="N274" s="68">
        <f t="shared" si="33"/>
        <v>0.5170630816959668</v>
      </c>
    </row>
    <row r="275" spans="1:14" ht="15.75">
      <c r="A275" s="63">
        <v>34</v>
      </c>
      <c r="B275" s="70">
        <v>43656</v>
      </c>
      <c r="C275" s="65" t="s">
        <v>20</v>
      </c>
      <c r="D275" s="65" t="s">
        <v>21</v>
      </c>
      <c r="E275" s="65" t="s">
        <v>48</v>
      </c>
      <c r="F275" s="66">
        <v>4065</v>
      </c>
      <c r="G275" s="66">
        <v>4025</v>
      </c>
      <c r="H275" s="66">
        <v>4090</v>
      </c>
      <c r="I275" s="66">
        <v>4115</v>
      </c>
      <c r="J275" s="66">
        <v>4140</v>
      </c>
      <c r="K275" s="66">
        <v>4140</v>
      </c>
      <c r="L275" s="65">
        <v>100</v>
      </c>
      <c r="M275" s="82">
        <f t="shared" si="32"/>
        <v>7500</v>
      </c>
      <c r="N275" s="68">
        <f t="shared" si="33"/>
        <v>1.845018450184502</v>
      </c>
    </row>
    <row r="276" spans="1:14" ht="15.75">
      <c r="A276" s="63">
        <v>35</v>
      </c>
      <c r="B276" s="70">
        <v>43656</v>
      </c>
      <c r="C276" s="65" t="s">
        <v>20</v>
      </c>
      <c r="D276" s="65" t="s">
        <v>21</v>
      </c>
      <c r="E276" s="65" t="s">
        <v>24</v>
      </c>
      <c r="F276" s="66">
        <v>156</v>
      </c>
      <c r="G276" s="66">
        <v>155</v>
      </c>
      <c r="H276" s="66">
        <v>156.5</v>
      </c>
      <c r="I276" s="66">
        <v>157</v>
      </c>
      <c r="J276" s="66">
        <v>157.5</v>
      </c>
      <c r="K276" s="66">
        <v>157</v>
      </c>
      <c r="L276" s="65">
        <v>5000</v>
      </c>
      <c r="M276" s="82">
        <f aca="true" t="shared" si="34" ref="M276:M283">IF(D276="BUY",(K276-F276)*(L276),(F276-K276)*(L276))</f>
        <v>5000</v>
      </c>
      <c r="N276" s="68">
        <f aca="true" t="shared" si="35" ref="N276:N283">M276/(L276)/F276%</f>
        <v>0.641025641025641</v>
      </c>
    </row>
    <row r="277" spans="1:14" ht="16.5" customHeight="1">
      <c r="A277" s="63">
        <v>36</v>
      </c>
      <c r="B277" s="70">
        <v>43655</v>
      </c>
      <c r="C277" s="65" t="s">
        <v>20</v>
      </c>
      <c r="D277" s="65" t="s">
        <v>21</v>
      </c>
      <c r="E277" s="65" t="s">
        <v>24</v>
      </c>
      <c r="F277" s="66">
        <v>153.5</v>
      </c>
      <c r="G277" s="66">
        <v>152.5</v>
      </c>
      <c r="H277" s="66">
        <v>154</v>
      </c>
      <c r="I277" s="66">
        <v>154.5</v>
      </c>
      <c r="J277" s="66">
        <v>155</v>
      </c>
      <c r="K277" s="66">
        <v>155</v>
      </c>
      <c r="L277" s="65">
        <v>5000</v>
      </c>
      <c r="M277" s="82">
        <f t="shared" si="34"/>
        <v>7500</v>
      </c>
      <c r="N277" s="68">
        <f t="shared" si="35"/>
        <v>0.977198697068404</v>
      </c>
    </row>
    <row r="278" spans="1:14" ht="15.75">
      <c r="A278" s="63">
        <v>37</v>
      </c>
      <c r="B278" s="70">
        <v>43655</v>
      </c>
      <c r="C278" s="65" t="s">
        <v>20</v>
      </c>
      <c r="D278" s="65" t="s">
        <v>21</v>
      </c>
      <c r="E278" s="65" t="s">
        <v>24</v>
      </c>
      <c r="F278" s="66">
        <v>153.5</v>
      </c>
      <c r="G278" s="66">
        <v>152.5</v>
      </c>
      <c r="H278" s="66">
        <v>154</v>
      </c>
      <c r="I278" s="66">
        <v>154.5</v>
      </c>
      <c r="J278" s="66">
        <v>155</v>
      </c>
      <c r="K278" s="66">
        <v>155</v>
      </c>
      <c r="L278" s="65">
        <v>5000</v>
      </c>
      <c r="M278" s="82">
        <f t="shared" si="34"/>
        <v>7500</v>
      </c>
      <c r="N278" s="68">
        <f t="shared" si="35"/>
        <v>0.977198697068404</v>
      </c>
    </row>
    <row r="279" spans="1:14" ht="15.75">
      <c r="A279" s="63">
        <v>38</v>
      </c>
      <c r="B279" s="70">
        <v>43655</v>
      </c>
      <c r="C279" s="65" t="s">
        <v>20</v>
      </c>
      <c r="D279" s="65" t="s">
        <v>23</v>
      </c>
      <c r="E279" s="65" t="s">
        <v>43</v>
      </c>
      <c r="F279" s="66">
        <v>37900</v>
      </c>
      <c r="G279" s="66">
        <v>38120</v>
      </c>
      <c r="H279" s="66">
        <v>37780</v>
      </c>
      <c r="I279" s="66">
        <v>37660</v>
      </c>
      <c r="J279" s="66">
        <v>37540</v>
      </c>
      <c r="K279" s="66">
        <v>38120</v>
      </c>
      <c r="L279" s="65">
        <v>30</v>
      </c>
      <c r="M279" s="82">
        <f t="shared" si="34"/>
        <v>-6600</v>
      </c>
      <c r="N279" s="68">
        <f t="shared" si="35"/>
        <v>-0.5804749340369393</v>
      </c>
    </row>
    <row r="280" spans="1:14" ht="15.75">
      <c r="A280" s="63">
        <v>39</v>
      </c>
      <c r="B280" s="70">
        <v>43654</v>
      </c>
      <c r="C280" s="65" t="s">
        <v>20</v>
      </c>
      <c r="D280" s="65" t="s">
        <v>23</v>
      </c>
      <c r="E280" s="65" t="s">
        <v>47</v>
      </c>
      <c r="F280" s="66">
        <v>192.5</v>
      </c>
      <c r="G280" s="66">
        <v>193.5</v>
      </c>
      <c r="H280" s="66">
        <v>192</v>
      </c>
      <c r="I280" s="66">
        <v>191.5</v>
      </c>
      <c r="J280" s="66">
        <v>191</v>
      </c>
      <c r="K280" s="66">
        <v>191.5</v>
      </c>
      <c r="L280" s="65">
        <v>5000</v>
      </c>
      <c r="M280" s="82">
        <f t="shared" si="34"/>
        <v>5000</v>
      </c>
      <c r="N280" s="68">
        <f t="shared" si="35"/>
        <v>0.5194805194805194</v>
      </c>
    </row>
    <row r="281" spans="1:14" ht="15.75">
      <c r="A281" s="63">
        <v>40</v>
      </c>
      <c r="B281" s="70">
        <v>43654</v>
      </c>
      <c r="C281" s="65" t="s">
        <v>20</v>
      </c>
      <c r="D281" s="65" t="s">
        <v>21</v>
      </c>
      <c r="E281" s="65" t="s">
        <v>45</v>
      </c>
      <c r="F281" s="66">
        <v>895</v>
      </c>
      <c r="G281" s="66">
        <v>878</v>
      </c>
      <c r="H281" s="66">
        <v>905</v>
      </c>
      <c r="I281" s="66">
        <v>915</v>
      </c>
      <c r="J281" s="66">
        <v>925</v>
      </c>
      <c r="K281" s="66">
        <v>905</v>
      </c>
      <c r="L281" s="65">
        <v>250</v>
      </c>
      <c r="M281" s="82">
        <f t="shared" si="34"/>
        <v>2500</v>
      </c>
      <c r="N281" s="68">
        <f t="shared" si="35"/>
        <v>1.11731843575419</v>
      </c>
    </row>
    <row r="282" spans="1:14" ht="15.75">
      <c r="A282" s="63">
        <v>41</v>
      </c>
      <c r="B282" s="70">
        <v>43654</v>
      </c>
      <c r="C282" s="65" t="s">
        <v>20</v>
      </c>
      <c r="D282" s="65" t="s">
        <v>21</v>
      </c>
      <c r="E282" s="65" t="s">
        <v>24</v>
      </c>
      <c r="F282" s="66">
        <v>153</v>
      </c>
      <c r="G282" s="66">
        <v>152</v>
      </c>
      <c r="H282" s="66">
        <v>153.5</v>
      </c>
      <c r="I282" s="66">
        <v>154</v>
      </c>
      <c r="J282" s="66">
        <v>154.5</v>
      </c>
      <c r="K282" s="66">
        <v>153.5</v>
      </c>
      <c r="L282" s="65">
        <v>5000</v>
      </c>
      <c r="M282" s="82">
        <f t="shared" si="34"/>
        <v>2500</v>
      </c>
      <c r="N282" s="68">
        <f t="shared" si="35"/>
        <v>0.32679738562091504</v>
      </c>
    </row>
    <row r="283" spans="1:14" ht="15.75">
      <c r="A283" s="63">
        <v>42</v>
      </c>
      <c r="B283" s="70">
        <v>43650</v>
      </c>
      <c r="C283" s="65" t="s">
        <v>20</v>
      </c>
      <c r="D283" s="65" t="s">
        <v>23</v>
      </c>
      <c r="E283" s="65" t="s">
        <v>43</v>
      </c>
      <c r="F283" s="66">
        <v>37750</v>
      </c>
      <c r="G283" s="66">
        <v>37970</v>
      </c>
      <c r="H283" s="66">
        <v>37630</v>
      </c>
      <c r="I283" s="66">
        <v>37510</v>
      </c>
      <c r="J283" s="66">
        <v>37390</v>
      </c>
      <c r="K283" s="66">
        <v>37970</v>
      </c>
      <c r="L283" s="65">
        <v>30</v>
      </c>
      <c r="M283" s="82">
        <f t="shared" si="34"/>
        <v>-6600</v>
      </c>
      <c r="N283" s="68">
        <f t="shared" si="35"/>
        <v>-0.5827814569536424</v>
      </c>
    </row>
    <row r="284" spans="1:14" ht="15.75">
      <c r="A284" s="63">
        <v>43</v>
      </c>
      <c r="B284" s="70">
        <v>43650</v>
      </c>
      <c r="C284" s="65" t="s">
        <v>20</v>
      </c>
      <c r="D284" s="65" t="s">
        <v>23</v>
      </c>
      <c r="E284" s="65" t="s">
        <v>47</v>
      </c>
      <c r="F284" s="66">
        <v>196.5</v>
      </c>
      <c r="G284" s="66">
        <v>197.5</v>
      </c>
      <c r="H284" s="66">
        <v>196</v>
      </c>
      <c r="I284" s="66">
        <v>195.5</v>
      </c>
      <c r="J284" s="66">
        <v>195</v>
      </c>
      <c r="K284" s="66">
        <v>196</v>
      </c>
      <c r="L284" s="65">
        <v>5000</v>
      </c>
      <c r="M284" s="82">
        <f aca="true" t="shared" si="36" ref="M284:M289">IF(D284="BUY",(K284-F284)*(L284),(F284-K284)*(L284))</f>
        <v>2500</v>
      </c>
      <c r="N284" s="68">
        <f aca="true" t="shared" si="37" ref="N284:N289">M284/(L284)/F284%</f>
        <v>0.2544529262086514</v>
      </c>
    </row>
    <row r="285" spans="1:14" ht="15.75">
      <c r="A285" s="63">
        <v>44</v>
      </c>
      <c r="B285" s="70">
        <v>43650</v>
      </c>
      <c r="C285" s="65" t="s">
        <v>20</v>
      </c>
      <c r="D285" s="65" t="s">
        <v>23</v>
      </c>
      <c r="E285" s="65" t="s">
        <v>24</v>
      </c>
      <c r="F285" s="66">
        <v>151.8</v>
      </c>
      <c r="G285" s="66">
        <v>152.8</v>
      </c>
      <c r="H285" s="66">
        <v>151.3</v>
      </c>
      <c r="I285" s="66">
        <v>150.8</v>
      </c>
      <c r="J285" s="66">
        <v>150.3</v>
      </c>
      <c r="K285" s="66">
        <v>150.8</v>
      </c>
      <c r="L285" s="65">
        <v>5000</v>
      </c>
      <c r="M285" s="82">
        <f t="shared" si="36"/>
        <v>5000</v>
      </c>
      <c r="N285" s="68">
        <f t="shared" si="37"/>
        <v>0.6587615283267457</v>
      </c>
    </row>
    <row r="286" spans="1:14" ht="15.75">
      <c r="A286" s="63">
        <v>45</v>
      </c>
      <c r="B286" s="70">
        <v>43649</v>
      </c>
      <c r="C286" s="65" t="s">
        <v>20</v>
      </c>
      <c r="D286" s="65" t="s">
        <v>21</v>
      </c>
      <c r="E286" s="65" t="s">
        <v>47</v>
      </c>
      <c r="F286" s="66">
        <v>199</v>
      </c>
      <c r="G286" s="66">
        <v>198</v>
      </c>
      <c r="H286" s="66">
        <v>199.5</v>
      </c>
      <c r="I286" s="66">
        <v>200</v>
      </c>
      <c r="J286" s="66">
        <v>200.5</v>
      </c>
      <c r="K286" s="66">
        <v>198</v>
      </c>
      <c r="L286" s="65">
        <v>5000</v>
      </c>
      <c r="M286" s="82">
        <f t="shared" si="36"/>
        <v>-5000</v>
      </c>
      <c r="N286" s="68">
        <f t="shared" si="37"/>
        <v>-0.5025125628140703</v>
      </c>
    </row>
    <row r="287" spans="1:14" ht="15.75">
      <c r="A287" s="63">
        <v>46</v>
      </c>
      <c r="B287" s="70">
        <v>43648</v>
      </c>
      <c r="C287" s="65" t="s">
        <v>20</v>
      </c>
      <c r="D287" s="65" t="s">
        <v>23</v>
      </c>
      <c r="E287" s="65" t="s">
        <v>48</v>
      </c>
      <c r="F287" s="66">
        <v>4028</v>
      </c>
      <c r="G287" s="66">
        <v>4070</v>
      </c>
      <c r="H287" s="66">
        <v>4000</v>
      </c>
      <c r="I287" s="66">
        <v>3975</v>
      </c>
      <c r="J287" s="66">
        <v>3950</v>
      </c>
      <c r="K287" s="66">
        <v>3950</v>
      </c>
      <c r="L287" s="65">
        <v>100</v>
      </c>
      <c r="M287" s="82">
        <f t="shared" si="36"/>
        <v>7800</v>
      </c>
      <c r="N287" s="68">
        <f t="shared" si="37"/>
        <v>1.936444885799404</v>
      </c>
    </row>
    <row r="288" spans="1:14" ht="15.75">
      <c r="A288" s="63">
        <v>47</v>
      </c>
      <c r="B288" s="70">
        <v>43648</v>
      </c>
      <c r="C288" s="65" t="s">
        <v>20</v>
      </c>
      <c r="D288" s="65" t="s">
        <v>23</v>
      </c>
      <c r="E288" s="65" t="s">
        <v>24</v>
      </c>
      <c r="F288" s="66">
        <v>152.5</v>
      </c>
      <c r="G288" s="66">
        <v>153.5</v>
      </c>
      <c r="H288" s="66">
        <v>152</v>
      </c>
      <c r="I288" s="66">
        <v>151.5</v>
      </c>
      <c r="J288" s="66">
        <v>151</v>
      </c>
      <c r="K288" s="66">
        <v>152</v>
      </c>
      <c r="L288" s="65">
        <v>5000</v>
      </c>
      <c r="M288" s="82">
        <f t="shared" si="36"/>
        <v>2500</v>
      </c>
      <c r="N288" s="68">
        <f t="shared" si="37"/>
        <v>0.3278688524590164</v>
      </c>
    </row>
    <row r="289" spans="1:14" ht="15.75">
      <c r="A289" s="63">
        <v>48</v>
      </c>
      <c r="B289" s="70">
        <v>43644</v>
      </c>
      <c r="C289" s="65" t="s">
        <v>20</v>
      </c>
      <c r="D289" s="65" t="s">
        <v>21</v>
      </c>
      <c r="E289" s="65" t="s">
        <v>24</v>
      </c>
      <c r="F289" s="66">
        <v>156</v>
      </c>
      <c r="G289" s="66">
        <v>155</v>
      </c>
      <c r="H289" s="66">
        <v>156.5</v>
      </c>
      <c r="I289" s="66">
        <v>157</v>
      </c>
      <c r="J289" s="66">
        <v>157.5</v>
      </c>
      <c r="K289" s="66">
        <v>156.5</v>
      </c>
      <c r="L289" s="65">
        <v>5000</v>
      </c>
      <c r="M289" s="82">
        <f t="shared" si="36"/>
        <v>2500</v>
      </c>
      <c r="N289" s="68">
        <f t="shared" si="37"/>
        <v>0.3205128205128205</v>
      </c>
    </row>
    <row r="290" spans="1:12" ht="15.75">
      <c r="A290" s="9" t="s">
        <v>25</v>
      </c>
      <c r="B290" s="10"/>
      <c r="C290" s="11"/>
      <c r="D290" s="12"/>
      <c r="E290" s="13"/>
      <c r="F290" s="13"/>
      <c r="G290" s="14"/>
      <c r="H290" s="15"/>
      <c r="I290" s="15"/>
      <c r="J290" s="15"/>
      <c r="K290" s="16"/>
      <c r="L290" s="17"/>
    </row>
    <row r="291" spans="1:12" ht="15.75">
      <c r="A291" s="9" t="s">
        <v>26</v>
      </c>
      <c r="B291" s="19"/>
      <c r="C291" s="11"/>
      <c r="D291" s="12"/>
      <c r="E291" s="13"/>
      <c r="F291" s="13"/>
      <c r="G291" s="14"/>
      <c r="H291" s="13"/>
      <c r="I291" s="13"/>
      <c r="J291" s="13"/>
      <c r="K291" s="16"/>
      <c r="L291" s="17"/>
    </row>
    <row r="292" spans="1:11" ht="15.75">
      <c r="A292" s="9" t="s">
        <v>26</v>
      </c>
      <c r="B292" s="19"/>
      <c r="C292" s="20"/>
      <c r="D292" s="21"/>
      <c r="E292" s="22"/>
      <c r="F292" s="22"/>
      <c r="G292" s="23"/>
      <c r="H292" s="22"/>
      <c r="I292" s="22"/>
      <c r="J292" s="22"/>
      <c r="K292" s="22"/>
    </row>
    <row r="293" spans="1:9" ht="16.5" thickBot="1">
      <c r="A293" s="58"/>
      <c r="B293" s="59"/>
      <c r="C293" s="22"/>
      <c r="D293" s="22"/>
      <c r="E293" s="22"/>
      <c r="F293" s="25"/>
      <c r="G293" s="26"/>
      <c r="H293" s="27" t="s">
        <v>27</v>
      </c>
      <c r="I293" s="27"/>
    </row>
    <row r="294" spans="1:9" ht="15.75">
      <c r="A294" s="58"/>
      <c r="B294" s="59"/>
      <c r="C294" s="129" t="s">
        <v>28</v>
      </c>
      <c r="D294" s="129"/>
      <c r="E294" s="29">
        <v>48</v>
      </c>
      <c r="F294" s="30">
        <f>F295+F296+F297+F298+F299+F300</f>
        <v>100</v>
      </c>
      <c r="G294" s="31">
        <v>48</v>
      </c>
      <c r="H294" s="32">
        <f>G295/G294%</f>
        <v>77.08333333333334</v>
      </c>
      <c r="I294" s="32"/>
    </row>
    <row r="295" spans="1:11" ht="15.75">
      <c r="A295" s="58"/>
      <c r="B295" s="59"/>
      <c r="C295" s="126" t="s">
        <v>29</v>
      </c>
      <c r="D295" s="126"/>
      <c r="E295" s="33">
        <v>37</v>
      </c>
      <c r="F295" s="34">
        <f>(E295/E294)*100</f>
        <v>77.08333333333334</v>
      </c>
      <c r="G295" s="31">
        <v>37</v>
      </c>
      <c r="H295" s="28"/>
      <c r="I295" s="28"/>
      <c r="K295" s="25"/>
    </row>
    <row r="296" spans="1:10" ht="15.75">
      <c r="A296" s="58"/>
      <c r="B296" s="59"/>
      <c r="C296" s="126" t="s">
        <v>31</v>
      </c>
      <c r="D296" s="126"/>
      <c r="E296" s="33">
        <v>0</v>
      </c>
      <c r="F296" s="34">
        <f>(E296/E294)*100</f>
        <v>0</v>
      </c>
      <c r="G296" s="36"/>
      <c r="H296" s="31"/>
      <c r="I296" s="31"/>
      <c r="J296" s="25"/>
    </row>
    <row r="297" spans="1:11" ht="15.75">
      <c r="A297" s="58"/>
      <c r="B297" s="59"/>
      <c r="C297" s="126" t="s">
        <v>32</v>
      </c>
      <c r="D297" s="126"/>
      <c r="E297" s="33">
        <v>0</v>
      </c>
      <c r="F297" s="34">
        <f>(E297/E294)*100</f>
        <v>0</v>
      </c>
      <c r="G297" s="36"/>
      <c r="H297" s="31"/>
      <c r="I297" s="31"/>
      <c r="J297" s="25"/>
      <c r="K297" s="25"/>
    </row>
    <row r="298" spans="1:11" ht="15.75">
      <c r="A298" s="58"/>
      <c r="B298" s="59"/>
      <c r="C298" s="126" t="s">
        <v>33</v>
      </c>
      <c r="D298" s="126"/>
      <c r="E298" s="33">
        <v>11</v>
      </c>
      <c r="F298" s="34">
        <f>(E298/E294)*100</f>
        <v>22.916666666666664</v>
      </c>
      <c r="G298" s="36"/>
      <c r="H298" s="22" t="s">
        <v>34</v>
      </c>
      <c r="I298" s="22"/>
      <c r="K298" s="25"/>
    </row>
    <row r="299" spans="1:10" ht="15.75">
      <c r="A299" s="58"/>
      <c r="B299" s="59"/>
      <c r="C299" s="126" t="s">
        <v>35</v>
      </c>
      <c r="D299" s="126"/>
      <c r="E299" s="33">
        <v>0</v>
      </c>
      <c r="F299" s="34">
        <f>(E299/E294)*100</f>
        <v>0</v>
      </c>
      <c r="G299" s="36"/>
      <c r="H299" s="22"/>
      <c r="I299" s="22"/>
      <c r="J299" s="25"/>
    </row>
    <row r="300" spans="1:10" ht="16.5" thickBot="1">
      <c r="A300" s="58"/>
      <c r="B300" s="59"/>
      <c r="C300" s="127" t="s">
        <v>36</v>
      </c>
      <c r="D300" s="127"/>
      <c r="E300" s="38"/>
      <c r="F300" s="39">
        <f>(E300/E294)*100</f>
        <v>0</v>
      </c>
      <c r="G300" s="36"/>
      <c r="H300" s="22"/>
      <c r="I300" s="22"/>
      <c r="J300" s="25"/>
    </row>
    <row r="301" spans="1:10" ht="15.75">
      <c r="A301" s="41" t="s">
        <v>37</v>
      </c>
      <c r="B301" s="10"/>
      <c r="C301" s="11"/>
      <c r="D301" s="11"/>
      <c r="E301" s="13"/>
      <c r="F301" s="13"/>
      <c r="G301" s="42"/>
      <c r="H301" s="43"/>
      <c r="I301" s="43"/>
      <c r="J301" s="43"/>
    </row>
    <row r="302" spans="1:10" ht="15.75">
      <c r="A302" s="12" t="s">
        <v>38</v>
      </c>
      <c r="B302" s="10"/>
      <c r="C302" s="44"/>
      <c r="D302" s="45"/>
      <c r="E302" s="46"/>
      <c r="F302" s="43"/>
      <c r="G302" s="42"/>
      <c r="H302" s="43"/>
      <c r="I302" s="43"/>
      <c r="J302" s="43"/>
    </row>
    <row r="303" spans="1:11" ht="15.75">
      <c r="A303" s="12" t="s">
        <v>39</v>
      </c>
      <c r="B303" s="10"/>
      <c r="C303" s="11"/>
      <c r="D303" s="45"/>
      <c r="E303" s="46"/>
      <c r="F303" s="43"/>
      <c r="G303" s="42"/>
      <c r="H303" s="47"/>
      <c r="I303" s="47"/>
      <c r="J303" s="47"/>
      <c r="K303" s="13"/>
    </row>
    <row r="304" spans="1:14" ht="15.75">
      <c r="A304" s="12" t="s">
        <v>40</v>
      </c>
      <c r="B304" s="44"/>
      <c r="C304" s="11"/>
      <c r="D304" s="45"/>
      <c r="E304" s="46"/>
      <c r="F304" s="43"/>
      <c r="G304" s="48"/>
      <c r="H304" s="47"/>
      <c r="I304" s="47"/>
      <c r="J304" s="47"/>
      <c r="K304" s="25"/>
      <c r="L304" s="17"/>
      <c r="N304" s="40"/>
    </row>
    <row r="305" spans="1:14" ht="15.75">
      <c r="A305" s="12" t="s">
        <v>41</v>
      </c>
      <c r="B305" s="35"/>
      <c r="C305" s="11"/>
      <c r="D305" s="49"/>
      <c r="E305" s="43"/>
      <c r="F305" s="43"/>
      <c r="G305" s="48"/>
      <c r="H305" s="47"/>
      <c r="I305" s="47"/>
      <c r="J305" s="47"/>
      <c r="K305" s="43"/>
      <c r="L305" s="17"/>
      <c r="M305" s="17"/>
      <c r="N305" s="17"/>
    </row>
    <row r="306" spans="1:14" ht="15.75">
      <c r="A306" s="133" t="s">
        <v>0</v>
      </c>
      <c r="B306" s="134"/>
      <c r="C306" s="134"/>
      <c r="D306" s="134"/>
      <c r="E306" s="134"/>
      <c r="F306" s="134"/>
      <c r="G306" s="134"/>
      <c r="H306" s="134"/>
      <c r="I306" s="134"/>
      <c r="J306" s="134"/>
      <c r="K306" s="134"/>
      <c r="L306" s="134"/>
      <c r="M306" s="134"/>
      <c r="N306" s="135"/>
    </row>
    <row r="307" spans="1:14" ht="15.75">
      <c r="A307" s="136"/>
      <c r="B307" s="137"/>
      <c r="C307" s="137"/>
      <c r="D307" s="137"/>
      <c r="E307" s="137"/>
      <c r="F307" s="137"/>
      <c r="G307" s="137"/>
      <c r="H307" s="137"/>
      <c r="I307" s="137"/>
      <c r="J307" s="137"/>
      <c r="K307" s="137"/>
      <c r="L307" s="137"/>
      <c r="M307" s="137"/>
      <c r="N307" s="138"/>
    </row>
    <row r="308" spans="1:14" ht="15.75">
      <c r="A308" s="136"/>
      <c r="B308" s="137"/>
      <c r="C308" s="137"/>
      <c r="D308" s="137"/>
      <c r="E308" s="137"/>
      <c r="F308" s="137"/>
      <c r="G308" s="137"/>
      <c r="H308" s="137"/>
      <c r="I308" s="137"/>
      <c r="J308" s="137"/>
      <c r="K308" s="137"/>
      <c r="L308" s="137"/>
      <c r="M308" s="137"/>
      <c r="N308" s="138"/>
    </row>
    <row r="309" spans="1:14" ht="15.75">
      <c r="A309" s="139" t="s">
        <v>102</v>
      </c>
      <c r="B309" s="140"/>
      <c r="C309" s="140"/>
      <c r="D309" s="140"/>
      <c r="E309" s="140"/>
      <c r="F309" s="140"/>
      <c r="G309" s="140"/>
      <c r="H309" s="140"/>
      <c r="I309" s="140"/>
      <c r="J309" s="140"/>
      <c r="K309" s="140"/>
      <c r="L309" s="140"/>
      <c r="M309" s="140"/>
      <c r="N309" s="141"/>
    </row>
    <row r="310" spans="1:14" ht="15.75">
      <c r="A310" s="139" t="s">
        <v>103</v>
      </c>
      <c r="B310" s="140"/>
      <c r="C310" s="140"/>
      <c r="D310" s="140"/>
      <c r="E310" s="140"/>
      <c r="F310" s="140"/>
      <c r="G310" s="140"/>
      <c r="H310" s="140"/>
      <c r="I310" s="140"/>
      <c r="J310" s="140"/>
      <c r="K310" s="140"/>
      <c r="L310" s="140"/>
      <c r="M310" s="140"/>
      <c r="N310" s="141"/>
    </row>
    <row r="311" spans="1:14" ht="16.5" thickBot="1">
      <c r="A311" s="142" t="s">
        <v>3</v>
      </c>
      <c r="B311" s="143"/>
      <c r="C311" s="143"/>
      <c r="D311" s="143"/>
      <c r="E311" s="143"/>
      <c r="F311" s="143"/>
      <c r="G311" s="143"/>
      <c r="H311" s="143"/>
      <c r="I311" s="143"/>
      <c r="J311" s="143"/>
      <c r="K311" s="143"/>
      <c r="L311" s="143"/>
      <c r="M311" s="143"/>
      <c r="N311" s="144"/>
    </row>
    <row r="312" spans="1:14" ht="15.75">
      <c r="A312" s="145" t="s">
        <v>119</v>
      </c>
      <c r="B312" s="145"/>
      <c r="C312" s="145"/>
      <c r="D312" s="145"/>
      <c r="E312" s="145"/>
      <c r="F312" s="145"/>
      <c r="G312" s="145"/>
      <c r="H312" s="145"/>
      <c r="I312" s="145"/>
      <c r="J312" s="145"/>
      <c r="K312" s="145"/>
      <c r="L312" s="145"/>
      <c r="M312" s="145"/>
      <c r="N312" s="145"/>
    </row>
    <row r="313" spans="1:14" ht="15.75">
      <c r="A313" s="145" t="s">
        <v>5</v>
      </c>
      <c r="B313" s="145"/>
      <c r="C313" s="145"/>
      <c r="D313" s="145"/>
      <c r="E313" s="145"/>
      <c r="F313" s="145"/>
      <c r="G313" s="145"/>
      <c r="H313" s="145"/>
      <c r="I313" s="145"/>
      <c r="J313" s="145"/>
      <c r="K313" s="145"/>
      <c r="L313" s="145"/>
      <c r="M313" s="145"/>
      <c r="N313" s="145"/>
    </row>
    <row r="314" spans="1:14" ht="15.75">
      <c r="A314" s="131" t="s">
        <v>6</v>
      </c>
      <c r="B314" s="128" t="s">
        <v>7</v>
      </c>
      <c r="C314" s="128" t="s">
        <v>8</v>
      </c>
      <c r="D314" s="131" t="s">
        <v>9</v>
      </c>
      <c r="E314" s="131" t="s">
        <v>10</v>
      </c>
      <c r="F314" s="128" t="s">
        <v>11</v>
      </c>
      <c r="G314" s="128" t="s">
        <v>12</v>
      </c>
      <c r="H314" s="128" t="s">
        <v>13</v>
      </c>
      <c r="I314" s="128" t="s">
        <v>14</v>
      </c>
      <c r="J314" s="128" t="s">
        <v>15</v>
      </c>
      <c r="K314" s="130" t="s">
        <v>16</v>
      </c>
      <c r="L314" s="128" t="s">
        <v>17</v>
      </c>
      <c r="M314" s="128" t="s">
        <v>18</v>
      </c>
      <c r="N314" s="128" t="s">
        <v>19</v>
      </c>
    </row>
    <row r="315" spans="1:14" ht="15.75">
      <c r="A315" s="132"/>
      <c r="B315" s="128"/>
      <c r="C315" s="128"/>
      <c r="D315" s="131"/>
      <c r="E315" s="131"/>
      <c r="F315" s="128"/>
      <c r="G315" s="128"/>
      <c r="H315" s="128"/>
      <c r="I315" s="128"/>
      <c r="J315" s="128"/>
      <c r="K315" s="130"/>
      <c r="L315" s="128"/>
      <c r="M315" s="128"/>
      <c r="N315" s="128"/>
    </row>
    <row r="316" spans="1:14" ht="15.75">
      <c r="A316" s="74"/>
      <c r="B316" s="75"/>
      <c r="C316" s="71"/>
      <c r="D316" s="76"/>
      <c r="E316" s="73"/>
      <c r="F316" s="71"/>
      <c r="G316" s="71"/>
      <c r="H316" s="71"/>
      <c r="I316" s="71"/>
      <c r="J316" s="71"/>
      <c r="K316" s="72"/>
      <c r="L316" s="71"/>
      <c r="M316" s="71"/>
      <c r="N316" s="71"/>
    </row>
    <row r="317" spans="1:14" ht="15.75">
      <c r="A317" s="63">
        <v>1</v>
      </c>
      <c r="B317" s="70">
        <v>43644</v>
      </c>
      <c r="C317" s="65" t="s">
        <v>20</v>
      </c>
      <c r="D317" s="65" t="s">
        <v>21</v>
      </c>
      <c r="E317" s="65" t="s">
        <v>24</v>
      </c>
      <c r="F317" s="66">
        <v>156</v>
      </c>
      <c r="G317" s="66">
        <v>155</v>
      </c>
      <c r="H317" s="66">
        <v>156.5</v>
      </c>
      <c r="I317" s="66">
        <v>157</v>
      </c>
      <c r="J317" s="66">
        <v>157.5</v>
      </c>
      <c r="K317" s="66">
        <v>156.5</v>
      </c>
      <c r="L317" s="65">
        <v>5000</v>
      </c>
      <c r="M317" s="82">
        <f aca="true" t="shared" si="38" ref="M317:M322">IF(D317="BUY",(K317-F317)*(L317),(F317-K317)*(L317))</f>
        <v>2500</v>
      </c>
      <c r="N317" s="68">
        <f>M317/(L317)/F317%</f>
        <v>0.3205128205128205</v>
      </c>
    </row>
    <row r="318" spans="1:14" ht="15.75">
      <c r="A318" s="63">
        <v>2</v>
      </c>
      <c r="B318" s="70">
        <v>43644</v>
      </c>
      <c r="C318" s="65" t="s">
        <v>20</v>
      </c>
      <c r="D318" s="65" t="s">
        <v>23</v>
      </c>
      <c r="E318" s="65" t="s">
        <v>43</v>
      </c>
      <c r="F318" s="66">
        <v>37450</v>
      </c>
      <c r="G318" s="66">
        <v>37670</v>
      </c>
      <c r="H318" s="66">
        <v>37330</v>
      </c>
      <c r="I318" s="66">
        <v>37210</v>
      </c>
      <c r="J318" s="66">
        <v>37090</v>
      </c>
      <c r="K318" s="66">
        <v>37090</v>
      </c>
      <c r="L318" s="65">
        <v>30</v>
      </c>
      <c r="M318" s="82">
        <f t="shared" si="38"/>
        <v>10800</v>
      </c>
      <c r="N318" s="68">
        <f>M318/(L318)/F318%</f>
        <v>0.9612817089452603</v>
      </c>
    </row>
    <row r="319" spans="1:14" ht="15.75">
      <c r="A319" s="63">
        <v>3</v>
      </c>
      <c r="B319" s="70">
        <v>43644</v>
      </c>
      <c r="C319" s="65" t="s">
        <v>20</v>
      </c>
      <c r="D319" s="65" t="s">
        <v>21</v>
      </c>
      <c r="E319" s="65" t="s">
        <v>47</v>
      </c>
      <c r="F319" s="66">
        <v>200.5</v>
      </c>
      <c r="G319" s="66">
        <v>199.5</v>
      </c>
      <c r="H319" s="66">
        <v>201</v>
      </c>
      <c r="I319" s="66">
        <v>201.5</v>
      </c>
      <c r="J319" s="66">
        <v>202</v>
      </c>
      <c r="K319" s="66">
        <v>201.5</v>
      </c>
      <c r="L319" s="65">
        <v>5000</v>
      </c>
      <c r="M319" s="82">
        <f t="shared" si="38"/>
        <v>5000</v>
      </c>
      <c r="N319" s="68">
        <f>M319/(L319)/F319%</f>
        <v>0.49875311720698257</v>
      </c>
    </row>
    <row r="320" spans="1:14" ht="15.75">
      <c r="A320" s="63">
        <v>4</v>
      </c>
      <c r="B320" s="70">
        <v>43644</v>
      </c>
      <c r="C320" s="65" t="s">
        <v>20</v>
      </c>
      <c r="D320" s="65" t="s">
        <v>21</v>
      </c>
      <c r="E320" s="65" t="s">
        <v>96</v>
      </c>
      <c r="F320" s="66">
        <v>163.5</v>
      </c>
      <c r="G320" s="66">
        <v>158.8</v>
      </c>
      <c r="H320" s="66">
        <v>166</v>
      </c>
      <c r="I320" s="66">
        <v>168.5</v>
      </c>
      <c r="J320" s="66">
        <v>171</v>
      </c>
      <c r="K320" s="66">
        <v>158.8</v>
      </c>
      <c r="L320" s="65">
        <v>1250</v>
      </c>
      <c r="M320" s="82">
        <f t="shared" si="38"/>
        <v>-5874.999999999985</v>
      </c>
      <c r="N320" s="68">
        <f>M320/(L320)/F320%</f>
        <v>-2.8746177370030512</v>
      </c>
    </row>
    <row r="321" spans="1:14" ht="15.75">
      <c r="A321" s="63">
        <v>5</v>
      </c>
      <c r="B321" s="70">
        <v>43643</v>
      </c>
      <c r="C321" s="65" t="s">
        <v>20</v>
      </c>
      <c r="D321" s="65" t="s">
        <v>23</v>
      </c>
      <c r="E321" s="65" t="s">
        <v>47</v>
      </c>
      <c r="F321" s="66">
        <v>197.5</v>
      </c>
      <c r="G321" s="66">
        <v>198.5</v>
      </c>
      <c r="H321" s="66">
        <v>197</v>
      </c>
      <c r="I321" s="66">
        <v>196.5</v>
      </c>
      <c r="J321" s="66">
        <v>196</v>
      </c>
      <c r="K321" s="66">
        <v>197</v>
      </c>
      <c r="L321" s="65">
        <v>5000</v>
      </c>
      <c r="M321" s="82">
        <f t="shared" si="38"/>
        <v>2500</v>
      </c>
      <c r="N321" s="68">
        <f aca="true" t="shared" si="39" ref="N321:N327">M321/(L321)/F321%</f>
        <v>0.2531645569620253</v>
      </c>
    </row>
    <row r="322" spans="1:14" ht="15.75">
      <c r="A322" s="63">
        <v>6</v>
      </c>
      <c r="B322" s="70">
        <v>43643</v>
      </c>
      <c r="C322" s="65" t="s">
        <v>20</v>
      </c>
      <c r="D322" s="65" t="s">
        <v>23</v>
      </c>
      <c r="E322" s="65" t="s">
        <v>43</v>
      </c>
      <c r="F322" s="66">
        <v>37620</v>
      </c>
      <c r="G322" s="66">
        <v>37830</v>
      </c>
      <c r="H322" s="66">
        <v>37500</v>
      </c>
      <c r="I322" s="66">
        <v>37380</v>
      </c>
      <c r="J322" s="66">
        <v>37260</v>
      </c>
      <c r="K322" s="66">
        <v>37500</v>
      </c>
      <c r="L322" s="65">
        <v>30</v>
      </c>
      <c r="M322" s="82">
        <f t="shared" si="38"/>
        <v>3600</v>
      </c>
      <c r="N322" s="68">
        <f t="shared" si="39"/>
        <v>0.3189792663476874</v>
      </c>
    </row>
    <row r="323" spans="1:14" ht="15.75">
      <c r="A323" s="63">
        <v>7</v>
      </c>
      <c r="B323" s="70">
        <v>43642</v>
      </c>
      <c r="C323" s="65" t="s">
        <v>20</v>
      </c>
      <c r="D323" s="65" t="s">
        <v>23</v>
      </c>
      <c r="E323" s="65" t="s">
        <v>44</v>
      </c>
      <c r="F323" s="66">
        <v>34220</v>
      </c>
      <c r="G323" s="66">
        <v>34300</v>
      </c>
      <c r="H323" s="66">
        <v>34180</v>
      </c>
      <c r="I323" s="66">
        <v>34140</v>
      </c>
      <c r="J323" s="66">
        <v>34100</v>
      </c>
      <c r="K323" s="66">
        <v>34180</v>
      </c>
      <c r="L323" s="65">
        <v>100</v>
      </c>
      <c r="M323" s="82">
        <f aca="true" t="shared" si="40" ref="M323:M330">IF(D323="BUY",(K323-F323)*(L323),(F323-K323)*(L323))</f>
        <v>4000</v>
      </c>
      <c r="N323" s="68">
        <f t="shared" si="39"/>
        <v>0.11689070718877849</v>
      </c>
    </row>
    <row r="324" spans="1:14" ht="15.75">
      <c r="A324" s="63">
        <v>8</v>
      </c>
      <c r="B324" s="70">
        <v>43641</v>
      </c>
      <c r="C324" s="65" t="s">
        <v>20</v>
      </c>
      <c r="D324" s="65" t="s">
        <v>21</v>
      </c>
      <c r="E324" s="65" t="s">
        <v>47</v>
      </c>
      <c r="F324" s="66">
        <v>202.4</v>
      </c>
      <c r="G324" s="66">
        <v>201.4</v>
      </c>
      <c r="H324" s="66">
        <v>203</v>
      </c>
      <c r="I324" s="66">
        <v>203.5</v>
      </c>
      <c r="J324" s="66">
        <v>204</v>
      </c>
      <c r="K324" s="66">
        <v>203</v>
      </c>
      <c r="L324" s="65">
        <v>5000</v>
      </c>
      <c r="M324" s="82">
        <f t="shared" si="40"/>
        <v>2999.999999999972</v>
      </c>
      <c r="N324" s="68">
        <f t="shared" si="39"/>
        <v>0.29644268774703275</v>
      </c>
    </row>
    <row r="325" spans="1:14" ht="15.75">
      <c r="A325" s="63">
        <v>9</v>
      </c>
      <c r="B325" s="70">
        <v>43640</v>
      </c>
      <c r="C325" s="65" t="s">
        <v>20</v>
      </c>
      <c r="D325" s="65" t="s">
        <v>21</v>
      </c>
      <c r="E325" s="65" t="s">
        <v>45</v>
      </c>
      <c r="F325" s="66">
        <v>884</v>
      </c>
      <c r="G325" s="66">
        <v>868</v>
      </c>
      <c r="H325" s="66">
        <v>894</v>
      </c>
      <c r="I325" s="66">
        <v>904</v>
      </c>
      <c r="J325" s="66">
        <v>914</v>
      </c>
      <c r="K325" s="66">
        <v>894</v>
      </c>
      <c r="L325" s="65">
        <v>250</v>
      </c>
      <c r="M325" s="82">
        <f t="shared" si="40"/>
        <v>2500</v>
      </c>
      <c r="N325" s="68">
        <f t="shared" si="39"/>
        <v>1.1312217194570136</v>
      </c>
    </row>
    <row r="326" spans="1:14" ht="15.75">
      <c r="A326" s="63">
        <v>10</v>
      </c>
      <c r="B326" s="70">
        <v>43640</v>
      </c>
      <c r="C326" s="65" t="s">
        <v>20</v>
      </c>
      <c r="D326" s="65" t="s">
        <v>21</v>
      </c>
      <c r="E326" s="65" t="s">
        <v>24</v>
      </c>
      <c r="F326" s="66">
        <v>154.2</v>
      </c>
      <c r="G326" s="66">
        <v>153.2</v>
      </c>
      <c r="H326" s="66">
        <v>154.7</v>
      </c>
      <c r="I326" s="66">
        <v>155.2</v>
      </c>
      <c r="J326" s="66">
        <v>155.7</v>
      </c>
      <c r="K326" s="66">
        <v>154.7</v>
      </c>
      <c r="L326" s="65">
        <v>5000</v>
      </c>
      <c r="M326" s="82">
        <f t="shared" si="40"/>
        <v>2500</v>
      </c>
      <c r="N326" s="68">
        <f t="shared" si="39"/>
        <v>0.324254215304799</v>
      </c>
    </row>
    <row r="327" spans="1:14" ht="15.75">
      <c r="A327" s="63">
        <v>11</v>
      </c>
      <c r="B327" s="70">
        <v>43640</v>
      </c>
      <c r="C327" s="65" t="s">
        <v>20</v>
      </c>
      <c r="D327" s="65" t="s">
        <v>21</v>
      </c>
      <c r="E327" s="65" t="s">
        <v>96</v>
      </c>
      <c r="F327" s="66">
        <v>155</v>
      </c>
      <c r="G327" s="66">
        <v>151.5</v>
      </c>
      <c r="H327" s="66">
        <v>157.5</v>
      </c>
      <c r="I327" s="66">
        <v>160</v>
      </c>
      <c r="J327" s="66">
        <v>162.5</v>
      </c>
      <c r="K327" s="66">
        <v>160</v>
      </c>
      <c r="L327" s="65">
        <v>1250</v>
      </c>
      <c r="M327" s="82">
        <f t="shared" si="40"/>
        <v>6250</v>
      </c>
      <c r="N327" s="68">
        <f t="shared" si="39"/>
        <v>3.225806451612903</v>
      </c>
    </row>
    <row r="328" spans="1:14" ht="15.75">
      <c r="A328" s="63">
        <v>12</v>
      </c>
      <c r="B328" s="70">
        <v>43640</v>
      </c>
      <c r="C328" s="65" t="s">
        <v>20</v>
      </c>
      <c r="D328" s="65" t="s">
        <v>21</v>
      </c>
      <c r="E328" s="65" t="s">
        <v>44</v>
      </c>
      <c r="F328" s="66">
        <v>34380</v>
      </c>
      <c r="G328" s="66">
        <v>34300</v>
      </c>
      <c r="H328" s="66">
        <v>34420</v>
      </c>
      <c r="I328" s="66">
        <v>34460</v>
      </c>
      <c r="J328" s="66">
        <v>34500</v>
      </c>
      <c r="K328" s="66">
        <v>34460</v>
      </c>
      <c r="L328" s="65">
        <v>100</v>
      </c>
      <c r="M328" s="82">
        <f t="shared" si="40"/>
        <v>8000</v>
      </c>
      <c r="N328" s="68">
        <f aca="true" t="shared" si="41" ref="N328:N336">M328/(L328)/F328%</f>
        <v>0.2326934264107039</v>
      </c>
    </row>
    <row r="329" spans="1:14" ht="15.75">
      <c r="A329" s="63">
        <v>13</v>
      </c>
      <c r="B329" s="70">
        <v>43637</v>
      </c>
      <c r="C329" s="65" t="s">
        <v>20</v>
      </c>
      <c r="D329" s="65" t="s">
        <v>21</v>
      </c>
      <c r="E329" s="65" t="s">
        <v>48</v>
      </c>
      <c r="F329" s="66">
        <v>4040</v>
      </c>
      <c r="G329" s="66">
        <v>4000</v>
      </c>
      <c r="H329" s="66">
        <v>4065</v>
      </c>
      <c r="I329" s="66">
        <v>4090</v>
      </c>
      <c r="J329" s="66">
        <v>4115</v>
      </c>
      <c r="K329" s="66">
        <v>4000</v>
      </c>
      <c r="L329" s="65">
        <v>100</v>
      </c>
      <c r="M329" s="82">
        <f t="shared" si="40"/>
        <v>-4000</v>
      </c>
      <c r="N329" s="68">
        <f t="shared" si="41"/>
        <v>-0.9900990099009901</v>
      </c>
    </row>
    <row r="330" spans="1:14" ht="15.75">
      <c r="A330" s="63">
        <v>14</v>
      </c>
      <c r="B330" s="70">
        <v>43637</v>
      </c>
      <c r="C330" s="65" t="s">
        <v>20</v>
      </c>
      <c r="D330" s="65" t="s">
        <v>23</v>
      </c>
      <c r="E330" s="65" t="s">
        <v>47</v>
      </c>
      <c r="F330" s="66">
        <v>202.7</v>
      </c>
      <c r="G330" s="66">
        <v>203.7</v>
      </c>
      <c r="H330" s="66">
        <v>202.2</v>
      </c>
      <c r="I330" s="66">
        <v>201.7</v>
      </c>
      <c r="J330" s="66">
        <v>201.2</v>
      </c>
      <c r="K330" s="66">
        <v>201.7</v>
      </c>
      <c r="L330" s="65">
        <v>5000</v>
      </c>
      <c r="M330" s="82">
        <f t="shared" si="40"/>
        <v>5000</v>
      </c>
      <c r="N330" s="68">
        <f t="shared" si="41"/>
        <v>0.49333991119881604</v>
      </c>
    </row>
    <row r="331" spans="1:14" ht="15.75">
      <c r="A331" s="63">
        <v>15</v>
      </c>
      <c r="B331" s="70">
        <v>43637</v>
      </c>
      <c r="C331" s="65" t="s">
        <v>20</v>
      </c>
      <c r="D331" s="65" t="s">
        <v>23</v>
      </c>
      <c r="E331" s="65" t="s">
        <v>24</v>
      </c>
      <c r="F331" s="66">
        <v>154</v>
      </c>
      <c r="G331" s="66">
        <v>155</v>
      </c>
      <c r="H331" s="66">
        <v>153.5</v>
      </c>
      <c r="I331" s="66">
        <v>153</v>
      </c>
      <c r="J331" s="66">
        <v>152.5</v>
      </c>
      <c r="K331" s="66">
        <v>153.5</v>
      </c>
      <c r="L331" s="65">
        <v>5000</v>
      </c>
      <c r="M331" s="82">
        <f aca="true" t="shared" si="42" ref="M331:M336">IF(D331="BUY",(K331-F331)*(L331),(F331-K331)*(L331))</f>
        <v>2500</v>
      </c>
      <c r="N331" s="68">
        <f t="shared" si="41"/>
        <v>0.3246753246753247</v>
      </c>
    </row>
    <row r="332" spans="1:14" ht="15.75">
      <c r="A332" s="63">
        <v>16</v>
      </c>
      <c r="B332" s="70">
        <v>43636</v>
      </c>
      <c r="C332" s="65" t="s">
        <v>20</v>
      </c>
      <c r="D332" s="65" t="s">
        <v>21</v>
      </c>
      <c r="E332" s="65" t="s">
        <v>48</v>
      </c>
      <c r="F332" s="66">
        <v>3905</v>
      </c>
      <c r="G332" s="66">
        <v>3865</v>
      </c>
      <c r="H332" s="66">
        <v>3930</v>
      </c>
      <c r="I332" s="66">
        <v>3955</v>
      </c>
      <c r="J332" s="66">
        <v>3980</v>
      </c>
      <c r="K332" s="66">
        <v>3930</v>
      </c>
      <c r="L332" s="65">
        <v>100</v>
      </c>
      <c r="M332" s="82">
        <f t="shared" si="42"/>
        <v>2500</v>
      </c>
      <c r="N332" s="68">
        <f t="shared" si="41"/>
        <v>0.6402048655569783</v>
      </c>
    </row>
    <row r="333" spans="1:14" ht="15.75">
      <c r="A333" s="63">
        <v>17</v>
      </c>
      <c r="B333" s="70">
        <v>43636</v>
      </c>
      <c r="C333" s="65" t="s">
        <v>20</v>
      </c>
      <c r="D333" s="65" t="s">
        <v>21</v>
      </c>
      <c r="E333" s="65" t="s">
        <v>43</v>
      </c>
      <c r="F333" s="66">
        <v>38040</v>
      </c>
      <c r="G333" s="66">
        <v>37830</v>
      </c>
      <c r="H333" s="66">
        <v>38160</v>
      </c>
      <c r="I333" s="66">
        <v>38280</v>
      </c>
      <c r="J333" s="66">
        <v>38400</v>
      </c>
      <c r="K333" s="66">
        <v>38160</v>
      </c>
      <c r="L333" s="65">
        <v>30</v>
      </c>
      <c r="M333" s="82">
        <f t="shared" si="42"/>
        <v>3600</v>
      </c>
      <c r="N333" s="68">
        <f t="shared" si="41"/>
        <v>0.3154574132492114</v>
      </c>
    </row>
    <row r="334" spans="1:14" ht="15.75">
      <c r="A334" s="63">
        <v>18</v>
      </c>
      <c r="B334" s="70">
        <v>43635</v>
      </c>
      <c r="C334" s="65" t="s">
        <v>20</v>
      </c>
      <c r="D334" s="65" t="s">
        <v>21</v>
      </c>
      <c r="E334" s="65" t="s">
        <v>24</v>
      </c>
      <c r="F334" s="66">
        <v>156.6</v>
      </c>
      <c r="G334" s="66">
        <v>155.6</v>
      </c>
      <c r="H334" s="66">
        <v>157.1</v>
      </c>
      <c r="I334" s="66">
        <v>157.6</v>
      </c>
      <c r="J334" s="66">
        <v>158.1</v>
      </c>
      <c r="K334" s="66">
        <v>157.1</v>
      </c>
      <c r="L334" s="65">
        <v>5000</v>
      </c>
      <c r="M334" s="82">
        <f t="shared" si="42"/>
        <v>2500</v>
      </c>
      <c r="N334" s="68">
        <f t="shared" si="41"/>
        <v>0.31928480204342274</v>
      </c>
    </row>
    <row r="335" spans="1:14" ht="15.75">
      <c r="A335" s="63">
        <v>19</v>
      </c>
      <c r="B335" s="70">
        <v>43634</v>
      </c>
      <c r="C335" s="65" t="s">
        <v>20</v>
      </c>
      <c r="D335" s="65" t="s">
        <v>21</v>
      </c>
      <c r="E335" s="65" t="s">
        <v>47</v>
      </c>
      <c r="F335" s="66">
        <v>205.6</v>
      </c>
      <c r="G335" s="66">
        <v>204.6</v>
      </c>
      <c r="H335" s="66">
        <v>206.1</v>
      </c>
      <c r="I335" s="66">
        <v>206.6</v>
      </c>
      <c r="J335" s="66">
        <v>207.1</v>
      </c>
      <c r="K335" s="66">
        <v>207.1</v>
      </c>
      <c r="L335" s="65">
        <v>5000</v>
      </c>
      <c r="M335" s="82">
        <f t="shared" si="42"/>
        <v>7500</v>
      </c>
      <c r="N335" s="68">
        <f t="shared" si="41"/>
        <v>0.7295719844357976</v>
      </c>
    </row>
    <row r="336" spans="1:14" ht="15.75">
      <c r="A336" s="63">
        <v>20</v>
      </c>
      <c r="B336" s="70">
        <v>43634</v>
      </c>
      <c r="C336" s="65" t="s">
        <v>20</v>
      </c>
      <c r="D336" s="65" t="s">
        <v>21</v>
      </c>
      <c r="E336" s="65" t="s">
        <v>44</v>
      </c>
      <c r="F336" s="66">
        <v>33210</v>
      </c>
      <c r="G336" s="66">
        <v>33130</v>
      </c>
      <c r="H336" s="66">
        <v>33250</v>
      </c>
      <c r="I336" s="66">
        <v>33290</v>
      </c>
      <c r="J336" s="66">
        <v>33330</v>
      </c>
      <c r="K336" s="66">
        <v>33250</v>
      </c>
      <c r="L336" s="65">
        <v>100</v>
      </c>
      <c r="M336" s="82">
        <f t="shared" si="42"/>
        <v>4000</v>
      </c>
      <c r="N336" s="68">
        <f t="shared" si="41"/>
        <v>0.12044564890093344</v>
      </c>
    </row>
    <row r="337" spans="1:14" ht="15.75">
      <c r="A337" s="63">
        <v>21</v>
      </c>
      <c r="B337" s="70">
        <v>43633</v>
      </c>
      <c r="C337" s="65" t="s">
        <v>20</v>
      </c>
      <c r="D337" s="65" t="s">
        <v>23</v>
      </c>
      <c r="E337" s="65" t="s">
        <v>43</v>
      </c>
      <c r="F337" s="66">
        <v>37170</v>
      </c>
      <c r="G337" s="66">
        <v>36950</v>
      </c>
      <c r="H337" s="66">
        <v>37290</v>
      </c>
      <c r="I337" s="66">
        <v>37420</v>
      </c>
      <c r="J337" s="66">
        <v>37540</v>
      </c>
      <c r="K337" s="66">
        <v>37290</v>
      </c>
      <c r="L337" s="65">
        <v>30</v>
      </c>
      <c r="M337" s="82">
        <f aca="true" t="shared" si="43" ref="M337:M343">IF(D337="BUY",(K337-F337)*(L337),(F337-K337)*(L337))</f>
        <v>-3600</v>
      </c>
      <c r="N337" s="68">
        <f aca="true" t="shared" si="44" ref="N337:N343">M337/(L337)/F337%</f>
        <v>-0.3228410008071025</v>
      </c>
    </row>
    <row r="338" spans="1:14" ht="15.75">
      <c r="A338" s="63">
        <v>22</v>
      </c>
      <c r="B338" s="70">
        <v>43633</v>
      </c>
      <c r="C338" s="65" t="s">
        <v>20</v>
      </c>
      <c r="D338" s="65" t="s">
        <v>23</v>
      </c>
      <c r="E338" s="65" t="s">
        <v>47</v>
      </c>
      <c r="F338" s="66">
        <v>203.2</v>
      </c>
      <c r="G338" s="66">
        <v>204.2</v>
      </c>
      <c r="H338" s="66">
        <v>202.7</v>
      </c>
      <c r="I338" s="66">
        <v>202.2</v>
      </c>
      <c r="J338" s="66">
        <v>201.7</v>
      </c>
      <c r="K338" s="66">
        <v>202.7</v>
      </c>
      <c r="L338" s="65">
        <v>5000</v>
      </c>
      <c r="M338" s="82">
        <f t="shared" si="43"/>
        <v>2500</v>
      </c>
      <c r="N338" s="68">
        <f t="shared" si="44"/>
        <v>0.24606299212598426</v>
      </c>
    </row>
    <row r="339" spans="1:14" ht="15.75">
      <c r="A339" s="63">
        <v>23</v>
      </c>
      <c r="B339" s="70">
        <v>43630</v>
      </c>
      <c r="C339" s="65" t="s">
        <v>20</v>
      </c>
      <c r="D339" s="65" t="s">
        <v>23</v>
      </c>
      <c r="E339" s="65" t="s">
        <v>24</v>
      </c>
      <c r="F339" s="66">
        <v>153.5</v>
      </c>
      <c r="G339" s="66">
        <v>154.5</v>
      </c>
      <c r="H339" s="66">
        <v>153</v>
      </c>
      <c r="I339" s="66">
        <v>152.5</v>
      </c>
      <c r="J339" s="66">
        <v>152</v>
      </c>
      <c r="K339" s="66">
        <v>153</v>
      </c>
      <c r="L339" s="65">
        <v>5000</v>
      </c>
      <c r="M339" s="82">
        <f t="shared" si="43"/>
        <v>2500</v>
      </c>
      <c r="N339" s="68">
        <f t="shared" si="44"/>
        <v>0.32573289902280134</v>
      </c>
    </row>
    <row r="340" spans="1:14" ht="15.75">
      <c r="A340" s="63">
        <v>24</v>
      </c>
      <c r="B340" s="70">
        <v>43630</v>
      </c>
      <c r="C340" s="65" t="s">
        <v>20</v>
      </c>
      <c r="D340" s="65" t="s">
        <v>21</v>
      </c>
      <c r="E340" s="65" t="s">
        <v>43</v>
      </c>
      <c r="F340" s="66">
        <v>37350</v>
      </c>
      <c r="G340" s="66">
        <v>37150</v>
      </c>
      <c r="H340" s="66">
        <v>37470</v>
      </c>
      <c r="I340" s="66">
        <v>37590</v>
      </c>
      <c r="J340" s="66">
        <v>37620</v>
      </c>
      <c r="K340" s="66">
        <v>37470</v>
      </c>
      <c r="L340" s="65">
        <v>30</v>
      </c>
      <c r="M340" s="82">
        <f t="shared" si="43"/>
        <v>3600</v>
      </c>
      <c r="N340" s="68">
        <f t="shared" si="44"/>
        <v>0.321285140562249</v>
      </c>
    </row>
    <row r="341" spans="1:14" ht="15.75">
      <c r="A341" s="63">
        <v>25</v>
      </c>
      <c r="B341" s="70">
        <v>43629</v>
      </c>
      <c r="C341" s="65" t="s">
        <v>20</v>
      </c>
      <c r="D341" s="65" t="s">
        <v>21</v>
      </c>
      <c r="E341" s="65" t="s">
        <v>45</v>
      </c>
      <c r="F341" s="66">
        <v>877</v>
      </c>
      <c r="G341" s="66">
        <v>860</v>
      </c>
      <c r="H341" s="66">
        <v>887</v>
      </c>
      <c r="I341" s="66">
        <v>897</v>
      </c>
      <c r="J341" s="66">
        <v>907</v>
      </c>
      <c r="K341" s="66">
        <v>887</v>
      </c>
      <c r="L341" s="65">
        <v>250</v>
      </c>
      <c r="M341" s="82">
        <f t="shared" si="43"/>
        <v>2500</v>
      </c>
      <c r="N341" s="68">
        <f t="shared" si="44"/>
        <v>1.1402508551881414</v>
      </c>
    </row>
    <row r="342" spans="1:14" ht="15.75">
      <c r="A342" s="63">
        <v>26</v>
      </c>
      <c r="B342" s="70">
        <v>43629</v>
      </c>
      <c r="C342" s="65" t="s">
        <v>20</v>
      </c>
      <c r="D342" s="65" t="s">
        <v>21</v>
      </c>
      <c r="E342" s="65" t="s">
        <v>48</v>
      </c>
      <c r="F342" s="66">
        <v>3685</v>
      </c>
      <c r="G342" s="66">
        <v>3645</v>
      </c>
      <c r="H342" s="66">
        <v>3710</v>
      </c>
      <c r="I342" s="66">
        <v>3735</v>
      </c>
      <c r="J342" s="66">
        <v>3760</v>
      </c>
      <c r="K342" s="66">
        <v>3710</v>
      </c>
      <c r="L342" s="65">
        <v>100</v>
      </c>
      <c r="M342" s="82">
        <f t="shared" si="43"/>
        <v>2500</v>
      </c>
      <c r="N342" s="68">
        <f t="shared" si="44"/>
        <v>0.6784260515603799</v>
      </c>
    </row>
    <row r="343" spans="1:14" ht="15.75">
      <c r="A343" s="63">
        <v>27</v>
      </c>
      <c r="B343" s="70">
        <v>43628</v>
      </c>
      <c r="C343" s="65" t="s">
        <v>20</v>
      </c>
      <c r="D343" s="65" t="s">
        <v>21</v>
      </c>
      <c r="E343" s="65" t="s">
        <v>96</v>
      </c>
      <c r="F343" s="66">
        <v>167</v>
      </c>
      <c r="G343" s="66">
        <v>163</v>
      </c>
      <c r="H343" s="66">
        <v>169.5</v>
      </c>
      <c r="I343" s="66">
        <v>172</v>
      </c>
      <c r="J343" s="66">
        <v>174.5</v>
      </c>
      <c r="K343" s="66">
        <v>163</v>
      </c>
      <c r="L343" s="65">
        <v>1250</v>
      </c>
      <c r="M343" s="82">
        <f t="shared" si="43"/>
        <v>-5000</v>
      </c>
      <c r="N343" s="68">
        <f t="shared" si="44"/>
        <v>-2.3952095808383236</v>
      </c>
    </row>
    <row r="344" spans="1:14" ht="15.75">
      <c r="A344" s="63">
        <v>28</v>
      </c>
      <c r="B344" s="70">
        <v>43628</v>
      </c>
      <c r="C344" s="65" t="s">
        <v>20</v>
      </c>
      <c r="D344" s="65" t="s">
        <v>21</v>
      </c>
      <c r="E344" s="65" t="s">
        <v>44</v>
      </c>
      <c r="F344" s="66">
        <v>32830</v>
      </c>
      <c r="G344" s="66">
        <v>32750</v>
      </c>
      <c r="H344" s="66">
        <v>32870</v>
      </c>
      <c r="I344" s="66">
        <v>32910</v>
      </c>
      <c r="J344" s="66">
        <v>32950</v>
      </c>
      <c r="K344" s="66">
        <v>32750</v>
      </c>
      <c r="L344" s="65">
        <v>100</v>
      </c>
      <c r="M344" s="82">
        <f aca="true" t="shared" si="45" ref="M344:M350">IF(D344="BUY",(K344-F344)*(L344),(F344-K344)*(L344))</f>
        <v>-8000</v>
      </c>
      <c r="N344" s="68">
        <f aca="true" t="shared" si="46" ref="N344:N350">M344/(L344)/F344%</f>
        <v>-0.2436795613767895</v>
      </c>
    </row>
    <row r="345" spans="1:14" ht="15.75">
      <c r="A345" s="63">
        <v>29</v>
      </c>
      <c r="B345" s="70">
        <v>43628</v>
      </c>
      <c r="C345" s="65" t="s">
        <v>20</v>
      </c>
      <c r="D345" s="65" t="s">
        <v>23</v>
      </c>
      <c r="E345" s="65" t="s">
        <v>48</v>
      </c>
      <c r="F345" s="66">
        <v>3640</v>
      </c>
      <c r="G345" s="66">
        <v>3680</v>
      </c>
      <c r="H345" s="66">
        <v>3615</v>
      </c>
      <c r="I345" s="66">
        <v>3590</v>
      </c>
      <c r="J345" s="66">
        <v>3665</v>
      </c>
      <c r="K345" s="66">
        <v>3615</v>
      </c>
      <c r="L345" s="65">
        <v>100</v>
      </c>
      <c r="M345" s="82">
        <f t="shared" si="45"/>
        <v>2500</v>
      </c>
      <c r="N345" s="68">
        <f t="shared" si="46"/>
        <v>0.6868131868131868</v>
      </c>
    </row>
    <row r="346" spans="1:14" ht="15.75">
      <c r="A346" s="63">
        <v>30</v>
      </c>
      <c r="B346" s="70">
        <v>43627</v>
      </c>
      <c r="C346" s="65" t="s">
        <v>20</v>
      </c>
      <c r="D346" s="65" t="s">
        <v>21</v>
      </c>
      <c r="E346" s="65" t="s">
        <v>24</v>
      </c>
      <c r="F346" s="66">
        <v>156</v>
      </c>
      <c r="G346" s="66">
        <v>155</v>
      </c>
      <c r="H346" s="66">
        <v>156.5</v>
      </c>
      <c r="I346" s="66">
        <v>157</v>
      </c>
      <c r="J346" s="66">
        <v>157.5</v>
      </c>
      <c r="K346" s="66">
        <v>155</v>
      </c>
      <c r="L346" s="65">
        <v>5000</v>
      </c>
      <c r="M346" s="82">
        <f t="shared" si="45"/>
        <v>-5000</v>
      </c>
      <c r="N346" s="68">
        <f t="shared" si="46"/>
        <v>-0.641025641025641</v>
      </c>
    </row>
    <row r="347" spans="1:14" ht="15.75">
      <c r="A347" s="63">
        <v>31</v>
      </c>
      <c r="B347" s="70">
        <v>43627</v>
      </c>
      <c r="C347" s="65" t="s">
        <v>20</v>
      </c>
      <c r="D347" s="65" t="s">
        <v>23</v>
      </c>
      <c r="E347" s="65" t="s">
        <v>44</v>
      </c>
      <c r="F347" s="66">
        <v>32490</v>
      </c>
      <c r="G347" s="66">
        <v>32570</v>
      </c>
      <c r="H347" s="66">
        <v>32450</v>
      </c>
      <c r="I347" s="66">
        <v>32410</v>
      </c>
      <c r="J347" s="66">
        <v>32970</v>
      </c>
      <c r="K347" s="66">
        <v>32450</v>
      </c>
      <c r="L347" s="65">
        <v>100</v>
      </c>
      <c r="M347" s="82">
        <f t="shared" si="45"/>
        <v>4000</v>
      </c>
      <c r="N347" s="68">
        <f t="shared" si="46"/>
        <v>0.12311480455524777</v>
      </c>
    </row>
    <row r="348" spans="1:14" ht="15.75">
      <c r="A348" s="63">
        <v>32</v>
      </c>
      <c r="B348" s="70">
        <v>43627</v>
      </c>
      <c r="C348" s="65" t="s">
        <v>20</v>
      </c>
      <c r="D348" s="65" t="s">
        <v>21</v>
      </c>
      <c r="E348" s="65" t="s">
        <v>47</v>
      </c>
      <c r="F348" s="66">
        <v>206.5</v>
      </c>
      <c r="G348" s="66">
        <v>205.5</v>
      </c>
      <c r="H348" s="66">
        <v>207</v>
      </c>
      <c r="I348" s="66">
        <v>207.5</v>
      </c>
      <c r="J348" s="66">
        <v>208</v>
      </c>
      <c r="K348" s="66">
        <v>207</v>
      </c>
      <c r="L348" s="65">
        <v>5000</v>
      </c>
      <c r="M348" s="82">
        <f t="shared" si="45"/>
        <v>2500</v>
      </c>
      <c r="N348" s="68">
        <f t="shared" si="46"/>
        <v>0.24213075060532688</v>
      </c>
    </row>
    <row r="349" spans="1:14" ht="15.75">
      <c r="A349" s="63">
        <v>33</v>
      </c>
      <c r="B349" s="70">
        <v>43626</v>
      </c>
      <c r="C349" s="65" t="s">
        <v>20</v>
      </c>
      <c r="D349" s="65" t="s">
        <v>21</v>
      </c>
      <c r="E349" s="65" t="s">
        <v>96</v>
      </c>
      <c r="F349" s="66">
        <v>163.5</v>
      </c>
      <c r="G349" s="66">
        <v>159</v>
      </c>
      <c r="H349" s="66">
        <v>166</v>
      </c>
      <c r="I349" s="66">
        <v>168.5</v>
      </c>
      <c r="J349" s="66">
        <v>171</v>
      </c>
      <c r="K349" s="66">
        <v>166</v>
      </c>
      <c r="L349" s="65">
        <v>1250</v>
      </c>
      <c r="M349" s="82">
        <f t="shared" si="45"/>
        <v>3125</v>
      </c>
      <c r="N349" s="68">
        <f t="shared" si="46"/>
        <v>1.529051987767584</v>
      </c>
    </row>
    <row r="350" spans="1:14" ht="15.75">
      <c r="A350" s="63">
        <v>34</v>
      </c>
      <c r="B350" s="70">
        <v>43623</v>
      </c>
      <c r="C350" s="65" t="s">
        <v>20</v>
      </c>
      <c r="D350" s="65" t="s">
        <v>23</v>
      </c>
      <c r="E350" s="65" t="s">
        <v>48</v>
      </c>
      <c r="F350" s="66">
        <v>3685</v>
      </c>
      <c r="G350" s="66">
        <v>3725</v>
      </c>
      <c r="H350" s="66">
        <v>3660</v>
      </c>
      <c r="I350" s="66">
        <v>3635</v>
      </c>
      <c r="J350" s="66">
        <v>3610</v>
      </c>
      <c r="K350" s="66">
        <v>3660</v>
      </c>
      <c r="L350" s="65">
        <v>100</v>
      </c>
      <c r="M350" s="82">
        <f t="shared" si="45"/>
        <v>2500</v>
      </c>
      <c r="N350" s="68">
        <f t="shared" si="46"/>
        <v>0.6784260515603799</v>
      </c>
    </row>
    <row r="351" spans="1:14" ht="15.75">
      <c r="A351" s="63">
        <v>35</v>
      </c>
      <c r="B351" s="70">
        <v>43623</v>
      </c>
      <c r="C351" s="65" t="s">
        <v>20</v>
      </c>
      <c r="D351" s="65" t="s">
        <v>21</v>
      </c>
      <c r="E351" s="65" t="s">
        <v>44</v>
      </c>
      <c r="F351" s="66">
        <v>32850</v>
      </c>
      <c r="G351" s="66">
        <v>32770</v>
      </c>
      <c r="H351" s="66">
        <v>32890</v>
      </c>
      <c r="I351" s="66">
        <v>32930</v>
      </c>
      <c r="J351" s="66">
        <v>32970</v>
      </c>
      <c r="K351" s="66">
        <v>32970</v>
      </c>
      <c r="L351" s="65">
        <v>100</v>
      </c>
      <c r="M351" s="82">
        <f aca="true" t="shared" si="47" ref="M351:M359">IF(D351="BUY",(K351-F351)*(L351),(F351-K351)*(L351))</f>
        <v>12000</v>
      </c>
      <c r="N351" s="68">
        <f aca="true" t="shared" si="48" ref="N351:N359">M351/(L351)/F351%</f>
        <v>0.365296803652968</v>
      </c>
    </row>
    <row r="352" spans="1:14" ht="15.75">
      <c r="A352" s="63">
        <v>36</v>
      </c>
      <c r="B352" s="70">
        <v>43623</v>
      </c>
      <c r="C352" s="65" t="s">
        <v>20</v>
      </c>
      <c r="D352" s="65" t="s">
        <v>23</v>
      </c>
      <c r="E352" s="65" t="s">
        <v>24</v>
      </c>
      <c r="F352" s="66">
        <v>151.1</v>
      </c>
      <c r="G352" s="66">
        <v>152.1</v>
      </c>
      <c r="H352" s="66">
        <v>150.6</v>
      </c>
      <c r="I352" s="66">
        <v>150.1</v>
      </c>
      <c r="J352" s="66">
        <v>149.6</v>
      </c>
      <c r="K352" s="66">
        <v>150.1</v>
      </c>
      <c r="L352" s="65">
        <v>5000</v>
      </c>
      <c r="M352" s="82">
        <f t="shared" si="47"/>
        <v>5000</v>
      </c>
      <c r="N352" s="68">
        <f t="shared" si="48"/>
        <v>0.6618133686300464</v>
      </c>
    </row>
    <row r="353" spans="1:14" ht="15.75">
      <c r="A353" s="63">
        <v>37</v>
      </c>
      <c r="B353" s="70">
        <v>43622</v>
      </c>
      <c r="C353" s="65" t="s">
        <v>20</v>
      </c>
      <c r="D353" s="65" t="s">
        <v>23</v>
      </c>
      <c r="E353" s="65" t="s">
        <v>48</v>
      </c>
      <c r="F353" s="66">
        <v>3688</v>
      </c>
      <c r="G353" s="66">
        <v>3730</v>
      </c>
      <c r="H353" s="66">
        <v>3665</v>
      </c>
      <c r="I353" s="66">
        <v>3640</v>
      </c>
      <c r="J353" s="66">
        <v>3615</v>
      </c>
      <c r="K353" s="66">
        <v>3640</v>
      </c>
      <c r="L353" s="65">
        <v>100</v>
      </c>
      <c r="M353" s="82">
        <f t="shared" si="47"/>
        <v>4800</v>
      </c>
      <c r="N353" s="68">
        <f t="shared" si="48"/>
        <v>1.3015184381778742</v>
      </c>
    </row>
    <row r="354" spans="1:14" ht="15.75">
      <c r="A354" s="63">
        <v>38</v>
      </c>
      <c r="B354" s="70">
        <v>43621</v>
      </c>
      <c r="C354" s="65" t="s">
        <v>20</v>
      </c>
      <c r="D354" s="65" t="s">
        <v>21</v>
      </c>
      <c r="E354" s="65" t="s">
        <v>47</v>
      </c>
      <c r="F354" s="66">
        <v>205</v>
      </c>
      <c r="G354" s="66">
        <v>204</v>
      </c>
      <c r="H354" s="66">
        <v>205.5</v>
      </c>
      <c r="I354" s="66">
        <v>206</v>
      </c>
      <c r="J354" s="66">
        <v>206.5</v>
      </c>
      <c r="K354" s="66">
        <v>204</v>
      </c>
      <c r="L354" s="65">
        <v>5000</v>
      </c>
      <c r="M354" s="82">
        <f t="shared" si="47"/>
        <v>-5000</v>
      </c>
      <c r="N354" s="68">
        <f t="shared" si="48"/>
        <v>-0.48780487804878053</v>
      </c>
    </row>
    <row r="355" spans="1:14" ht="15.75">
      <c r="A355" s="63">
        <v>39</v>
      </c>
      <c r="B355" s="70">
        <v>43621</v>
      </c>
      <c r="C355" s="65" t="s">
        <v>20</v>
      </c>
      <c r="D355" s="65" t="s">
        <v>21</v>
      </c>
      <c r="E355" s="65" t="s">
        <v>44</v>
      </c>
      <c r="F355" s="66">
        <v>32880</v>
      </c>
      <c r="G355" s="66">
        <v>31800</v>
      </c>
      <c r="H355" s="66">
        <v>32920</v>
      </c>
      <c r="I355" s="66">
        <v>32960</v>
      </c>
      <c r="J355" s="66">
        <v>33000</v>
      </c>
      <c r="K355" s="66">
        <v>32920</v>
      </c>
      <c r="L355" s="65">
        <v>100</v>
      </c>
      <c r="M355" s="82">
        <f t="shared" si="47"/>
        <v>4000</v>
      </c>
      <c r="N355" s="68">
        <f t="shared" si="48"/>
        <v>0.121654501216545</v>
      </c>
    </row>
    <row r="356" spans="1:14" ht="15.75">
      <c r="A356" s="63">
        <v>40</v>
      </c>
      <c r="B356" s="70">
        <v>43621</v>
      </c>
      <c r="C356" s="65" t="s">
        <v>20</v>
      </c>
      <c r="D356" s="65" t="s">
        <v>21</v>
      </c>
      <c r="E356" s="65" t="s">
        <v>43</v>
      </c>
      <c r="F356" s="66">
        <v>37001</v>
      </c>
      <c r="G356" s="66">
        <v>36800</v>
      </c>
      <c r="H356" s="66">
        <v>37120</v>
      </c>
      <c r="I356" s="66">
        <v>37240</v>
      </c>
      <c r="J356" s="66">
        <v>37360</v>
      </c>
      <c r="K356" s="66">
        <v>37240</v>
      </c>
      <c r="L356" s="65">
        <v>30</v>
      </c>
      <c r="M356" s="82">
        <f t="shared" si="47"/>
        <v>7170</v>
      </c>
      <c r="N356" s="68">
        <f t="shared" si="48"/>
        <v>0.6459284884192319</v>
      </c>
    </row>
    <row r="357" spans="1:14" ht="15.75">
      <c r="A357" s="63">
        <v>41</v>
      </c>
      <c r="B357" s="70">
        <v>43620</v>
      </c>
      <c r="C357" s="65" t="s">
        <v>20</v>
      </c>
      <c r="D357" s="65" t="s">
        <v>23</v>
      </c>
      <c r="E357" s="65" t="s">
        <v>48</v>
      </c>
      <c r="F357" s="66">
        <v>3688</v>
      </c>
      <c r="G357" s="66">
        <v>3730</v>
      </c>
      <c r="H357" s="66">
        <v>3665</v>
      </c>
      <c r="I357" s="66">
        <v>3640</v>
      </c>
      <c r="J357" s="66">
        <v>3615</v>
      </c>
      <c r="K357" s="66">
        <v>3640</v>
      </c>
      <c r="L357" s="65">
        <v>100</v>
      </c>
      <c r="M357" s="82">
        <f t="shared" si="47"/>
        <v>4800</v>
      </c>
      <c r="N357" s="68">
        <f t="shared" si="48"/>
        <v>1.3015184381778742</v>
      </c>
    </row>
    <row r="358" spans="1:14" ht="15.75">
      <c r="A358" s="63">
        <v>42</v>
      </c>
      <c r="B358" s="70">
        <v>43620</v>
      </c>
      <c r="C358" s="65" t="s">
        <v>20</v>
      </c>
      <c r="D358" s="65" t="s">
        <v>23</v>
      </c>
      <c r="E358" s="65" t="s">
        <v>47</v>
      </c>
      <c r="F358" s="66">
        <v>202.4</v>
      </c>
      <c r="G358" s="66">
        <v>203.4</v>
      </c>
      <c r="H358" s="66">
        <v>201.9</v>
      </c>
      <c r="I358" s="66">
        <v>201.4</v>
      </c>
      <c r="J358" s="66">
        <v>200.9</v>
      </c>
      <c r="K358" s="66">
        <v>200.9</v>
      </c>
      <c r="L358" s="65">
        <v>5000</v>
      </c>
      <c r="M358" s="82">
        <f t="shared" si="47"/>
        <v>7500</v>
      </c>
      <c r="N358" s="68">
        <f t="shared" si="48"/>
        <v>0.7411067193675889</v>
      </c>
    </row>
    <row r="359" spans="1:14" ht="15.75">
      <c r="A359" s="63">
        <v>43</v>
      </c>
      <c r="B359" s="70">
        <v>43619</v>
      </c>
      <c r="C359" s="65" t="s">
        <v>20</v>
      </c>
      <c r="D359" s="65" t="s">
        <v>23</v>
      </c>
      <c r="E359" s="65" t="s">
        <v>24</v>
      </c>
      <c r="F359" s="66">
        <v>149</v>
      </c>
      <c r="G359" s="66">
        <v>150</v>
      </c>
      <c r="H359" s="66">
        <v>148.5</v>
      </c>
      <c r="I359" s="66">
        <v>148</v>
      </c>
      <c r="J359" s="66">
        <v>147.5</v>
      </c>
      <c r="K359" s="66">
        <v>148.5</v>
      </c>
      <c r="L359" s="65">
        <v>5000</v>
      </c>
      <c r="M359" s="82">
        <f t="shared" si="47"/>
        <v>2500</v>
      </c>
      <c r="N359" s="68">
        <f t="shared" si="48"/>
        <v>0.33557046979865773</v>
      </c>
    </row>
    <row r="360" spans="1:12" ht="15.75">
      <c r="A360" s="9" t="s">
        <v>25</v>
      </c>
      <c r="B360" s="10"/>
      <c r="C360" s="11"/>
      <c r="D360" s="12"/>
      <c r="E360" s="13"/>
      <c r="F360" s="13"/>
      <c r="G360" s="14"/>
      <c r="H360" s="15"/>
      <c r="I360" s="15"/>
      <c r="J360" s="15"/>
      <c r="K360" s="16"/>
      <c r="L360" s="17"/>
    </row>
    <row r="361" spans="1:12" ht="15.75">
      <c r="A361" s="9" t="s">
        <v>26</v>
      </c>
      <c r="B361" s="19"/>
      <c r="C361" s="11"/>
      <c r="D361" s="12"/>
      <c r="E361" s="13"/>
      <c r="F361" s="13"/>
      <c r="G361" s="14"/>
      <c r="H361" s="13"/>
      <c r="I361" s="13"/>
      <c r="J361" s="13"/>
      <c r="K361" s="16"/>
      <c r="L361" s="17"/>
    </row>
    <row r="362" spans="1:11" ht="15.75">
      <c r="A362" s="9" t="s">
        <v>26</v>
      </c>
      <c r="B362" s="19"/>
      <c r="C362" s="20"/>
      <c r="D362" s="21"/>
      <c r="E362" s="22"/>
      <c r="F362" s="22"/>
      <c r="G362" s="23"/>
      <c r="H362" s="22"/>
      <c r="I362" s="22"/>
      <c r="J362" s="22"/>
      <c r="K362" s="22"/>
    </row>
    <row r="363" spans="1:9" ht="16.5" thickBot="1">
      <c r="A363" s="58"/>
      <c r="B363" s="59"/>
      <c r="C363" s="22"/>
      <c r="D363" s="22"/>
      <c r="E363" s="22"/>
      <c r="F363" s="25"/>
      <c r="G363" s="26"/>
      <c r="H363" s="27" t="s">
        <v>27</v>
      </c>
      <c r="I363" s="27"/>
    </row>
    <row r="364" spans="1:9" ht="15.75">
      <c r="A364" s="58"/>
      <c r="B364" s="59"/>
      <c r="C364" s="129" t="s">
        <v>28</v>
      </c>
      <c r="D364" s="129"/>
      <c r="E364" s="29">
        <v>43</v>
      </c>
      <c r="F364" s="30">
        <f>F365+F366+F367+F368+F369+F370</f>
        <v>100</v>
      </c>
      <c r="G364" s="31">
        <v>43</v>
      </c>
      <c r="H364" s="32">
        <f>G365/G364%</f>
        <v>83.72093023255815</v>
      </c>
      <c r="I364" s="32"/>
    </row>
    <row r="365" spans="1:11" ht="15.75">
      <c r="A365" s="58"/>
      <c r="B365" s="59"/>
      <c r="C365" s="126" t="s">
        <v>29</v>
      </c>
      <c r="D365" s="126"/>
      <c r="E365" s="33">
        <v>36</v>
      </c>
      <c r="F365" s="34">
        <f>(E365/E364)*100</f>
        <v>83.72093023255815</v>
      </c>
      <c r="G365" s="31">
        <v>36</v>
      </c>
      <c r="H365" s="28"/>
      <c r="I365" s="28"/>
      <c r="K365" s="25"/>
    </row>
    <row r="366" spans="1:11" ht="15.75">
      <c r="A366" s="58"/>
      <c r="B366" s="59"/>
      <c r="C366" s="126" t="s">
        <v>31</v>
      </c>
      <c r="D366" s="126"/>
      <c r="E366" s="33">
        <v>0</v>
      </c>
      <c r="F366" s="34">
        <f>(E366/E364)*100</f>
        <v>0</v>
      </c>
      <c r="G366" s="36"/>
      <c r="H366" s="31"/>
      <c r="I366" s="31"/>
      <c r="J366" s="25"/>
      <c r="K366" s="25"/>
    </row>
    <row r="367" spans="1:11" ht="15.75">
      <c r="A367" s="58"/>
      <c r="B367" s="59"/>
      <c r="C367" s="126" t="s">
        <v>32</v>
      </c>
      <c r="D367" s="126"/>
      <c r="E367" s="33">
        <v>0</v>
      </c>
      <c r="F367" s="34">
        <f>(E367/E364)*100</f>
        <v>0</v>
      </c>
      <c r="G367" s="36"/>
      <c r="H367" s="31"/>
      <c r="I367" s="31"/>
      <c r="J367" s="25"/>
      <c r="K367" s="25"/>
    </row>
    <row r="368" spans="1:9" ht="15.75">
      <c r="A368" s="58"/>
      <c r="B368" s="59"/>
      <c r="C368" s="126" t="s">
        <v>33</v>
      </c>
      <c r="D368" s="126"/>
      <c r="E368" s="33">
        <v>7</v>
      </c>
      <c r="F368" s="34">
        <f>(E368/E364)*100</f>
        <v>16.27906976744186</v>
      </c>
      <c r="G368" s="36"/>
      <c r="H368" s="22" t="s">
        <v>34</v>
      </c>
      <c r="I368" s="22"/>
    </row>
    <row r="369" spans="1:10" ht="15.75">
      <c r="A369" s="58"/>
      <c r="B369" s="59"/>
      <c r="C369" s="126" t="s">
        <v>35</v>
      </c>
      <c r="D369" s="126"/>
      <c r="E369" s="33">
        <v>0</v>
      </c>
      <c r="F369" s="34">
        <f>(E369/E364)*100</f>
        <v>0</v>
      </c>
      <c r="G369" s="36"/>
      <c r="H369" s="22"/>
      <c r="I369" s="22"/>
      <c r="J369" s="25"/>
    </row>
    <row r="370" spans="1:10" ht="16.5" thickBot="1">
      <c r="A370" s="58"/>
      <c r="B370" s="59"/>
      <c r="C370" s="127" t="s">
        <v>36</v>
      </c>
      <c r="D370" s="127"/>
      <c r="E370" s="38"/>
      <c r="F370" s="39">
        <f>(E370/E364)*100</f>
        <v>0</v>
      </c>
      <c r="G370" s="36"/>
      <c r="H370" s="22"/>
      <c r="I370" s="22"/>
      <c r="J370" s="25"/>
    </row>
    <row r="371" spans="1:10" ht="15.75">
      <c r="A371" s="41" t="s">
        <v>37</v>
      </c>
      <c r="B371" s="10"/>
      <c r="C371" s="11"/>
      <c r="D371" s="11"/>
      <c r="E371" s="13"/>
      <c r="F371" s="13"/>
      <c r="G371" s="42"/>
      <c r="H371" s="43"/>
      <c r="I371" s="43"/>
      <c r="J371" s="43"/>
    </row>
    <row r="372" spans="1:10" ht="15.75">
      <c r="A372" s="12" t="s">
        <v>38</v>
      </c>
      <c r="B372" s="10"/>
      <c r="C372" s="44"/>
      <c r="D372" s="45"/>
      <c r="E372" s="46"/>
      <c r="F372" s="43"/>
      <c r="G372" s="42"/>
      <c r="H372" s="43"/>
      <c r="I372" s="43"/>
      <c r="J372" s="43"/>
    </row>
    <row r="373" spans="1:11" ht="15.75">
      <c r="A373" s="12" t="s">
        <v>39</v>
      </c>
      <c r="B373" s="10"/>
      <c r="C373" s="11"/>
      <c r="D373" s="45"/>
      <c r="E373" s="46"/>
      <c r="F373" s="43"/>
      <c r="G373" s="42"/>
      <c r="H373" s="47"/>
      <c r="I373" s="47"/>
      <c r="J373" s="47"/>
      <c r="K373" s="13"/>
    </row>
    <row r="374" spans="1:14" ht="15.75">
      <c r="A374" s="12" t="s">
        <v>40</v>
      </c>
      <c r="B374" s="44"/>
      <c r="C374" s="11"/>
      <c r="D374" s="45"/>
      <c r="E374" s="46"/>
      <c r="F374" s="43"/>
      <c r="G374" s="48"/>
      <c r="H374" s="47"/>
      <c r="I374" s="47"/>
      <c r="J374" s="47"/>
      <c r="K374" s="25"/>
      <c r="L374" s="17"/>
      <c r="N374" s="40"/>
    </row>
    <row r="375" spans="1:14" ht="15.75">
      <c r="A375" s="12" t="s">
        <v>41</v>
      </c>
      <c r="B375" s="35"/>
      <c r="C375" s="11"/>
      <c r="D375" s="49"/>
      <c r="E375" s="43"/>
      <c r="F375" s="43"/>
      <c r="G375" s="48"/>
      <c r="H375" s="47"/>
      <c r="I375" s="47"/>
      <c r="J375" s="47"/>
      <c r="K375" s="43"/>
      <c r="L375" s="17"/>
      <c r="M375" s="17"/>
      <c r="N375" s="17"/>
    </row>
    <row r="376" spans="1:14" ht="15.75">
      <c r="A376" s="133" t="s">
        <v>0</v>
      </c>
      <c r="B376" s="134"/>
      <c r="C376" s="134"/>
      <c r="D376" s="134"/>
      <c r="E376" s="134"/>
      <c r="F376" s="134"/>
      <c r="G376" s="134"/>
      <c r="H376" s="134"/>
      <c r="I376" s="134"/>
      <c r="J376" s="134"/>
      <c r="K376" s="134"/>
      <c r="L376" s="134"/>
      <c r="M376" s="134"/>
      <c r="N376" s="135"/>
    </row>
    <row r="377" spans="1:14" ht="15.75">
      <c r="A377" s="136"/>
      <c r="B377" s="137"/>
      <c r="C377" s="137"/>
      <c r="D377" s="137"/>
      <c r="E377" s="137"/>
      <c r="F377" s="137"/>
      <c r="G377" s="137"/>
      <c r="H377" s="137"/>
      <c r="I377" s="137"/>
      <c r="J377" s="137"/>
      <c r="K377" s="137"/>
      <c r="L377" s="137"/>
      <c r="M377" s="137"/>
      <c r="N377" s="138"/>
    </row>
    <row r="378" spans="1:14" ht="15.75">
      <c r="A378" s="136"/>
      <c r="B378" s="137"/>
      <c r="C378" s="137"/>
      <c r="D378" s="137"/>
      <c r="E378" s="137"/>
      <c r="F378" s="137"/>
      <c r="G378" s="137"/>
      <c r="H378" s="137"/>
      <c r="I378" s="137"/>
      <c r="J378" s="137"/>
      <c r="K378" s="137"/>
      <c r="L378" s="137"/>
      <c r="M378" s="137"/>
      <c r="N378" s="138"/>
    </row>
    <row r="379" spans="1:14" ht="15.75">
      <c r="A379" s="139" t="s">
        <v>102</v>
      </c>
      <c r="B379" s="140"/>
      <c r="C379" s="140"/>
      <c r="D379" s="140"/>
      <c r="E379" s="140"/>
      <c r="F379" s="140"/>
      <c r="G379" s="140"/>
      <c r="H379" s="140"/>
      <c r="I379" s="140"/>
      <c r="J379" s="140"/>
      <c r="K379" s="140"/>
      <c r="L379" s="140"/>
      <c r="M379" s="140"/>
      <c r="N379" s="141"/>
    </row>
    <row r="380" spans="1:14" ht="15.75">
      <c r="A380" s="139" t="s">
        <v>103</v>
      </c>
      <c r="B380" s="140"/>
      <c r="C380" s="140"/>
      <c r="D380" s="140"/>
      <c r="E380" s="140"/>
      <c r="F380" s="140"/>
      <c r="G380" s="140"/>
      <c r="H380" s="140"/>
      <c r="I380" s="140"/>
      <c r="J380" s="140"/>
      <c r="K380" s="140"/>
      <c r="L380" s="140"/>
      <c r="M380" s="140"/>
      <c r="N380" s="141"/>
    </row>
    <row r="381" spans="1:14" ht="16.5" thickBot="1">
      <c r="A381" s="142" t="s">
        <v>3</v>
      </c>
      <c r="B381" s="143"/>
      <c r="C381" s="143"/>
      <c r="D381" s="143"/>
      <c r="E381" s="143"/>
      <c r="F381" s="143"/>
      <c r="G381" s="143"/>
      <c r="H381" s="143"/>
      <c r="I381" s="143"/>
      <c r="J381" s="143"/>
      <c r="K381" s="143"/>
      <c r="L381" s="143"/>
      <c r="M381" s="143"/>
      <c r="N381" s="144"/>
    </row>
    <row r="382" spans="1:14" ht="15.75">
      <c r="A382" s="145" t="s">
        <v>117</v>
      </c>
      <c r="B382" s="145"/>
      <c r="C382" s="145"/>
      <c r="D382" s="145"/>
      <c r="E382" s="145"/>
      <c r="F382" s="145"/>
      <c r="G382" s="145"/>
      <c r="H382" s="145"/>
      <c r="I382" s="145"/>
      <c r="J382" s="145"/>
      <c r="K382" s="145"/>
      <c r="L382" s="145"/>
      <c r="M382" s="145"/>
      <c r="N382" s="145"/>
    </row>
    <row r="383" spans="1:14" ht="15.75">
      <c r="A383" s="145" t="s">
        <v>5</v>
      </c>
      <c r="B383" s="145"/>
      <c r="C383" s="145"/>
      <c r="D383" s="145"/>
      <c r="E383" s="145"/>
      <c r="F383" s="145"/>
      <c r="G383" s="145"/>
      <c r="H383" s="145"/>
      <c r="I383" s="145"/>
      <c r="J383" s="145"/>
      <c r="K383" s="145"/>
      <c r="L383" s="145"/>
      <c r="M383" s="145"/>
      <c r="N383" s="145"/>
    </row>
    <row r="384" spans="1:14" ht="15.75">
      <c r="A384" s="131" t="s">
        <v>6</v>
      </c>
      <c r="B384" s="128" t="s">
        <v>7</v>
      </c>
      <c r="C384" s="128" t="s">
        <v>8</v>
      </c>
      <c r="D384" s="131" t="s">
        <v>9</v>
      </c>
      <c r="E384" s="131" t="s">
        <v>10</v>
      </c>
      <c r="F384" s="128" t="s">
        <v>11</v>
      </c>
      <c r="G384" s="128" t="s">
        <v>12</v>
      </c>
      <c r="H384" s="128" t="s">
        <v>13</v>
      </c>
      <c r="I384" s="128" t="s">
        <v>14</v>
      </c>
      <c r="J384" s="128" t="s">
        <v>15</v>
      </c>
      <c r="K384" s="130" t="s">
        <v>16</v>
      </c>
      <c r="L384" s="128" t="s">
        <v>17</v>
      </c>
      <c r="M384" s="128" t="s">
        <v>18</v>
      </c>
      <c r="N384" s="128" t="s">
        <v>19</v>
      </c>
    </row>
    <row r="385" spans="1:14" ht="15.75">
      <c r="A385" s="132"/>
      <c r="B385" s="128"/>
      <c r="C385" s="128"/>
      <c r="D385" s="131"/>
      <c r="E385" s="131"/>
      <c r="F385" s="128"/>
      <c r="G385" s="128"/>
      <c r="H385" s="128"/>
      <c r="I385" s="128"/>
      <c r="J385" s="128"/>
      <c r="K385" s="130"/>
      <c r="L385" s="128"/>
      <c r="M385" s="128"/>
      <c r="N385" s="128"/>
    </row>
    <row r="386" spans="1:14" ht="15.75">
      <c r="A386" s="74"/>
      <c r="B386" s="75"/>
      <c r="C386" s="71"/>
      <c r="D386" s="76"/>
      <c r="E386" s="73"/>
      <c r="F386" s="71"/>
      <c r="G386" s="71"/>
      <c r="H386" s="71"/>
      <c r="I386" s="71"/>
      <c r="J386" s="71"/>
      <c r="K386" s="72"/>
      <c r="L386" s="71"/>
      <c r="M386" s="71"/>
      <c r="N386" s="71"/>
    </row>
    <row r="387" spans="1:14" ht="15.75">
      <c r="A387" s="63">
        <v>1</v>
      </c>
      <c r="B387" s="70">
        <v>43616</v>
      </c>
      <c r="C387" s="65" t="s">
        <v>20</v>
      </c>
      <c r="D387" s="65" t="s">
        <v>23</v>
      </c>
      <c r="E387" s="65" t="s">
        <v>47</v>
      </c>
      <c r="F387" s="66">
        <v>207.9</v>
      </c>
      <c r="G387" s="66">
        <v>208.9</v>
      </c>
      <c r="H387" s="66">
        <v>207.4</v>
      </c>
      <c r="I387" s="66">
        <v>206.9</v>
      </c>
      <c r="J387" s="66">
        <v>206.4</v>
      </c>
      <c r="K387" s="66">
        <v>206.4</v>
      </c>
      <c r="L387" s="65">
        <v>5000</v>
      </c>
      <c r="M387" s="82">
        <f>IF(D387="BUY",(K387-F387)*(L387),(F387-K387)*(L387))</f>
        <v>7500</v>
      </c>
      <c r="N387" s="68">
        <f>M387/(L387)/F387%</f>
        <v>0.7215007215007214</v>
      </c>
    </row>
    <row r="388" spans="1:14" ht="15.75">
      <c r="A388" s="63">
        <v>2</v>
      </c>
      <c r="B388" s="70">
        <v>43615</v>
      </c>
      <c r="C388" s="65" t="s">
        <v>20</v>
      </c>
      <c r="D388" s="65" t="s">
        <v>21</v>
      </c>
      <c r="E388" s="65" t="s">
        <v>43</v>
      </c>
      <c r="F388" s="66">
        <v>36330</v>
      </c>
      <c r="G388" s="66">
        <v>36110</v>
      </c>
      <c r="H388" s="66">
        <v>36450</v>
      </c>
      <c r="I388" s="66">
        <v>36570</v>
      </c>
      <c r="J388" s="66">
        <v>36690</v>
      </c>
      <c r="K388" s="66">
        <v>36690</v>
      </c>
      <c r="L388" s="65">
        <v>30</v>
      </c>
      <c r="M388" s="82">
        <f>IF(D388="BUY",(K388-F388)*(L388),(F388-K388)*(L388))</f>
        <v>10800</v>
      </c>
      <c r="N388" s="68">
        <f>M388/(L388)/F388%</f>
        <v>0.990916597853014</v>
      </c>
    </row>
    <row r="389" spans="1:14" ht="15.75">
      <c r="A389" s="63">
        <v>3</v>
      </c>
      <c r="B389" s="70">
        <v>43615</v>
      </c>
      <c r="C389" s="65" t="s">
        <v>20</v>
      </c>
      <c r="D389" s="65" t="s">
        <v>21</v>
      </c>
      <c r="E389" s="65" t="s">
        <v>24</v>
      </c>
      <c r="F389" s="66">
        <v>125.8</v>
      </c>
      <c r="G389" s="66">
        <v>124.8</v>
      </c>
      <c r="H389" s="66">
        <v>126.3</v>
      </c>
      <c r="I389" s="66">
        <v>126.8</v>
      </c>
      <c r="J389" s="66">
        <v>127.3</v>
      </c>
      <c r="K389" s="66">
        <v>124.8</v>
      </c>
      <c r="L389" s="65">
        <v>5000</v>
      </c>
      <c r="M389" s="82">
        <f>IF(D389="BUY",(K389-F389)*(L389),(F389-K389)*(L389))</f>
        <v>-5000</v>
      </c>
      <c r="N389" s="68">
        <f>M389/(L389)/F389%</f>
        <v>-0.794912559618442</v>
      </c>
    </row>
    <row r="390" spans="1:14" ht="15.75">
      <c r="A390" s="63">
        <v>4</v>
      </c>
      <c r="B390" s="70">
        <v>43614</v>
      </c>
      <c r="C390" s="65" t="s">
        <v>20</v>
      </c>
      <c r="D390" s="65" t="s">
        <v>21</v>
      </c>
      <c r="E390" s="65" t="s">
        <v>96</v>
      </c>
      <c r="F390" s="66">
        <v>184</v>
      </c>
      <c r="G390" s="66">
        <v>179.5</v>
      </c>
      <c r="H390" s="66">
        <v>186.5</v>
      </c>
      <c r="I390" s="66">
        <v>189</v>
      </c>
      <c r="J390" s="66">
        <v>191.5</v>
      </c>
      <c r="K390" s="66">
        <v>179.5</v>
      </c>
      <c r="L390" s="65">
        <v>1250</v>
      </c>
      <c r="M390" s="82">
        <f>IF(D390="BUY",(K390-F390)*(L390),(F390-K390)*(L390))</f>
        <v>-5625</v>
      </c>
      <c r="N390" s="68">
        <f>M390/(L390)/F390%</f>
        <v>-2.4456521739130435</v>
      </c>
    </row>
    <row r="391" spans="1:14" ht="15.75">
      <c r="A391" s="63">
        <v>5</v>
      </c>
      <c r="B391" s="70">
        <v>43613</v>
      </c>
      <c r="C391" s="65" t="s">
        <v>20</v>
      </c>
      <c r="D391" s="65" t="s">
        <v>23</v>
      </c>
      <c r="E391" s="65" t="s">
        <v>43</v>
      </c>
      <c r="F391" s="66">
        <v>36320</v>
      </c>
      <c r="G391" s="66">
        <v>36530</v>
      </c>
      <c r="H391" s="66">
        <v>36200</v>
      </c>
      <c r="I391" s="66">
        <v>36080</v>
      </c>
      <c r="J391" s="66">
        <v>35960</v>
      </c>
      <c r="K391" s="66">
        <v>36200</v>
      </c>
      <c r="L391" s="65">
        <v>30</v>
      </c>
      <c r="M391" s="82">
        <f>IF(D391="BUY",(K391-F391)*(L391),(F391-K391)*(L391))</f>
        <v>3600</v>
      </c>
      <c r="N391" s="68">
        <f>M391/(L391)/F391%</f>
        <v>0.3303964757709251</v>
      </c>
    </row>
    <row r="392" spans="1:14" ht="15.75">
      <c r="A392" s="63">
        <v>6</v>
      </c>
      <c r="B392" s="70">
        <v>43613</v>
      </c>
      <c r="C392" s="65" t="s">
        <v>20</v>
      </c>
      <c r="D392" s="65" t="s">
        <v>23</v>
      </c>
      <c r="E392" s="65" t="s">
        <v>47</v>
      </c>
      <c r="F392" s="66">
        <v>113.6</v>
      </c>
      <c r="G392" s="66">
        <v>114.6</v>
      </c>
      <c r="H392" s="66">
        <v>113.1</v>
      </c>
      <c r="I392" s="66">
        <v>112.6</v>
      </c>
      <c r="J392" s="66">
        <v>112.1</v>
      </c>
      <c r="K392" s="66">
        <v>113.1</v>
      </c>
      <c r="L392" s="65">
        <v>5000</v>
      </c>
      <c r="M392" s="82">
        <f aca="true" t="shared" si="49" ref="M392:M399">IF(D392="BUY",(K392-F392)*(L392),(F392-K392)*(L392))</f>
        <v>2500</v>
      </c>
      <c r="N392" s="68">
        <f aca="true" t="shared" si="50" ref="N392:N399">M392/(L392)/F392%</f>
        <v>0.44014084507042256</v>
      </c>
    </row>
    <row r="393" spans="1:14" ht="15.75">
      <c r="A393" s="63">
        <v>7</v>
      </c>
      <c r="B393" s="70">
        <v>43612</v>
      </c>
      <c r="C393" s="65" t="s">
        <v>20</v>
      </c>
      <c r="D393" s="65" t="s">
        <v>21</v>
      </c>
      <c r="E393" s="65" t="s">
        <v>48</v>
      </c>
      <c r="F393" s="66">
        <v>4090</v>
      </c>
      <c r="G393" s="66">
        <v>4050</v>
      </c>
      <c r="H393" s="66">
        <v>4115</v>
      </c>
      <c r="I393" s="66">
        <v>4140</v>
      </c>
      <c r="J393" s="66">
        <v>4165</v>
      </c>
      <c r="K393" s="66">
        <v>4140</v>
      </c>
      <c r="L393" s="65">
        <v>100</v>
      </c>
      <c r="M393" s="82">
        <f t="shared" si="49"/>
        <v>5000</v>
      </c>
      <c r="N393" s="68">
        <f t="shared" si="50"/>
        <v>1.2224938875305624</v>
      </c>
    </row>
    <row r="394" spans="1:14" ht="15.75">
      <c r="A394" s="63">
        <v>8</v>
      </c>
      <c r="B394" s="70">
        <v>43609</v>
      </c>
      <c r="C394" s="65" t="s">
        <v>20</v>
      </c>
      <c r="D394" s="65" t="s">
        <v>21</v>
      </c>
      <c r="E394" s="65" t="s">
        <v>24</v>
      </c>
      <c r="F394" s="66">
        <v>126.6</v>
      </c>
      <c r="G394" s="66">
        <v>125.6</v>
      </c>
      <c r="H394" s="66">
        <v>127.1</v>
      </c>
      <c r="I394" s="66">
        <v>127.6</v>
      </c>
      <c r="J394" s="66">
        <v>128.1</v>
      </c>
      <c r="K394" s="66">
        <v>127.1</v>
      </c>
      <c r="L394" s="65">
        <v>5000</v>
      </c>
      <c r="M394" s="82">
        <f t="shared" si="49"/>
        <v>2500</v>
      </c>
      <c r="N394" s="68">
        <f t="shared" si="50"/>
        <v>0.3949447077409163</v>
      </c>
    </row>
    <row r="395" spans="1:14" ht="15.75">
      <c r="A395" s="63">
        <v>9</v>
      </c>
      <c r="B395" s="70">
        <v>43608</v>
      </c>
      <c r="C395" s="65" t="s">
        <v>20</v>
      </c>
      <c r="D395" s="65" t="s">
        <v>23</v>
      </c>
      <c r="E395" s="65" t="s">
        <v>47</v>
      </c>
      <c r="F395" s="66">
        <v>109.6</v>
      </c>
      <c r="G395" s="66">
        <v>110.6</v>
      </c>
      <c r="H395" s="66">
        <v>109.1</v>
      </c>
      <c r="I395" s="66">
        <v>108.6</v>
      </c>
      <c r="J395" s="66">
        <v>108.1</v>
      </c>
      <c r="K395" s="66">
        <v>109.1</v>
      </c>
      <c r="L395" s="65">
        <v>5000</v>
      </c>
      <c r="M395" s="82">
        <f t="shared" si="49"/>
        <v>2500</v>
      </c>
      <c r="N395" s="68">
        <f t="shared" si="50"/>
        <v>0.45620437956204385</v>
      </c>
    </row>
    <row r="396" spans="1:14" ht="15.75">
      <c r="A396" s="63">
        <v>10</v>
      </c>
      <c r="B396" s="70">
        <v>43608</v>
      </c>
      <c r="C396" s="65" t="s">
        <v>20</v>
      </c>
      <c r="D396" s="65" t="s">
        <v>23</v>
      </c>
      <c r="E396" s="65" t="s">
        <v>48</v>
      </c>
      <c r="F396" s="66">
        <v>4220</v>
      </c>
      <c r="G396" s="66">
        <v>4260</v>
      </c>
      <c r="H396" s="66">
        <v>4195</v>
      </c>
      <c r="I396" s="66">
        <v>4170</v>
      </c>
      <c r="J396" s="66">
        <v>4145</v>
      </c>
      <c r="K396" s="66">
        <v>4195</v>
      </c>
      <c r="L396" s="65">
        <v>100</v>
      </c>
      <c r="M396" s="82">
        <f t="shared" si="49"/>
        <v>2500</v>
      </c>
      <c r="N396" s="68">
        <f t="shared" si="50"/>
        <v>0.5924170616113744</v>
      </c>
    </row>
    <row r="397" spans="1:14" ht="15.75">
      <c r="A397" s="63">
        <v>11</v>
      </c>
      <c r="B397" s="70">
        <v>43608</v>
      </c>
      <c r="C397" s="65" t="s">
        <v>20</v>
      </c>
      <c r="D397" s="65" t="s">
        <v>21</v>
      </c>
      <c r="E397" s="65" t="s">
        <v>43</v>
      </c>
      <c r="F397" s="66">
        <v>36500</v>
      </c>
      <c r="G397" s="66">
        <v>36290</v>
      </c>
      <c r="H397" s="66">
        <v>36620</v>
      </c>
      <c r="I397" s="66">
        <v>36740</v>
      </c>
      <c r="J397" s="66">
        <v>36860</v>
      </c>
      <c r="K397" s="66">
        <v>36740</v>
      </c>
      <c r="L397" s="65">
        <v>30</v>
      </c>
      <c r="M397" s="82">
        <f t="shared" si="49"/>
        <v>7200</v>
      </c>
      <c r="N397" s="68">
        <f t="shared" si="50"/>
        <v>0.6575342465753424</v>
      </c>
    </row>
    <row r="398" spans="1:14" ht="15.75">
      <c r="A398" s="63">
        <v>12</v>
      </c>
      <c r="B398" s="70">
        <v>43607</v>
      </c>
      <c r="C398" s="65" t="s">
        <v>20</v>
      </c>
      <c r="D398" s="65" t="s">
        <v>23</v>
      </c>
      <c r="E398" s="65" t="s">
        <v>96</v>
      </c>
      <c r="F398" s="66">
        <v>181.5</v>
      </c>
      <c r="G398" s="66">
        <v>186</v>
      </c>
      <c r="H398" s="66">
        <v>179</v>
      </c>
      <c r="I398" s="66">
        <v>176.5</v>
      </c>
      <c r="J398" s="66">
        <v>174</v>
      </c>
      <c r="K398" s="66">
        <v>179</v>
      </c>
      <c r="L398" s="65">
        <v>1250</v>
      </c>
      <c r="M398" s="82">
        <f t="shared" si="49"/>
        <v>3125</v>
      </c>
      <c r="N398" s="68">
        <f t="shared" si="50"/>
        <v>1.3774104683195594</v>
      </c>
    </row>
    <row r="399" spans="1:14" ht="15.75">
      <c r="A399" s="63">
        <v>13</v>
      </c>
      <c r="B399" s="70">
        <v>43602</v>
      </c>
      <c r="C399" s="65" t="s">
        <v>20</v>
      </c>
      <c r="D399" s="65" t="s">
        <v>23</v>
      </c>
      <c r="E399" s="65" t="s">
        <v>44</v>
      </c>
      <c r="F399" s="66">
        <v>31910</v>
      </c>
      <c r="G399" s="66">
        <v>31980</v>
      </c>
      <c r="H399" s="66">
        <v>31870</v>
      </c>
      <c r="I399" s="66">
        <v>31830</v>
      </c>
      <c r="J399" s="66">
        <v>31790</v>
      </c>
      <c r="K399" s="66">
        <v>31790</v>
      </c>
      <c r="L399" s="65">
        <v>100</v>
      </c>
      <c r="M399" s="82">
        <f t="shared" si="49"/>
        <v>12000</v>
      </c>
      <c r="N399" s="68">
        <f t="shared" si="50"/>
        <v>0.3760576621748668</v>
      </c>
    </row>
    <row r="400" spans="1:14" ht="15.75">
      <c r="A400" s="63">
        <v>14</v>
      </c>
      <c r="B400" s="70">
        <v>43601</v>
      </c>
      <c r="C400" s="65" t="s">
        <v>20</v>
      </c>
      <c r="D400" s="65" t="s">
        <v>21</v>
      </c>
      <c r="E400" s="65" t="s">
        <v>50</v>
      </c>
      <c r="F400" s="66">
        <v>151.3</v>
      </c>
      <c r="G400" s="66">
        <v>150.3</v>
      </c>
      <c r="H400" s="66">
        <v>151.8</v>
      </c>
      <c r="I400" s="66">
        <v>152.3</v>
      </c>
      <c r="J400" s="66">
        <v>152.7</v>
      </c>
      <c r="K400" s="66">
        <v>150.3</v>
      </c>
      <c r="L400" s="65">
        <v>5000</v>
      </c>
      <c r="M400" s="82">
        <f aca="true" t="shared" si="51" ref="M400:M407">IF(D400="BUY",(K400-F400)*(L400),(F400-K400)*(L400))</f>
        <v>-5000</v>
      </c>
      <c r="N400" s="68">
        <f aca="true" t="shared" si="52" ref="N400:N407">M400/(L400)/F400%</f>
        <v>-0.6609385327164573</v>
      </c>
    </row>
    <row r="401" spans="1:14" ht="15.75">
      <c r="A401" s="63">
        <v>15</v>
      </c>
      <c r="B401" s="70">
        <v>43601</v>
      </c>
      <c r="C401" s="65" t="s">
        <v>20</v>
      </c>
      <c r="D401" s="65" t="s">
        <v>21</v>
      </c>
      <c r="E401" s="65" t="s">
        <v>48</v>
      </c>
      <c r="F401" s="66">
        <v>4400</v>
      </c>
      <c r="G401" s="66">
        <v>4360</v>
      </c>
      <c r="H401" s="66">
        <v>4425</v>
      </c>
      <c r="I401" s="66">
        <v>4450</v>
      </c>
      <c r="J401" s="66">
        <v>4475</v>
      </c>
      <c r="K401" s="66">
        <v>4450</v>
      </c>
      <c r="L401" s="65">
        <v>100</v>
      </c>
      <c r="M401" s="82">
        <f t="shared" si="51"/>
        <v>5000</v>
      </c>
      <c r="N401" s="68">
        <f t="shared" si="52"/>
        <v>1.1363636363636365</v>
      </c>
    </row>
    <row r="402" spans="1:14" ht="15.75">
      <c r="A402" s="63">
        <v>16</v>
      </c>
      <c r="B402" s="70">
        <v>43601</v>
      </c>
      <c r="C402" s="65" t="s">
        <v>20</v>
      </c>
      <c r="D402" s="65" t="s">
        <v>21</v>
      </c>
      <c r="E402" s="65" t="s">
        <v>47</v>
      </c>
      <c r="F402" s="66">
        <v>217.7</v>
      </c>
      <c r="G402" s="66">
        <v>216.7</v>
      </c>
      <c r="H402" s="66">
        <v>218.2</v>
      </c>
      <c r="I402" s="66">
        <v>218.7</v>
      </c>
      <c r="J402" s="66">
        <v>219.2</v>
      </c>
      <c r="K402" s="66">
        <v>216.7</v>
      </c>
      <c r="L402" s="65">
        <v>5000</v>
      </c>
      <c r="M402" s="82">
        <f t="shared" si="51"/>
        <v>-5000</v>
      </c>
      <c r="N402" s="68">
        <f t="shared" si="52"/>
        <v>-0.45934772622875514</v>
      </c>
    </row>
    <row r="403" spans="1:14" ht="15.75">
      <c r="A403" s="63">
        <v>17</v>
      </c>
      <c r="B403" s="70">
        <v>43600</v>
      </c>
      <c r="C403" s="65" t="s">
        <v>20</v>
      </c>
      <c r="D403" s="65" t="s">
        <v>21</v>
      </c>
      <c r="E403" s="65" t="s">
        <v>44</v>
      </c>
      <c r="F403" s="66">
        <v>30410</v>
      </c>
      <c r="G403" s="66">
        <v>30330</v>
      </c>
      <c r="H403" s="66">
        <v>30450</v>
      </c>
      <c r="I403" s="66">
        <v>30490</v>
      </c>
      <c r="J403" s="66">
        <v>30530</v>
      </c>
      <c r="K403" s="66">
        <v>30330</v>
      </c>
      <c r="L403" s="65">
        <v>100</v>
      </c>
      <c r="M403" s="82">
        <f t="shared" si="51"/>
        <v>-8000</v>
      </c>
      <c r="N403" s="68">
        <f t="shared" si="52"/>
        <v>-0.2630713581058862</v>
      </c>
    </row>
    <row r="404" spans="1:14" ht="15.75">
      <c r="A404" s="63">
        <v>18</v>
      </c>
      <c r="B404" s="70">
        <v>43600</v>
      </c>
      <c r="C404" s="65" t="s">
        <v>20</v>
      </c>
      <c r="D404" s="65" t="s">
        <v>21</v>
      </c>
      <c r="E404" s="65" t="s">
        <v>47</v>
      </c>
      <c r="F404" s="66">
        <v>215.2</v>
      </c>
      <c r="G404" s="66">
        <v>214.2</v>
      </c>
      <c r="H404" s="66">
        <v>215.7</v>
      </c>
      <c r="I404" s="66">
        <v>216.2</v>
      </c>
      <c r="J404" s="66">
        <v>216.7</v>
      </c>
      <c r="K404" s="66">
        <v>216.7</v>
      </c>
      <c r="L404" s="65">
        <v>5000</v>
      </c>
      <c r="M404" s="82">
        <f t="shared" si="51"/>
        <v>7500</v>
      </c>
      <c r="N404" s="68">
        <f t="shared" si="52"/>
        <v>0.6970260223048328</v>
      </c>
    </row>
    <row r="405" spans="1:14" ht="15.75">
      <c r="A405" s="63">
        <v>19</v>
      </c>
      <c r="B405" s="70">
        <v>43599</v>
      </c>
      <c r="C405" s="65" t="s">
        <v>20</v>
      </c>
      <c r="D405" s="65" t="s">
        <v>23</v>
      </c>
      <c r="E405" s="65" t="s">
        <v>24</v>
      </c>
      <c r="F405" s="66">
        <v>125.5</v>
      </c>
      <c r="G405" s="66">
        <v>126.5</v>
      </c>
      <c r="H405" s="66">
        <v>125</v>
      </c>
      <c r="I405" s="66">
        <v>124.5</v>
      </c>
      <c r="J405" s="66">
        <v>124</v>
      </c>
      <c r="K405" s="66">
        <v>125</v>
      </c>
      <c r="L405" s="65">
        <v>5000</v>
      </c>
      <c r="M405" s="82">
        <f t="shared" si="51"/>
        <v>2500</v>
      </c>
      <c r="N405" s="68">
        <f t="shared" si="52"/>
        <v>0.39840637450199207</v>
      </c>
    </row>
    <row r="406" spans="1:14" ht="15.75">
      <c r="A406" s="63">
        <v>20</v>
      </c>
      <c r="B406" s="70">
        <v>43599</v>
      </c>
      <c r="C406" s="65" t="s">
        <v>20</v>
      </c>
      <c r="D406" s="65" t="s">
        <v>21</v>
      </c>
      <c r="E406" s="65" t="s">
        <v>48</v>
      </c>
      <c r="F406" s="66">
        <v>4340</v>
      </c>
      <c r="G406" s="66">
        <v>4300</v>
      </c>
      <c r="H406" s="66">
        <v>4365</v>
      </c>
      <c r="I406" s="66">
        <v>4390</v>
      </c>
      <c r="J406" s="66">
        <v>4415</v>
      </c>
      <c r="K406" s="66">
        <v>4365</v>
      </c>
      <c r="L406" s="65">
        <v>100</v>
      </c>
      <c r="M406" s="82">
        <f t="shared" si="51"/>
        <v>2500</v>
      </c>
      <c r="N406" s="68">
        <f t="shared" si="52"/>
        <v>0.5760368663594471</v>
      </c>
    </row>
    <row r="407" spans="1:14" ht="15.75">
      <c r="A407" s="63">
        <v>21</v>
      </c>
      <c r="B407" s="70">
        <v>43598</v>
      </c>
      <c r="C407" s="65" t="s">
        <v>20</v>
      </c>
      <c r="D407" s="65" t="s">
        <v>23</v>
      </c>
      <c r="E407" s="65" t="s">
        <v>24</v>
      </c>
      <c r="F407" s="66">
        <v>126.4</v>
      </c>
      <c r="G407" s="66">
        <v>127.4</v>
      </c>
      <c r="H407" s="66">
        <v>125.9</v>
      </c>
      <c r="I407" s="66">
        <v>125.4</v>
      </c>
      <c r="J407" s="66">
        <v>124.9</v>
      </c>
      <c r="K407" s="66">
        <v>125.9</v>
      </c>
      <c r="L407" s="65">
        <v>5000</v>
      </c>
      <c r="M407" s="82">
        <f t="shared" si="51"/>
        <v>2500</v>
      </c>
      <c r="N407" s="68">
        <f t="shared" si="52"/>
        <v>0.39556962025316456</v>
      </c>
    </row>
    <row r="408" spans="1:14" ht="15.75">
      <c r="A408" s="63">
        <v>22</v>
      </c>
      <c r="B408" s="70">
        <v>43598</v>
      </c>
      <c r="C408" s="65" t="s">
        <v>20</v>
      </c>
      <c r="D408" s="65" t="s">
        <v>21</v>
      </c>
      <c r="E408" s="65" t="s">
        <v>43</v>
      </c>
      <c r="F408" s="66">
        <v>37500</v>
      </c>
      <c r="G408" s="66">
        <v>37280</v>
      </c>
      <c r="H408" s="66">
        <v>37620</v>
      </c>
      <c r="I408" s="66">
        <v>37740</v>
      </c>
      <c r="J408" s="66">
        <v>37860</v>
      </c>
      <c r="K408" s="66">
        <v>37620</v>
      </c>
      <c r="L408" s="65">
        <v>30</v>
      </c>
      <c r="M408" s="82">
        <f aca="true" t="shared" si="53" ref="M408:M413">IF(D408="BUY",(K408-F408)*(L408),(F408-K408)*(L408))</f>
        <v>3600</v>
      </c>
      <c r="N408" s="68">
        <f aca="true" t="shared" si="54" ref="N408:N413">M408/(L408)/F408%</f>
        <v>0.32</v>
      </c>
    </row>
    <row r="409" spans="1:14" ht="15.75">
      <c r="A409" s="63">
        <v>23</v>
      </c>
      <c r="B409" s="70">
        <v>43598</v>
      </c>
      <c r="C409" s="65" t="s">
        <v>20</v>
      </c>
      <c r="D409" s="65" t="s">
        <v>21</v>
      </c>
      <c r="E409" s="65" t="s">
        <v>48</v>
      </c>
      <c r="F409" s="66">
        <v>4360</v>
      </c>
      <c r="G409" s="66">
        <v>4320</v>
      </c>
      <c r="H409" s="66">
        <v>4385</v>
      </c>
      <c r="I409" s="66">
        <v>4410</v>
      </c>
      <c r="J409" s="66">
        <v>4435</v>
      </c>
      <c r="K409" s="66">
        <v>4435</v>
      </c>
      <c r="L409" s="65">
        <v>100</v>
      </c>
      <c r="M409" s="82">
        <f t="shared" si="53"/>
        <v>7500</v>
      </c>
      <c r="N409" s="68">
        <f t="shared" si="54"/>
        <v>1.7201834862385321</v>
      </c>
    </row>
    <row r="410" spans="1:14" ht="15.75">
      <c r="A410" s="63">
        <v>24</v>
      </c>
      <c r="B410" s="70">
        <v>43598</v>
      </c>
      <c r="C410" s="65" t="s">
        <v>20</v>
      </c>
      <c r="D410" s="65" t="s">
        <v>21</v>
      </c>
      <c r="E410" s="65" t="s">
        <v>44</v>
      </c>
      <c r="F410" s="66">
        <v>32035</v>
      </c>
      <c r="G410" s="66">
        <v>31955</v>
      </c>
      <c r="H410" s="66">
        <v>32075</v>
      </c>
      <c r="I410" s="66">
        <v>32115</v>
      </c>
      <c r="J410" s="66">
        <v>32155</v>
      </c>
      <c r="K410" s="66">
        <v>32155</v>
      </c>
      <c r="L410" s="65">
        <v>100</v>
      </c>
      <c r="M410" s="82">
        <f t="shared" si="53"/>
        <v>12000</v>
      </c>
      <c r="N410" s="68">
        <f t="shared" si="54"/>
        <v>0.37459029186826903</v>
      </c>
    </row>
    <row r="411" spans="1:14" ht="15.75">
      <c r="A411" s="63">
        <v>25</v>
      </c>
      <c r="B411" s="70">
        <v>43595</v>
      </c>
      <c r="C411" s="65" t="s">
        <v>20</v>
      </c>
      <c r="D411" s="65" t="s">
        <v>23</v>
      </c>
      <c r="E411" s="65" t="s">
        <v>43</v>
      </c>
      <c r="F411" s="66">
        <v>37260</v>
      </c>
      <c r="G411" s="66">
        <v>37470</v>
      </c>
      <c r="H411" s="66">
        <v>37140</v>
      </c>
      <c r="I411" s="66">
        <v>37020</v>
      </c>
      <c r="J411" s="66">
        <v>36900</v>
      </c>
      <c r="K411" s="66">
        <v>37470</v>
      </c>
      <c r="L411" s="65">
        <v>30</v>
      </c>
      <c r="M411" s="82">
        <f t="shared" si="53"/>
        <v>-6300</v>
      </c>
      <c r="N411" s="68">
        <f t="shared" si="54"/>
        <v>-0.5636070853462157</v>
      </c>
    </row>
    <row r="412" spans="1:14" ht="15.75">
      <c r="A412" s="63">
        <v>26</v>
      </c>
      <c r="B412" s="70">
        <v>43595</v>
      </c>
      <c r="C412" s="65" t="s">
        <v>20</v>
      </c>
      <c r="D412" s="65" t="s">
        <v>23</v>
      </c>
      <c r="E412" s="65" t="s">
        <v>24</v>
      </c>
      <c r="F412" s="66">
        <v>128.5</v>
      </c>
      <c r="G412" s="66">
        <v>129.5</v>
      </c>
      <c r="H412" s="66">
        <v>128</v>
      </c>
      <c r="I412" s="66">
        <v>127.5</v>
      </c>
      <c r="J412" s="66">
        <v>127</v>
      </c>
      <c r="K412" s="66">
        <v>128</v>
      </c>
      <c r="L412" s="65">
        <v>5000</v>
      </c>
      <c r="M412" s="82">
        <f t="shared" si="53"/>
        <v>2500</v>
      </c>
      <c r="N412" s="68">
        <f t="shared" si="54"/>
        <v>0.38910505836575876</v>
      </c>
    </row>
    <row r="413" spans="1:14" ht="15.75">
      <c r="A413" s="63">
        <v>27</v>
      </c>
      <c r="B413" s="70">
        <v>43593</v>
      </c>
      <c r="C413" s="65" t="s">
        <v>20</v>
      </c>
      <c r="D413" s="65" t="s">
        <v>23</v>
      </c>
      <c r="E413" s="65" t="s">
        <v>47</v>
      </c>
      <c r="F413" s="66">
        <v>215.3</v>
      </c>
      <c r="G413" s="66">
        <v>216.3</v>
      </c>
      <c r="H413" s="66">
        <v>214.8</v>
      </c>
      <c r="I413" s="66">
        <v>214.3</v>
      </c>
      <c r="J413" s="66">
        <v>213.8</v>
      </c>
      <c r="K413" s="66">
        <v>214.8</v>
      </c>
      <c r="L413" s="65">
        <v>5000</v>
      </c>
      <c r="M413" s="82">
        <f t="shared" si="53"/>
        <v>2500</v>
      </c>
      <c r="N413" s="68">
        <f t="shared" si="54"/>
        <v>0.2322340919647004</v>
      </c>
    </row>
    <row r="414" spans="1:14" ht="15.75">
      <c r="A414" s="63">
        <v>28</v>
      </c>
      <c r="B414" s="70">
        <v>43593</v>
      </c>
      <c r="C414" s="65" t="s">
        <v>20</v>
      </c>
      <c r="D414" s="65" t="s">
        <v>21</v>
      </c>
      <c r="E414" s="65" t="s">
        <v>44</v>
      </c>
      <c r="F414" s="66">
        <v>31820</v>
      </c>
      <c r="G414" s="66">
        <v>31740</v>
      </c>
      <c r="H414" s="66">
        <v>31860</v>
      </c>
      <c r="I414" s="66">
        <v>31900</v>
      </c>
      <c r="J414" s="66">
        <v>31940</v>
      </c>
      <c r="K414" s="66">
        <v>31900</v>
      </c>
      <c r="L414" s="65">
        <v>100</v>
      </c>
      <c r="M414" s="82">
        <f aca="true" t="shared" si="55" ref="M414:M421">IF(D414="BUY",(K414-F414)*(L414),(F414-K414)*(L414))</f>
        <v>8000</v>
      </c>
      <c r="N414" s="68">
        <f aca="true" t="shared" si="56" ref="N414:N421">M414/(L414)/F414%</f>
        <v>0.251414204902577</v>
      </c>
    </row>
    <row r="415" spans="1:14" ht="15.75">
      <c r="A415" s="63">
        <v>29</v>
      </c>
      <c r="B415" s="70">
        <v>43593</v>
      </c>
      <c r="C415" s="65" t="s">
        <v>20</v>
      </c>
      <c r="D415" s="65" t="s">
        <v>21</v>
      </c>
      <c r="E415" s="65" t="s">
        <v>43</v>
      </c>
      <c r="F415" s="66">
        <v>37600</v>
      </c>
      <c r="G415" s="66">
        <v>37380</v>
      </c>
      <c r="H415" s="66">
        <v>37720</v>
      </c>
      <c r="I415" s="66">
        <v>37840</v>
      </c>
      <c r="J415" s="66">
        <v>37960</v>
      </c>
      <c r="K415" s="66">
        <v>37720</v>
      </c>
      <c r="L415" s="65">
        <v>30</v>
      </c>
      <c r="M415" s="82">
        <f t="shared" si="55"/>
        <v>3600</v>
      </c>
      <c r="N415" s="68">
        <f t="shared" si="56"/>
        <v>0.3191489361702128</v>
      </c>
    </row>
    <row r="416" spans="1:14" ht="15.75">
      <c r="A416" s="63">
        <v>30</v>
      </c>
      <c r="B416" s="70">
        <v>43593</v>
      </c>
      <c r="C416" s="65" t="s">
        <v>20</v>
      </c>
      <c r="D416" s="65" t="s">
        <v>21</v>
      </c>
      <c r="E416" s="65" t="s">
        <v>96</v>
      </c>
      <c r="F416" s="66">
        <v>177.5</v>
      </c>
      <c r="G416" s="66">
        <v>1774</v>
      </c>
      <c r="H416" s="66">
        <v>180</v>
      </c>
      <c r="I416" s="66">
        <v>182.5</v>
      </c>
      <c r="J416" s="66">
        <v>185</v>
      </c>
      <c r="K416" s="66">
        <v>180</v>
      </c>
      <c r="L416" s="65">
        <v>1250</v>
      </c>
      <c r="M416" s="82">
        <f t="shared" si="55"/>
        <v>3125</v>
      </c>
      <c r="N416" s="68">
        <f t="shared" si="56"/>
        <v>1.4084507042253522</v>
      </c>
    </row>
    <row r="417" spans="1:14" ht="15.75">
      <c r="A417" s="63">
        <v>31</v>
      </c>
      <c r="B417" s="70">
        <v>43592</v>
      </c>
      <c r="C417" s="65" t="s">
        <v>20</v>
      </c>
      <c r="D417" s="65" t="s">
        <v>23</v>
      </c>
      <c r="E417" s="65" t="s">
        <v>47</v>
      </c>
      <c r="F417" s="66">
        <v>216.9</v>
      </c>
      <c r="G417" s="66">
        <v>217.9</v>
      </c>
      <c r="H417" s="66">
        <v>216.4</v>
      </c>
      <c r="I417" s="66">
        <v>215.9</v>
      </c>
      <c r="J417" s="66">
        <v>215.4</v>
      </c>
      <c r="K417" s="66">
        <v>216.4</v>
      </c>
      <c r="L417" s="65">
        <v>5000</v>
      </c>
      <c r="M417" s="82">
        <f t="shared" si="55"/>
        <v>2500</v>
      </c>
      <c r="N417" s="68">
        <f t="shared" si="56"/>
        <v>0.2305209774089442</v>
      </c>
    </row>
    <row r="418" spans="1:14" ht="15.75">
      <c r="A418" s="63">
        <v>32</v>
      </c>
      <c r="B418" s="70">
        <v>43591</v>
      </c>
      <c r="C418" s="65" t="s">
        <v>20</v>
      </c>
      <c r="D418" s="65" t="s">
        <v>23</v>
      </c>
      <c r="E418" s="65" t="s">
        <v>44</v>
      </c>
      <c r="F418" s="66">
        <v>31560</v>
      </c>
      <c r="G418" s="66">
        <v>31640</v>
      </c>
      <c r="H418" s="66">
        <v>31520</v>
      </c>
      <c r="I418" s="66">
        <v>31480</v>
      </c>
      <c r="J418" s="66">
        <v>31440</v>
      </c>
      <c r="K418" s="66">
        <v>31520</v>
      </c>
      <c r="L418" s="65">
        <v>100</v>
      </c>
      <c r="M418" s="82">
        <f t="shared" si="55"/>
        <v>4000</v>
      </c>
      <c r="N418" s="68">
        <f t="shared" si="56"/>
        <v>0.12674271229404308</v>
      </c>
    </row>
    <row r="419" spans="1:14" ht="15.75">
      <c r="A419" s="63">
        <v>33</v>
      </c>
      <c r="B419" s="70">
        <v>43588</v>
      </c>
      <c r="C419" s="65" t="s">
        <v>20</v>
      </c>
      <c r="D419" s="65" t="s">
        <v>23</v>
      </c>
      <c r="E419" s="65" t="s">
        <v>47</v>
      </c>
      <c r="F419" s="66">
        <v>217.6</v>
      </c>
      <c r="G419" s="66">
        <v>218.6</v>
      </c>
      <c r="H419" s="66">
        <v>217.1</v>
      </c>
      <c r="I419" s="66">
        <v>316.6</v>
      </c>
      <c r="J419" s="66">
        <v>316.1</v>
      </c>
      <c r="K419" s="66">
        <v>218.6</v>
      </c>
      <c r="L419" s="65">
        <v>5000</v>
      </c>
      <c r="M419" s="82">
        <f t="shared" si="55"/>
        <v>-5000</v>
      </c>
      <c r="N419" s="68">
        <f t="shared" si="56"/>
        <v>-0.45955882352941174</v>
      </c>
    </row>
    <row r="420" spans="1:14" ht="15.75">
      <c r="A420" s="63">
        <v>34</v>
      </c>
      <c r="B420" s="70">
        <v>43588</v>
      </c>
      <c r="C420" s="65" t="s">
        <v>20</v>
      </c>
      <c r="D420" s="65" t="s">
        <v>23</v>
      </c>
      <c r="E420" s="65" t="s">
        <v>48</v>
      </c>
      <c r="F420" s="66">
        <v>4275</v>
      </c>
      <c r="G420" s="66">
        <v>4310</v>
      </c>
      <c r="H420" s="66">
        <v>4250</v>
      </c>
      <c r="I420" s="66">
        <v>4225</v>
      </c>
      <c r="J420" s="66">
        <v>4200</v>
      </c>
      <c r="K420" s="66">
        <v>4250</v>
      </c>
      <c r="L420" s="65">
        <v>100</v>
      </c>
      <c r="M420" s="82">
        <f t="shared" si="55"/>
        <v>2500</v>
      </c>
      <c r="N420" s="68">
        <f t="shared" si="56"/>
        <v>0.5847953216374269</v>
      </c>
    </row>
    <row r="421" spans="1:14" ht="15.75">
      <c r="A421" s="63">
        <v>35</v>
      </c>
      <c r="B421" s="70">
        <v>43588</v>
      </c>
      <c r="C421" s="65" t="s">
        <v>20</v>
      </c>
      <c r="D421" s="65" t="s">
        <v>23</v>
      </c>
      <c r="E421" s="65" t="s">
        <v>44</v>
      </c>
      <c r="F421" s="66">
        <v>31240</v>
      </c>
      <c r="G421" s="66">
        <v>31320</v>
      </c>
      <c r="H421" s="66">
        <v>31200</v>
      </c>
      <c r="I421" s="66">
        <v>31160</v>
      </c>
      <c r="J421" s="66">
        <v>31120</v>
      </c>
      <c r="K421" s="66">
        <v>31200</v>
      </c>
      <c r="L421" s="65">
        <v>100</v>
      </c>
      <c r="M421" s="82">
        <f t="shared" si="55"/>
        <v>4000</v>
      </c>
      <c r="N421" s="68">
        <f t="shared" si="56"/>
        <v>0.12804097311139565</v>
      </c>
    </row>
    <row r="422" spans="1:14" ht="15.75">
      <c r="A422" s="63">
        <v>36</v>
      </c>
      <c r="B422" s="70">
        <v>43588</v>
      </c>
      <c r="C422" s="65" t="s">
        <v>20</v>
      </c>
      <c r="D422" s="65" t="s">
        <v>21</v>
      </c>
      <c r="E422" s="65" t="s">
        <v>43</v>
      </c>
      <c r="F422" s="66">
        <v>36900</v>
      </c>
      <c r="G422" s="66">
        <v>36700</v>
      </c>
      <c r="H422" s="66">
        <v>37020</v>
      </c>
      <c r="I422" s="66">
        <v>37140</v>
      </c>
      <c r="J422" s="66">
        <v>37260</v>
      </c>
      <c r="K422" s="66">
        <v>37260</v>
      </c>
      <c r="L422" s="65">
        <v>30</v>
      </c>
      <c r="M422" s="82">
        <f aca="true" t="shared" si="57" ref="M422:M428">IF(D422="BUY",(K422-F422)*(L422),(F422-K422)*(L422))</f>
        <v>10800</v>
      </c>
      <c r="N422" s="68">
        <f aca="true" t="shared" si="58" ref="N422:N428">M422/(L422)/F422%</f>
        <v>0.975609756097561</v>
      </c>
    </row>
    <row r="423" spans="1:14" ht="15.75">
      <c r="A423" s="63">
        <v>37</v>
      </c>
      <c r="B423" s="70">
        <v>43587</v>
      </c>
      <c r="C423" s="65" t="s">
        <v>20</v>
      </c>
      <c r="D423" s="65" t="s">
        <v>21</v>
      </c>
      <c r="E423" s="65" t="s">
        <v>24</v>
      </c>
      <c r="F423" s="66">
        <v>138</v>
      </c>
      <c r="G423" s="66">
        <v>137</v>
      </c>
      <c r="H423" s="66">
        <v>138.5</v>
      </c>
      <c r="I423" s="66">
        <v>139</v>
      </c>
      <c r="J423" s="66">
        <v>139.5</v>
      </c>
      <c r="K423" s="66">
        <v>137</v>
      </c>
      <c r="L423" s="65">
        <v>5000</v>
      </c>
      <c r="M423" s="82">
        <f t="shared" si="57"/>
        <v>-5000</v>
      </c>
      <c r="N423" s="68">
        <f t="shared" si="58"/>
        <v>-0.7246376811594204</v>
      </c>
    </row>
    <row r="424" spans="1:14" ht="15.75">
      <c r="A424" s="63">
        <v>38</v>
      </c>
      <c r="B424" s="70">
        <v>43587</v>
      </c>
      <c r="C424" s="65" t="s">
        <v>20</v>
      </c>
      <c r="D424" s="65" t="s">
        <v>23</v>
      </c>
      <c r="E424" s="65" t="s">
        <v>44</v>
      </c>
      <c r="F424" s="66">
        <v>31710</v>
      </c>
      <c r="G424" s="66">
        <v>31790</v>
      </c>
      <c r="H424" s="66">
        <v>31670</v>
      </c>
      <c r="I424" s="66">
        <v>31730</v>
      </c>
      <c r="J424" s="66">
        <v>31600</v>
      </c>
      <c r="K424" s="66">
        <v>31790</v>
      </c>
      <c r="L424" s="65">
        <v>100</v>
      </c>
      <c r="M424" s="82">
        <f t="shared" si="57"/>
        <v>-8000</v>
      </c>
      <c r="N424" s="68">
        <f t="shared" si="58"/>
        <v>-0.25228634500157676</v>
      </c>
    </row>
    <row r="425" spans="1:14" ht="15.75">
      <c r="A425" s="63">
        <v>39</v>
      </c>
      <c r="B425" s="70">
        <v>43587</v>
      </c>
      <c r="C425" s="65" t="s">
        <v>20</v>
      </c>
      <c r="D425" s="65" t="s">
        <v>23</v>
      </c>
      <c r="E425" s="65" t="s">
        <v>43</v>
      </c>
      <c r="F425" s="66">
        <v>36860</v>
      </c>
      <c r="G425" s="66">
        <v>37070</v>
      </c>
      <c r="H425" s="66">
        <v>36740</v>
      </c>
      <c r="I425" s="66">
        <v>37620</v>
      </c>
      <c r="J425" s="66">
        <v>36500</v>
      </c>
      <c r="K425" s="66">
        <v>36620</v>
      </c>
      <c r="L425" s="65">
        <v>30</v>
      </c>
      <c r="M425" s="82">
        <f t="shared" si="57"/>
        <v>7200</v>
      </c>
      <c r="N425" s="68">
        <f t="shared" si="58"/>
        <v>0.6511123168746609</v>
      </c>
    </row>
    <row r="426" spans="1:14" ht="15.75">
      <c r="A426" s="63">
        <v>40</v>
      </c>
      <c r="B426" s="70">
        <v>43587</v>
      </c>
      <c r="C426" s="65" t="s">
        <v>20</v>
      </c>
      <c r="D426" s="65" t="s">
        <v>23</v>
      </c>
      <c r="E426" s="65" t="s">
        <v>47</v>
      </c>
      <c r="F426" s="66">
        <v>218</v>
      </c>
      <c r="G426" s="66">
        <v>219</v>
      </c>
      <c r="H426" s="66">
        <v>217.5</v>
      </c>
      <c r="I426" s="66">
        <v>217</v>
      </c>
      <c r="J426" s="66">
        <v>216.5</v>
      </c>
      <c r="K426" s="66">
        <v>217.5</v>
      </c>
      <c r="L426" s="65">
        <v>5000</v>
      </c>
      <c r="M426" s="82">
        <f t="shared" si="57"/>
        <v>2500</v>
      </c>
      <c r="N426" s="68">
        <f t="shared" si="58"/>
        <v>0.2293577981651376</v>
      </c>
    </row>
    <row r="427" spans="1:14" ht="15.75">
      <c r="A427" s="63">
        <v>41</v>
      </c>
      <c r="B427" s="70">
        <v>43586</v>
      </c>
      <c r="C427" s="65" t="s">
        <v>20</v>
      </c>
      <c r="D427" s="65" t="s">
        <v>23</v>
      </c>
      <c r="E427" s="65" t="s">
        <v>47</v>
      </c>
      <c r="F427" s="66">
        <v>222.2</v>
      </c>
      <c r="G427" s="66">
        <v>223.2</v>
      </c>
      <c r="H427" s="66">
        <v>221.7</v>
      </c>
      <c r="I427" s="66">
        <v>221.2</v>
      </c>
      <c r="J427" s="66">
        <v>220.7</v>
      </c>
      <c r="K427" s="66">
        <v>221.7</v>
      </c>
      <c r="L427" s="65">
        <v>5000</v>
      </c>
      <c r="M427" s="82">
        <f t="shared" si="57"/>
        <v>2500</v>
      </c>
      <c r="N427" s="68">
        <f t="shared" si="58"/>
        <v>0.22502250225022502</v>
      </c>
    </row>
    <row r="428" spans="1:14" ht="15.75">
      <c r="A428" s="63">
        <v>42</v>
      </c>
      <c r="B428" s="70">
        <v>43586</v>
      </c>
      <c r="C428" s="65" t="s">
        <v>20</v>
      </c>
      <c r="D428" s="65" t="s">
        <v>23</v>
      </c>
      <c r="E428" s="65" t="s">
        <v>50</v>
      </c>
      <c r="F428" s="66">
        <v>145</v>
      </c>
      <c r="G428" s="66">
        <v>146</v>
      </c>
      <c r="H428" s="66">
        <v>144.5</v>
      </c>
      <c r="I428" s="66">
        <v>144</v>
      </c>
      <c r="J428" s="66">
        <v>143.5</v>
      </c>
      <c r="K428" s="66">
        <v>144.5</v>
      </c>
      <c r="L428" s="65">
        <v>5000</v>
      </c>
      <c r="M428" s="82">
        <f t="shared" si="57"/>
        <v>2500</v>
      </c>
      <c r="N428" s="68">
        <f t="shared" si="58"/>
        <v>0.3448275862068966</v>
      </c>
    </row>
    <row r="429" spans="1:12" ht="15.75">
      <c r="A429" s="9" t="s">
        <v>25</v>
      </c>
      <c r="B429" s="10"/>
      <c r="C429" s="11"/>
      <c r="D429" s="12"/>
      <c r="E429" s="13"/>
      <c r="F429" s="13"/>
      <c r="G429" s="14"/>
      <c r="H429" s="15"/>
      <c r="I429" s="15"/>
      <c r="J429" s="15"/>
      <c r="K429" s="16"/>
      <c r="L429" s="17"/>
    </row>
    <row r="430" spans="1:12" ht="15.75">
      <c r="A430" s="9" t="s">
        <v>26</v>
      </c>
      <c r="B430" s="19"/>
      <c r="C430" s="11"/>
      <c r="D430" s="12"/>
      <c r="E430" s="13"/>
      <c r="F430" s="13"/>
      <c r="G430" s="14"/>
      <c r="H430" s="13"/>
      <c r="I430" s="13"/>
      <c r="J430" s="13"/>
      <c r="K430" s="16"/>
      <c r="L430" s="17"/>
    </row>
    <row r="431" spans="1:11" ht="15.75">
      <c r="A431" s="9" t="s">
        <v>26</v>
      </c>
      <c r="B431" s="19"/>
      <c r="C431" s="20"/>
      <c r="D431" s="21"/>
      <c r="E431" s="22"/>
      <c r="F431" s="22"/>
      <c r="G431" s="23"/>
      <c r="H431" s="22"/>
      <c r="I431" s="22"/>
      <c r="J431" s="22"/>
      <c r="K431" s="22"/>
    </row>
    <row r="432" spans="1:9" ht="16.5" thickBot="1">
      <c r="A432" s="58"/>
      <c r="B432" s="59"/>
      <c r="C432" s="22"/>
      <c r="D432" s="22"/>
      <c r="E432" s="22"/>
      <c r="F432" s="25"/>
      <c r="G432" s="26"/>
      <c r="H432" s="27" t="s">
        <v>27</v>
      </c>
      <c r="I432" s="27"/>
    </row>
    <row r="433" spans="1:9" ht="15.75">
      <c r="A433" s="58"/>
      <c r="B433" s="59"/>
      <c r="C433" s="129" t="s">
        <v>28</v>
      </c>
      <c r="D433" s="129"/>
      <c r="E433" s="29">
        <v>42</v>
      </c>
      <c r="F433" s="30">
        <f>F434+F435+F436+F437+F438+F439</f>
        <v>100</v>
      </c>
      <c r="G433" s="31">
        <v>42</v>
      </c>
      <c r="H433" s="32">
        <f>G434/G433%</f>
        <v>78.57142857142857</v>
      </c>
      <c r="I433" s="32"/>
    </row>
    <row r="434" spans="1:11" ht="15.75">
      <c r="A434" s="58"/>
      <c r="B434" s="59"/>
      <c r="C434" s="126" t="s">
        <v>29</v>
      </c>
      <c r="D434" s="126"/>
      <c r="E434" s="33">
        <v>33</v>
      </c>
      <c r="F434" s="34">
        <f>(E434/E433)*100</f>
        <v>78.57142857142857</v>
      </c>
      <c r="G434" s="31">
        <v>33</v>
      </c>
      <c r="H434" s="28"/>
      <c r="I434" s="28"/>
      <c r="K434" s="25"/>
    </row>
    <row r="435" spans="1:11" ht="15.75">
      <c r="A435" s="58"/>
      <c r="B435" s="59"/>
      <c r="C435" s="126" t="s">
        <v>31</v>
      </c>
      <c r="D435" s="126"/>
      <c r="E435" s="33">
        <v>0</v>
      </c>
      <c r="F435" s="34">
        <f>(E435/E433)*100</f>
        <v>0</v>
      </c>
      <c r="G435" s="36"/>
      <c r="H435" s="31"/>
      <c r="I435" s="31"/>
      <c r="J435" s="25"/>
      <c r="K435" s="25"/>
    </row>
    <row r="436" spans="1:11" ht="15.75">
      <c r="A436" s="58"/>
      <c r="B436" s="59"/>
      <c r="C436" s="126" t="s">
        <v>32</v>
      </c>
      <c r="D436" s="126"/>
      <c r="E436" s="33">
        <v>0</v>
      </c>
      <c r="F436" s="34">
        <f>(E436/E433)*100</f>
        <v>0</v>
      </c>
      <c r="G436" s="36"/>
      <c r="H436" s="31"/>
      <c r="I436" s="31"/>
      <c r="J436" s="25"/>
      <c r="K436" s="25"/>
    </row>
    <row r="437" spans="1:9" ht="15.75">
      <c r="A437" s="58"/>
      <c r="B437" s="59"/>
      <c r="C437" s="126" t="s">
        <v>33</v>
      </c>
      <c r="D437" s="126"/>
      <c r="E437" s="33">
        <v>9</v>
      </c>
      <c r="F437" s="34">
        <f>(E437/E433)*100</f>
        <v>21.428571428571427</v>
      </c>
      <c r="G437" s="36"/>
      <c r="H437" s="22" t="s">
        <v>34</v>
      </c>
      <c r="I437" s="22"/>
    </row>
    <row r="438" spans="1:10" ht="15.75">
      <c r="A438" s="58"/>
      <c r="B438" s="59"/>
      <c r="C438" s="126" t="s">
        <v>35</v>
      </c>
      <c r="D438" s="126"/>
      <c r="E438" s="33">
        <v>0</v>
      </c>
      <c r="F438" s="34">
        <f>(E438/E433)*100</f>
        <v>0</v>
      </c>
      <c r="G438" s="36"/>
      <c r="H438" s="22"/>
      <c r="I438" s="22"/>
      <c r="J438" s="25"/>
    </row>
    <row r="439" spans="1:10" ht="16.5" thickBot="1">
      <c r="A439" s="58"/>
      <c r="B439" s="59"/>
      <c r="C439" s="127" t="s">
        <v>36</v>
      </c>
      <c r="D439" s="127"/>
      <c r="E439" s="38"/>
      <c r="F439" s="39">
        <f>(E439/E433)*100</f>
        <v>0</v>
      </c>
      <c r="G439" s="36"/>
      <c r="H439" s="22"/>
      <c r="I439" s="22"/>
      <c r="J439" s="25"/>
    </row>
    <row r="440" spans="1:11" ht="15.75">
      <c r="A440" s="41" t="s">
        <v>37</v>
      </c>
      <c r="B440" s="10"/>
      <c r="C440" s="11"/>
      <c r="D440" s="11"/>
      <c r="E440" s="13"/>
      <c r="F440" s="13"/>
      <c r="G440" s="42"/>
      <c r="H440" s="43"/>
      <c r="I440" s="43"/>
      <c r="J440" s="43"/>
      <c r="K440" s="13"/>
    </row>
    <row r="441" spans="1:11" ht="15.75">
      <c r="A441" s="12" t="s">
        <v>38</v>
      </c>
      <c r="B441" s="10"/>
      <c r="C441" s="44"/>
      <c r="D441" s="45"/>
      <c r="E441" s="46"/>
      <c r="F441" s="43"/>
      <c r="G441" s="42"/>
      <c r="H441" s="43"/>
      <c r="I441" s="43"/>
      <c r="J441" s="43"/>
      <c r="K441" s="25"/>
    </row>
    <row r="442" spans="1:11" ht="15.75">
      <c r="A442" s="12" t="s">
        <v>39</v>
      </c>
      <c r="B442" s="10"/>
      <c r="C442" s="11"/>
      <c r="D442" s="45"/>
      <c r="E442" s="46"/>
      <c r="F442" s="43"/>
      <c r="G442" s="42"/>
      <c r="H442" s="47"/>
      <c r="I442" s="47"/>
      <c r="J442" s="47"/>
      <c r="K442" s="25"/>
    </row>
    <row r="443" spans="1:14" ht="15.75">
      <c r="A443" s="12" t="s">
        <v>40</v>
      </c>
      <c r="B443" s="44"/>
      <c r="C443" s="11"/>
      <c r="D443" s="45"/>
      <c r="E443" s="46"/>
      <c r="F443" s="43"/>
      <c r="G443" s="48"/>
      <c r="H443" s="47"/>
      <c r="I443" s="47"/>
      <c r="J443" s="47"/>
      <c r="K443" s="13"/>
      <c r="L443" s="17"/>
      <c r="N443" s="40"/>
    </row>
    <row r="444" spans="1:14" ht="15.75">
      <c r="A444" s="12" t="s">
        <v>41</v>
      </c>
      <c r="B444" s="35"/>
      <c r="C444" s="11"/>
      <c r="D444" s="49"/>
      <c r="E444" s="43"/>
      <c r="F444" s="43"/>
      <c r="G444" s="48"/>
      <c r="H444" s="47"/>
      <c r="I444" s="47"/>
      <c r="J444" s="47"/>
      <c r="K444" s="43"/>
      <c r="L444" s="17"/>
      <c r="M444" s="17"/>
      <c r="N444" s="17"/>
    </row>
    <row r="445" spans="1:14" ht="15.75">
      <c r="A445" s="133" t="s">
        <v>0</v>
      </c>
      <c r="B445" s="134"/>
      <c r="C445" s="134"/>
      <c r="D445" s="134"/>
      <c r="E445" s="134"/>
      <c r="F445" s="134"/>
      <c r="G445" s="134"/>
      <c r="H445" s="134"/>
      <c r="I445" s="134"/>
      <c r="J445" s="134"/>
      <c r="K445" s="134"/>
      <c r="L445" s="134"/>
      <c r="M445" s="134"/>
      <c r="N445" s="135"/>
    </row>
    <row r="446" spans="1:14" ht="15.75">
      <c r="A446" s="136"/>
      <c r="B446" s="137"/>
      <c r="C446" s="137"/>
      <c r="D446" s="137"/>
      <c r="E446" s="137"/>
      <c r="F446" s="137"/>
      <c r="G446" s="137"/>
      <c r="H446" s="137"/>
      <c r="I446" s="137"/>
      <c r="J446" s="137"/>
      <c r="K446" s="137"/>
      <c r="L446" s="137"/>
      <c r="M446" s="137"/>
      <c r="N446" s="138"/>
    </row>
    <row r="447" spans="1:14" ht="15.75">
      <c r="A447" s="136"/>
      <c r="B447" s="137"/>
      <c r="C447" s="137"/>
      <c r="D447" s="137"/>
      <c r="E447" s="137"/>
      <c r="F447" s="137"/>
      <c r="G447" s="137"/>
      <c r="H447" s="137"/>
      <c r="I447" s="137"/>
      <c r="J447" s="137"/>
      <c r="K447" s="137"/>
      <c r="L447" s="137"/>
      <c r="M447" s="137"/>
      <c r="N447" s="138"/>
    </row>
    <row r="448" spans="1:14" ht="15.75">
      <c r="A448" s="139" t="s">
        <v>102</v>
      </c>
      <c r="B448" s="140"/>
      <c r="C448" s="140"/>
      <c r="D448" s="140"/>
      <c r="E448" s="140"/>
      <c r="F448" s="140"/>
      <c r="G448" s="140"/>
      <c r="H448" s="140"/>
      <c r="I448" s="140"/>
      <c r="J448" s="140"/>
      <c r="K448" s="140"/>
      <c r="L448" s="140"/>
      <c r="M448" s="140"/>
      <c r="N448" s="141"/>
    </row>
    <row r="449" spans="1:14" ht="15.75">
      <c r="A449" s="139" t="s">
        <v>103</v>
      </c>
      <c r="B449" s="140"/>
      <c r="C449" s="140"/>
      <c r="D449" s="140"/>
      <c r="E449" s="140"/>
      <c r="F449" s="140"/>
      <c r="G449" s="140"/>
      <c r="H449" s="140"/>
      <c r="I449" s="140"/>
      <c r="J449" s="140"/>
      <c r="K449" s="140"/>
      <c r="L449" s="140"/>
      <c r="M449" s="140"/>
      <c r="N449" s="141"/>
    </row>
    <row r="450" spans="1:14" ht="16.5" thickBot="1">
      <c r="A450" s="142" t="s">
        <v>3</v>
      </c>
      <c r="B450" s="143"/>
      <c r="C450" s="143"/>
      <c r="D450" s="143"/>
      <c r="E450" s="143"/>
      <c r="F450" s="143"/>
      <c r="G450" s="143"/>
      <c r="H450" s="143"/>
      <c r="I450" s="143"/>
      <c r="J450" s="143"/>
      <c r="K450" s="143"/>
      <c r="L450" s="143"/>
      <c r="M450" s="143"/>
      <c r="N450" s="144"/>
    </row>
    <row r="451" spans="1:14" ht="15.75">
      <c r="A451" s="145" t="s">
        <v>115</v>
      </c>
      <c r="B451" s="145"/>
      <c r="C451" s="145"/>
      <c r="D451" s="145"/>
      <c r="E451" s="145"/>
      <c r="F451" s="145"/>
      <c r="G451" s="145"/>
      <c r="H451" s="145"/>
      <c r="I451" s="145"/>
      <c r="J451" s="145"/>
      <c r="K451" s="145"/>
      <c r="L451" s="145"/>
      <c r="M451" s="145"/>
      <c r="N451" s="145"/>
    </row>
    <row r="452" spans="1:14" ht="15.75">
      <c r="A452" s="145" t="s">
        <v>5</v>
      </c>
      <c r="B452" s="145"/>
      <c r="C452" s="145"/>
      <c r="D452" s="145"/>
      <c r="E452" s="145"/>
      <c r="F452" s="145"/>
      <c r="G452" s="145"/>
      <c r="H452" s="145"/>
      <c r="I452" s="145"/>
      <c r="J452" s="145"/>
      <c r="K452" s="145"/>
      <c r="L452" s="145"/>
      <c r="M452" s="145"/>
      <c r="N452" s="145"/>
    </row>
    <row r="453" spans="1:14" ht="15.75">
      <c r="A453" s="131" t="s">
        <v>6</v>
      </c>
      <c r="B453" s="128" t="s">
        <v>7</v>
      </c>
      <c r="C453" s="128" t="s">
        <v>8</v>
      </c>
      <c r="D453" s="131" t="s">
        <v>9</v>
      </c>
      <c r="E453" s="131" t="s">
        <v>10</v>
      </c>
      <c r="F453" s="128" t="s">
        <v>11</v>
      </c>
      <c r="G453" s="128" t="s">
        <v>12</v>
      </c>
      <c r="H453" s="128" t="s">
        <v>13</v>
      </c>
      <c r="I453" s="128" t="s">
        <v>14</v>
      </c>
      <c r="J453" s="128" t="s">
        <v>15</v>
      </c>
      <c r="K453" s="130" t="s">
        <v>16</v>
      </c>
      <c r="L453" s="128" t="s">
        <v>17</v>
      </c>
      <c r="M453" s="128" t="s">
        <v>18</v>
      </c>
      <c r="N453" s="128" t="s">
        <v>19</v>
      </c>
    </row>
    <row r="454" spans="1:14" ht="15.75">
      <c r="A454" s="132"/>
      <c r="B454" s="128"/>
      <c r="C454" s="128"/>
      <c r="D454" s="131"/>
      <c r="E454" s="131"/>
      <c r="F454" s="128"/>
      <c r="G454" s="128"/>
      <c r="H454" s="128"/>
      <c r="I454" s="128"/>
      <c r="J454" s="128"/>
      <c r="K454" s="130"/>
      <c r="L454" s="128"/>
      <c r="M454" s="128"/>
      <c r="N454" s="128"/>
    </row>
    <row r="455" spans="1:14" ht="15.75">
      <c r="A455" s="74"/>
      <c r="B455" s="75"/>
      <c r="C455" s="71"/>
      <c r="D455" s="76"/>
      <c r="E455" s="73"/>
      <c r="F455" s="71"/>
      <c r="G455" s="71"/>
      <c r="H455" s="71"/>
      <c r="I455" s="71"/>
      <c r="J455" s="71"/>
      <c r="K455" s="72"/>
      <c r="L455" s="71"/>
      <c r="M455" s="71"/>
      <c r="N455" s="71"/>
    </row>
    <row r="456" spans="1:14" ht="15.75">
      <c r="A456" s="63">
        <v>1</v>
      </c>
      <c r="B456" s="70">
        <v>43585</v>
      </c>
      <c r="C456" s="65" t="s">
        <v>20</v>
      </c>
      <c r="D456" s="65" t="s">
        <v>21</v>
      </c>
      <c r="E456" s="65" t="s">
        <v>24</v>
      </c>
      <c r="F456" s="66">
        <v>138</v>
      </c>
      <c r="G456" s="66">
        <v>137</v>
      </c>
      <c r="H456" s="66">
        <v>138.5</v>
      </c>
      <c r="I456" s="66">
        <v>139</v>
      </c>
      <c r="J456" s="66">
        <v>139.5</v>
      </c>
      <c r="K456" s="66">
        <v>137</v>
      </c>
      <c r="L456" s="65">
        <v>5000</v>
      </c>
      <c r="M456" s="82">
        <f aca="true" t="shared" si="59" ref="M456:M470">IF(D456="BUY",(K456-F456)*(L456),(F456-K456)*(L456))</f>
        <v>-5000</v>
      </c>
      <c r="N456" s="68">
        <f aca="true" t="shared" si="60" ref="N456:N470">M456/(L456)/F456%</f>
        <v>-0.7246376811594204</v>
      </c>
    </row>
    <row r="457" spans="1:14" ht="15.75">
      <c r="A457" s="63">
        <v>2</v>
      </c>
      <c r="B457" s="70">
        <v>43585</v>
      </c>
      <c r="C457" s="65" t="s">
        <v>20</v>
      </c>
      <c r="D457" s="65" t="s">
        <v>23</v>
      </c>
      <c r="E457" s="65" t="s">
        <v>44</v>
      </c>
      <c r="F457" s="66">
        <v>31710</v>
      </c>
      <c r="G457" s="66">
        <v>31790</v>
      </c>
      <c r="H457" s="66">
        <v>31670</v>
      </c>
      <c r="I457" s="66">
        <v>31730</v>
      </c>
      <c r="J457" s="66">
        <v>31600</v>
      </c>
      <c r="K457" s="66">
        <v>31790</v>
      </c>
      <c r="L457" s="65">
        <v>100</v>
      </c>
      <c r="M457" s="82">
        <f>IF(D457="BUY",(K457-F457)*(L457),(F457-K457)*(L457))</f>
        <v>-8000</v>
      </c>
      <c r="N457" s="68">
        <f>M457/(L457)/F457%</f>
        <v>-0.25228634500157676</v>
      </c>
    </row>
    <row r="458" spans="1:14" ht="15.75">
      <c r="A458" s="63">
        <v>3</v>
      </c>
      <c r="B458" s="70">
        <v>43585</v>
      </c>
      <c r="C458" s="65" t="s">
        <v>20</v>
      </c>
      <c r="D458" s="65" t="s">
        <v>23</v>
      </c>
      <c r="E458" s="65" t="s">
        <v>45</v>
      </c>
      <c r="F458" s="66">
        <v>862</v>
      </c>
      <c r="G458" s="66">
        <v>877</v>
      </c>
      <c r="H458" s="66">
        <v>852</v>
      </c>
      <c r="I458" s="66">
        <v>842</v>
      </c>
      <c r="J458" s="66">
        <v>832</v>
      </c>
      <c r="K458" s="66">
        <v>852</v>
      </c>
      <c r="L458" s="65">
        <v>250</v>
      </c>
      <c r="M458" s="82">
        <f>IF(D458="BUY",(K458-F458)*(L458),(F458-K458)*(L458))</f>
        <v>2500</v>
      </c>
      <c r="N458" s="68">
        <f>M458/(L458)/F458%</f>
        <v>1.160092807424594</v>
      </c>
    </row>
    <row r="459" spans="1:14" ht="15.75">
      <c r="A459" s="63">
        <v>4</v>
      </c>
      <c r="B459" s="70">
        <v>43585</v>
      </c>
      <c r="C459" s="65" t="s">
        <v>20</v>
      </c>
      <c r="D459" s="65" t="s">
        <v>23</v>
      </c>
      <c r="E459" s="65" t="s">
        <v>43</v>
      </c>
      <c r="F459" s="66">
        <v>37200</v>
      </c>
      <c r="G459" s="66">
        <v>37410</v>
      </c>
      <c r="H459" s="66">
        <v>37080</v>
      </c>
      <c r="I459" s="66">
        <v>36960</v>
      </c>
      <c r="J459" s="66">
        <v>36840</v>
      </c>
      <c r="K459" s="66">
        <v>37080</v>
      </c>
      <c r="L459" s="65">
        <v>30</v>
      </c>
      <c r="M459" s="82">
        <f>IF(D459="BUY",(K459-F459)*(L459),(F459-K459)*(L459))</f>
        <v>3600</v>
      </c>
      <c r="N459" s="68">
        <f>M459/(L459)/F459%</f>
        <v>0.3225806451612903</v>
      </c>
    </row>
    <row r="460" spans="1:14" ht="15.75">
      <c r="A460" s="63">
        <v>5</v>
      </c>
      <c r="B460" s="70">
        <v>43581</v>
      </c>
      <c r="C460" s="65" t="s">
        <v>20</v>
      </c>
      <c r="D460" s="65" t="s">
        <v>21</v>
      </c>
      <c r="E460" s="65" t="s">
        <v>24</v>
      </c>
      <c r="F460" s="66">
        <v>135.2</v>
      </c>
      <c r="G460" s="66">
        <v>134.2</v>
      </c>
      <c r="H460" s="66">
        <v>135.7</v>
      </c>
      <c r="I460" s="66">
        <v>136.2</v>
      </c>
      <c r="J460" s="66">
        <v>136.7</v>
      </c>
      <c r="K460" s="66">
        <v>135.7</v>
      </c>
      <c r="L460" s="65">
        <v>5000</v>
      </c>
      <c r="M460" s="82">
        <f>IF(D460="BUY",(K460-F460)*(L460),(F460-K460)*(L460))</f>
        <v>2500</v>
      </c>
      <c r="N460" s="68">
        <f>M460/(L460)/F460%</f>
        <v>0.36982248520710065</v>
      </c>
    </row>
    <row r="461" spans="1:14" ht="15.75">
      <c r="A461" s="63">
        <v>6</v>
      </c>
      <c r="B461" s="70">
        <v>43581</v>
      </c>
      <c r="C461" s="65" t="s">
        <v>20</v>
      </c>
      <c r="D461" s="65" t="s">
        <v>21</v>
      </c>
      <c r="E461" s="65" t="s">
        <v>96</v>
      </c>
      <c r="F461" s="66">
        <v>178.5</v>
      </c>
      <c r="G461" s="66">
        <v>174.5</v>
      </c>
      <c r="H461" s="66">
        <v>181</v>
      </c>
      <c r="I461" s="66">
        <v>183.5</v>
      </c>
      <c r="J461" s="66">
        <v>186</v>
      </c>
      <c r="K461" s="66">
        <v>181</v>
      </c>
      <c r="L461" s="65">
        <v>1250</v>
      </c>
      <c r="M461" s="82">
        <f t="shared" si="59"/>
        <v>3125</v>
      </c>
      <c r="N461" s="68">
        <f t="shared" si="60"/>
        <v>1.400560224089636</v>
      </c>
    </row>
    <row r="462" spans="1:14" ht="15.75">
      <c r="A462" s="63">
        <v>7</v>
      </c>
      <c r="B462" s="70">
        <v>43581</v>
      </c>
      <c r="C462" s="65" t="s">
        <v>20</v>
      </c>
      <c r="D462" s="65" t="s">
        <v>23</v>
      </c>
      <c r="E462" s="65" t="s">
        <v>43</v>
      </c>
      <c r="F462" s="66">
        <v>37500</v>
      </c>
      <c r="G462" s="66">
        <v>37720</v>
      </c>
      <c r="H462" s="66">
        <v>37380</v>
      </c>
      <c r="I462" s="66">
        <v>37260</v>
      </c>
      <c r="J462" s="66">
        <v>37140</v>
      </c>
      <c r="K462" s="66">
        <v>37380</v>
      </c>
      <c r="L462" s="65">
        <v>30</v>
      </c>
      <c r="M462" s="82">
        <f t="shared" si="59"/>
        <v>3600</v>
      </c>
      <c r="N462" s="68">
        <f t="shared" si="60"/>
        <v>0.32</v>
      </c>
    </row>
    <row r="463" spans="1:14" ht="15.75">
      <c r="A463" s="63">
        <v>8</v>
      </c>
      <c r="B463" s="70">
        <v>43580</v>
      </c>
      <c r="C463" s="65" t="s">
        <v>20</v>
      </c>
      <c r="D463" s="65" t="s">
        <v>21</v>
      </c>
      <c r="E463" s="65" t="s">
        <v>24</v>
      </c>
      <c r="F463" s="66">
        <v>134.6</v>
      </c>
      <c r="G463" s="66">
        <v>133.6</v>
      </c>
      <c r="H463" s="66">
        <v>135.1</v>
      </c>
      <c r="I463" s="66">
        <v>135.6</v>
      </c>
      <c r="J463" s="66">
        <v>136.1</v>
      </c>
      <c r="K463" s="66">
        <v>135.6</v>
      </c>
      <c r="L463" s="65">
        <v>5000</v>
      </c>
      <c r="M463" s="82">
        <f t="shared" si="59"/>
        <v>5000</v>
      </c>
      <c r="N463" s="68">
        <f t="shared" si="60"/>
        <v>0.7429420505200595</v>
      </c>
    </row>
    <row r="464" spans="1:14" ht="15.75">
      <c r="A464" s="63">
        <v>9</v>
      </c>
      <c r="B464" s="70">
        <v>43580</v>
      </c>
      <c r="C464" s="65" t="s">
        <v>20</v>
      </c>
      <c r="D464" s="65" t="s">
        <v>21</v>
      </c>
      <c r="E464" s="65" t="s">
        <v>47</v>
      </c>
      <c r="F464" s="66">
        <v>229.2</v>
      </c>
      <c r="G464" s="66">
        <v>228.2</v>
      </c>
      <c r="H464" s="66">
        <v>229.7</v>
      </c>
      <c r="I464" s="66">
        <v>230.2</v>
      </c>
      <c r="J464" s="66">
        <v>230.7</v>
      </c>
      <c r="K464" s="66">
        <v>230.7</v>
      </c>
      <c r="L464" s="65">
        <v>5000</v>
      </c>
      <c r="M464" s="82">
        <f t="shared" si="59"/>
        <v>7500</v>
      </c>
      <c r="N464" s="68">
        <f t="shared" si="60"/>
        <v>0.6544502617801048</v>
      </c>
    </row>
    <row r="465" spans="1:14" ht="15.75">
      <c r="A465" s="63">
        <v>10</v>
      </c>
      <c r="B465" s="70">
        <v>43580</v>
      </c>
      <c r="C465" s="65" t="s">
        <v>20</v>
      </c>
      <c r="D465" s="65" t="s">
        <v>21</v>
      </c>
      <c r="E465" s="65" t="s">
        <v>96</v>
      </c>
      <c r="F465" s="66">
        <v>178</v>
      </c>
      <c r="G465" s="66">
        <v>173.5</v>
      </c>
      <c r="H465" s="66">
        <v>180.5</v>
      </c>
      <c r="I465" s="66">
        <v>183</v>
      </c>
      <c r="J465" s="66">
        <v>185.5</v>
      </c>
      <c r="K465" s="66">
        <v>180.5</v>
      </c>
      <c r="L465" s="65">
        <v>1250</v>
      </c>
      <c r="M465" s="82">
        <f t="shared" si="59"/>
        <v>3125</v>
      </c>
      <c r="N465" s="68">
        <f t="shared" si="60"/>
        <v>1.4044943820224718</v>
      </c>
    </row>
    <row r="466" spans="1:14" ht="15.75">
      <c r="A466" s="63">
        <v>11</v>
      </c>
      <c r="B466" s="70">
        <v>43579</v>
      </c>
      <c r="C466" s="65" t="s">
        <v>20</v>
      </c>
      <c r="D466" s="65" t="s">
        <v>23</v>
      </c>
      <c r="E466" s="65" t="s">
        <v>47</v>
      </c>
      <c r="F466" s="66">
        <v>222.65</v>
      </c>
      <c r="G466" s="66">
        <v>223.6</v>
      </c>
      <c r="H466" s="66">
        <v>222.1</v>
      </c>
      <c r="I466" s="66">
        <v>221.6</v>
      </c>
      <c r="J466" s="66">
        <v>221.1</v>
      </c>
      <c r="K466" s="66">
        <v>223.6</v>
      </c>
      <c r="L466" s="65">
        <v>5000</v>
      </c>
      <c r="M466" s="82">
        <f t="shared" si="59"/>
        <v>-4749.999999999944</v>
      </c>
      <c r="N466" s="68">
        <f t="shared" si="60"/>
        <v>-0.42667864361104363</v>
      </c>
    </row>
    <row r="467" spans="1:14" ht="15.75">
      <c r="A467" s="63">
        <v>12</v>
      </c>
      <c r="B467" s="70">
        <v>43578</v>
      </c>
      <c r="C467" s="65" t="s">
        <v>20</v>
      </c>
      <c r="D467" s="65" t="s">
        <v>21</v>
      </c>
      <c r="E467" s="65" t="s">
        <v>24</v>
      </c>
      <c r="F467" s="66">
        <v>135</v>
      </c>
      <c r="G467" s="66">
        <v>134</v>
      </c>
      <c r="H467" s="66">
        <v>135.5</v>
      </c>
      <c r="I467" s="66">
        <v>136</v>
      </c>
      <c r="J467" s="66">
        <v>136.5</v>
      </c>
      <c r="K467" s="66">
        <v>134</v>
      </c>
      <c r="L467" s="65">
        <v>5000</v>
      </c>
      <c r="M467" s="82">
        <f t="shared" si="59"/>
        <v>-5000</v>
      </c>
      <c r="N467" s="68">
        <f t="shared" si="60"/>
        <v>-0.7407407407407407</v>
      </c>
    </row>
    <row r="468" spans="1:14" ht="15.75">
      <c r="A468" s="63">
        <v>13</v>
      </c>
      <c r="B468" s="70">
        <v>43578</v>
      </c>
      <c r="C468" s="65" t="s">
        <v>20</v>
      </c>
      <c r="D468" s="65" t="s">
        <v>23</v>
      </c>
      <c r="E468" s="65" t="s">
        <v>44</v>
      </c>
      <c r="F468" s="66">
        <v>31525</v>
      </c>
      <c r="G468" s="66">
        <v>31600</v>
      </c>
      <c r="H468" s="66">
        <v>31480</v>
      </c>
      <c r="I468" s="66">
        <v>31440</v>
      </c>
      <c r="J468" s="66">
        <v>31400</v>
      </c>
      <c r="K468" s="66">
        <v>31480</v>
      </c>
      <c r="L468" s="65">
        <v>100</v>
      </c>
      <c r="M468" s="82">
        <f t="shared" si="59"/>
        <v>4500</v>
      </c>
      <c r="N468" s="68">
        <f t="shared" si="60"/>
        <v>0.14274385408406026</v>
      </c>
    </row>
    <row r="469" spans="1:14" ht="15.75">
      <c r="A469" s="63">
        <v>14</v>
      </c>
      <c r="B469" s="70">
        <v>43577</v>
      </c>
      <c r="C469" s="65" t="s">
        <v>20</v>
      </c>
      <c r="D469" s="65" t="s">
        <v>23</v>
      </c>
      <c r="E469" s="65" t="s">
        <v>48</v>
      </c>
      <c r="F469" s="66">
        <v>4580</v>
      </c>
      <c r="G469" s="66">
        <v>4625</v>
      </c>
      <c r="H469" s="66">
        <v>4555</v>
      </c>
      <c r="I469" s="66">
        <v>4530</v>
      </c>
      <c r="J469" s="66">
        <v>4505</v>
      </c>
      <c r="K469" s="66">
        <v>4625</v>
      </c>
      <c r="L469" s="65">
        <v>100</v>
      </c>
      <c r="M469" s="82">
        <f t="shared" si="59"/>
        <v>-4500</v>
      </c>
      <c r="N469" s="68">
        <f t="shared" si="60"/>
        <v>-0.9825327510917031</v>
      </c>
    </row>
    <row r="470" spans="1:14" ht="15.75">
      <c r="A470" s="63">
        <v>15</v>
      </c>
      <c r="B470" s="70">
        <v>43573</v>
      </c>
      <c r="C470" s="65" t="s">
        <v>20</v>
      </c>
      <c r="D470" s="65" t="s">
        <v>21</v>
      </c>
      <c r="E470" s="65" t="s">
        <v>24</v>
      </c>
      <c r="F470" s="66">
        <v>234.3</v>
      </c>
      <c r="G470" s="66">
        <v>233.2</v>
      </c>
      <c r="H470" s="66">
        <v>234.8</v>
      </c>
      <c r="I470" s="66">
        <v>235.3</v>
      </c>
      <c r="J470" s="66">
        <v>235.8</v>
      </c>
      <c r="K470" s="66">
        <v>234.8</v>
      </c>
      <c r="L470" s="65">
        <v>5000</v>
      </c>
      <c r="M470" s="82">
        <f t="shared" si="59"/>
        <v>2500</v>
      </c>
      <c r="N470" s="68">
        <f t="shared" si="60"/>
        <v>0.21340162185232608</v>
      </c>
    </row>
    <row r="471" spans="1:14" ht="15.75">
      <c r="A471" s="63">
        <v>16</v>
      </c>
      <c r="B471" s="70">
        <v>43573</v>
      </c>
      <c r="C471" s="65" t="s">
        <v>20</v>
      </c>
      <c r="D471" s="65" t="s">
        <v>23</v>
      </c>
      <c r="E471" s="65" t="s">
        <v>47</v>
      </c>
      <c r="F471" s="66">
        <v>224.3</v>
      </c>
      <c r="G471" s="66">
        <v>225.3</v>
      </c>
      <c r="H471" s="66">
        <v>223.8</v>
      </c>
      <c r="I471" s="66">
        <v>223.3</v>
      </c>
      <c r="J471" s="66">
        <v>222.8</v>
      </c>
      <c r="K471" s="66">
        <v>223.8</v>
      </c>
      <c r="L471" s="65">
        <v>5000</v>
      </c>
      <c r="M471" s="82">
        <f aca="true" t="shared" si="61" ref="M471:M478">IF(D471="BUY",(K471-F471)*(L471),(F471-K471)*(L471))</f>
        <v>2500</v>
      </c>
      <c r="N471" s="68">
        <f aca="true" t="shared" si="62" ref="N471:N478">M471/(L471)/F471%</f>
        <v>0.22291573785109225</v>
      </c>
    </row>
    <row r="472" spans="1:14" ht="15.75">
      <c r="A472" s="63">
        <v>17</v>
      </c>
      <c r="B472" s="70">
        <v>43573</v>
      </c>
      <c r="C472" s="65" t="s">
        <v>20</v>
      </c>
      <c r="D472" s="65" t="s">
        <v>23</v>
      </c>
      <c r="E472" s="65" t="s">
        <v>48</v>
      </c>
      <c r="F472" s="66">
        <v>4460</v>
      </c>
      <c r="G472" s="66">
        <v>4503</v>
      </c>
      <c r="H472" s="66">
        <v>4445</v>
      </c>
      <c r="I472" s="66">
        <v>4420</v>
      </c>
      <c r="J472" s="66">
        <v>4400</v>
      </c>
      <c r="K472" s="66">
        <v>4445</v>
      </c>
      <c r="L472" s="65">
        <v>100</v>
      </c>
      <c r="M472" s="82">
        <f t="shared" si="61"/>
        <v>1500</v>
      </c>
      <c r="N472" s="68">
        <f t="shared" si="62"/>
        <v>0.3363228699551569</v>
      </c>
    </row>
    <row r="473" spans="1:14" ht="15.75">
      <c r="A473" s="63">
        <v>18</v>
      </c>
      <c r="B473" s="70">
        <v>43572</v>
      </c>
      <c r="C473" s="65" t="s">
        <v>20</v>
      </c>
      <c r="D473" s="65" t="s">
        <v>21</v>
      </c>
      <c r="E473" s="65" t="s">
        <v>47</v>
      </c>
      <c r="F473" s="66">
        <v>226</v>
      </c>
      <c r="G473" s="66">
        <v>225</v>
      </c>
      <c r="H473" s="66">
        <v>226.5</v>
      </c>
      <c r="I473" s="66">
        <v>227</v>
      </c>
      <c r="J473" s="66">
        <v>227.5</v>
      </c>
      <c r="K473" s="66">
        <v>227.5</v>
      </c>
      <c r="L473" s="65">
        <v>5000</v>
      </c>
      <c r="M473" s="82">
        <f t="shared" si="61"/>
        <v>7500</v>
      </c>
      <c r="N473" s="68">
        <f t="shared" si="62"/>
        <v>0.6637168141592921</v>
      </c>
    </row>
    <row r="474" spans="1:14" ht="15.75">
      <c r="A474" s="63">
        <v>19</v>
      </c>
      <c r="B474" s="70">
        <v>43572</v>
      </c>
      <c r="C474" s="65" t="s">
        <v>20</v>
      </c>
      <c r="D474" s="65" t="s">
        <v>21</v>
      </c>
      <c r="E474" s="65" t="s">
        <v>43</v>
      </c>
      <c r="F474" s="66">
        <v>37250</v>
      </c>
      <c r="G474" s="66">
        <v>37050</v>
      </c>
      <c r="H474" s="66">
        <v>37370</v>
      </c>
      <c r="I474" s="66">
        <v>37490</v>
      </c>
      <c r="J474" s="66">
        <v>37600</v>
      </c>
      <c r="K474" s="66">
        <v>37470</v>
      </c>
      <c r="L474" s="65">
        <v>30</v>
      </c>
      <c r="M474" s="82">
        <f t="shared" si="61"/>
        <v>6600</v>
      </c>
      <c r="N474" s="68">
        <f t="shared" si="62"/>
        <v>0.5906040268456376</v>
      </c>
    </row>
    <row r="475" spans="1:14" ht="15.75">
      <c r="A475" s="63">
        <v>20</v>
      </c>
      <c r="B475" s="70">
        <v>43571</v>
      </c>
      <c r="C475" s="65" t="s">
        <v>20</v>
      </c>
      <c r="D475" s="65" t="s">
        <v>21</v>
      </c>
      <c r="E475" s="65" t="s">
        <v>47</v>
      </c>
      <c r="F475" s="66">
        <v>226.6</v>
      </c>
      <c r="G475" s="66">
        <v>227.6</v>
      </c>
      <c r="H475" s="66">
        <v>226.1</v>
      </c>
      <c r="I475" s="66">
        <v>225.6</v>
      </c>
      <c r="J475" s="66">
        <v>225.1</v>
      </c>
      <c r="K475" s="66">
        <v>226.1</v>
      </c>
      <c r="L475" s="65">
        <v>5000</v>
      </c>
      <c r="M475" s="82">
        <f t="shared" si="61"/>
        <v>-2500</v>
      </c>
      <c r="N475" s="68">
        <f t="shared" si="62"/>
        <v>-0.22065313327449249</v>
      </c>
    </row>
    <row r="476" spans="1:14" ht="15.75">
      <c r="A476" s="63">
        <v>21</v>
      </c>
      <c r="B476" s="70">
        <v>43570</v>
      </c>
      <c r="C476" s="65" t="s">
        <v>20</v>
      </c>
      <c r="D476" s="65" t="s">
        <v>21</v>
      </c>
      <c r="E476" s="65" t="s">
        <v>45</v>
      </c>
      <c r="F476" s="66">
        <v>900</v>
      </c>
      <c r="G476" s="66">
        <v>880</v>
      </c>
      <c r="H476" s="66">
        <v>910</v>
      </c>
      <c r="I476" s="66">
        <v>920</v>
      </c>
      <c r="J476" s="66">
        <v>930</v>
      </c>
      <c r="K476" s="66">
        <v>910</v>
      </c>
      <c r="L476" s="65">
        <v>250</v>
      </c>
      <c r="M476" s="82">
        <f t="shared" si="61"/>
        <v>2500</v>
      </c>
      <c r="N476" s="68">
        <f t="shared" si="62"/>
        <v>1.1111111111111112</v>
      </c>
    </row>
    <row r="477" spans="1:14" ht="15.75">
      <c r="A477" s="63">
        <v>22</v>
      </c>
      <c r="B477" s="70">
        <v>43570</v>
      </c>
      <c r="C477" s="65" t="s">
        <v>20</v>
      </c>
      <c r="D477" s="65" t="s">
        <v>23</v>
      </c>
      <c r="E477" s="65" t="s">
        <v>96</v>
      </c>
      <c r="F477" s="66">
        <v>182.5</v>
      </c>
      <c r="G477" s="66">
        <v>187</v>
      </c>
      <c r="H477" s="66">
        <v>180</v>
      </c>
      <c r="I477" s="66">
        <v>177.5</v>
      </c>
      <c r="J477" s="66">
        <v>175</v>
      </c>
      <c r="K477" s="66">
        <v>180</v>
      </c>
      <c r="L477" s="65">
        <v>1250</v>
      </c>
      <c r="M477" s="82">
        <f t="shared" si="61"/>
        <v>3125</v>
      </c>
      <c r="N477" s="68">
        <f t="shared" si="62"/>
        <v>1.36986301369863</v>
      </c>
    </row>
    <row r="478" spans="1:14" ht="15.75">
      <c r="A478" s="63">
        <v>23</v>
      </c>
      <c r="B478" s="70">
        <v>43570</v>
      </c>
      <c r="C478" s="65" t="s">
        <v>20</v>
      </c>
      <c r="D478" s="65" t="s">
        <v>21</v>
      </c>
      <c r="E478" s="65" t="s">
        <v>47</v>
      </c>
      <c r="F478" s="66">
        <v>230.3</v>
      </c>
      <c r="G478" s="66">
        <v>229.3</v>
      </c>
      <c r="H478" s="66">
        <v>230.8</v>
      </c>
      <c r="I478" s="66">
        <v>231.3</v>
      </c>
      <c r="J478" s="66">
        <v>231.8</v>
      </c>
      <c r="K478" s="66">
        <v>229.3</v>
      </c>
      <c r="L478" s="65">
        <v>5000</v>
      </c>
      <c r="M478" s="82">
        <f t="shared" si="61"/>
        <v>-5000</v>
      </c>
      <c r="N478" s="68">
        <f t="shared" si="62"/>
        <v>-0.43421623968736434</v>
      </c>
    </row>
    <row r="479" spans="1:14" ht="15.75">
      <c r="A479" s="63">
        <v>24</v>
      </c>
      <c r="B479" s="70">
        <v>43567</v>
      </c>
      <c r="C479" s="65" t="s">
        <v>20</v>
      </c>
      <c r="D479" s="65" t="s">
        <v>21</v>
      </c>
      <c r="E479" s="65" t="s">
        <v>45</v>
      </c>
      <c r="F479" s="66">
        <v>900</v>
      </c>
      <c r="G479" s="66">
        <v>880</v>
      </c>
      <c r="H479" s="66">
        <v>910</v>
      </c>
      <c r="I479" s="66">
        <v>920</v>
      </c>
      <c r="J479" s="66">
        <v>930</v>
      </c>
      <c r="K479" s="66">
        <v>910</v>
      </c>
      <c r="L479" s="65">
        <v>250</v>
      </c>
      <c r="M479" s="82">
        <f aca="true" t="shared" si="63" ref="M479:M484">IF(D479="BUY",(K479-F479)*(L479),(F479-K479)*(L479))</f>
        <v>2500</v>
      </c>
      <c r="N479" s="68">
        <f aca="true" t="shared" si="64" ref="N479:N484">M479/(L479)/F479%</f>
        <v>1.1111111111111112</v>
      </c>
    </row>
    <row r="480" spans="1:14" ht="15.75">
      <c r="A480" s="63">
        <v>25</v>
      </c>
      <c r="B480" s="70">
        <v>43567</v>
      </c>
      <c r="C480" s="65" t="s">
        <v>20</v>
      </c>
      <c r="D480" s="65" t="s">
        <v>21</v>
      </c>
      <c r="E480" s="65" t="s">
        <v>47</v>
      </c>
      <c r="F480" s="66">
        <v>227.4</v>
      </c>
      <c r="G480" s="66">
        <v>226.4</v>
      </c>
      <c r="H480" s="66">
        <v>227.9</v>
      </c>
      <c r="I480" s="66">
        <v>228.4</v>
      </c>
      <c r="J480" s="66">
        <v>228.9</v>
      </c>
      <c r="K480" s="66">
        <v>227.9</v>
      </c>
      <c r="L480" s="65">
        <v>5000</v>
      </c>
      <c r="M480" s="82">
        <f t="shared" si="63"/>
        <v>2500</v>
      </c>
      <c r="N480" s="68">
        <f t="shared" si="64"/>
        <v>0.2198768689533861</v>
      </c>
    </row>
    <row r="481" spans="1:14" ht="15.75">
      <c r="A481" s="63">
        <v>26</v>
      </c>
      <c r="B481" s="70">
        <v>43566</v>
      </c>
      <c r="C481" s="65" t="s">
        <v>20</v>
      </c>
      <c r="D481" s="65" t="s">
        <v>23</v>
      </c>
      <c r="E481" s="65" t="s">
        <v>44</v>
      </c>
      <c r="F481" s="66">
        <v>31970</v>
      </c>
      <c r="G481" s="66">
        <v>32050</v>
      </c>
      <c r="H481" s="66">
        <v>31930</v>
      </c>
      <c r="I481" s="66">
        <v>31890</v>
      </c>
      <c r="J481" s="66">
        <v>31850</v>
      </c>
      <c r="K481" s="66">
        <v>31850</v>
      </c>
      <c r="L481" s="65">
        <v>100</v>
      </c>
      <c r="M481" s="82">
        <f t="shared" si="63"/>
        <v>12000</v>
      </c>
      <c r="N481" s="68">
        <f t="shared" si="64"/>
        <v>0.3753518923991242</v>
      </c>
    </row>
    <row r="482" spans="1:14" ht="15.75">
      <c r="A482" s="63">
        <v>27</v>
      </c>
      <c r="B482" s="70">
        <v>43566</v>
      </c>
      <c r="C482" s="65" t="s">
        <v>20</v>
      </c>
      <c r="D482" s="65" t="s">
        <v>23</v>
      </c>
      <c r="E482" s="65" t="s">
        <v>24</v>
      </c>
      <c r="F482" s="66">
        <v>134.3</v>
      </c>
      <c r="G482" s="66">
        <v>135.3</v>
      </c>
      <c r="H482" s="66">
        <v>133.8</v>
      </c>
      <c r="I482" s="66">
        <v>133.3</v>
      </c>
      <c r="J482" s="66">
        <v>132.8</v>
      </c>
      <c r="K482" s="66">
        <v>132.8</v>
      </c>
      <c r="L482" s="65">
        <v>5000</v>
      </c>
      <c r="M482" s="82">
        <f t="shared" si="63"/>
        <v>7500</v>
      </c>
      <c r="N482" s="68">
        <f t="shared" si="64"/>
        <v>1.1169024571854056</v>
      </c>
    </row>
    <row r="483" spans="1:14" ht="15.75">
      <c r="A483" s="63">
        <v>28</v>
      </c>
      <c r="B483" s="70">
        <v>43566</v>
      </c>
      <c r="C483" s="65" t="s">
        <v>20</v>
      </c>
      <c r="D483" s="65" t="s">
        <v>23</v>
      </c>
      <c r="E483" s="65" t="s">
        <v>43</v>
      </c>
      <c r="F483" s="66">
        <v>37460</v>
      </c>
      <c r="G483" s="66">
        <v>37660</v>
      </c>
      <c r="H483" s="66">
        <v>37340</v>
      </c>
      <c r="I483" s="66">
        <v>37220</v>
      </c>
      <c r="J483" s="66">
        <v>37100</v>
      </c>
      <c r="K483" s="66">
        <v>37340</v>
      </c>
      <c r="L483" s="65">
        <v>30</v>
      </c>
      <c r="M483" s="82">
        <f t="shared" si="63"/>
        <v>3600</v>
      </c>
      <c r="N483" s="68">
        <f t="shared" si="64"/>
        <v>0.32034169781099836</v>
      </c>
    </row>
    <row r="484" spans="1:14" ht="15.75">
      <c r="A484" s="63">
        <v>29</v>
      </c>
      <c r="B484" s="70">
        <v>43565</v>
      </c>
      <c r="C484" s="65" t="s">
        <v>20</v>
      </c>
      <c r="D484" s="65" t="s">
        <v>23</v>
      </c>
      <c r="E484" s="65" t="s">
        <v>47</v>
      </c>
      <c r="F484" s="66">
        <v>223.5</v>
      </c>
      <c r="G484" s="66">
        <v>224.5</v>
      </c>
      <c r="H484" s="66">
        <v>223</v>
      </c>
      <c r="I484" s="66">
        <v>222.5</v>
      </c>
      <c r="J484" s="66">
        <v>222</v>
      </c>
      <c r="K484" s="66">
        <v>224.5</v>
      </c>
      <c r="L484" s="65">
        <v>5000</v>
      </c>
      <c r="M484" s="82">
        <f t="shared" si="63"/>
        <v>-5000</v>
      </c>
      <c r="N484" s="68">
        <f t="shared" si="64"/>
        <v>-0.447427293064877</v>
      </c>
    </row>
    <row r="485" spans="1:14" ht="15.75">
      <c r="A485" s="63">
        <v>30</v>
      </c>
      <c r="B485" s="70">
        <v>43565</v>
      </c>
      <c r="C485" s="65" t="s">
        <v>20</v>
      </c>
      <c r="D485" s="65" t="s">
        <v>23</v>
      </c>
      <c r="E485" s="65" t="s">
        <v>44</v>
      </c>
      <c r="F485" s="66">
        <v>32100</v>
      </c>
      <c r="G485" s="66">
        <v>32180</v>
      </c>
      <c r="H485" s="66">
        <v>32060</v>
      </c>
      <c r="I485" s="66">
        <v>32020</v>
      </c>
      <c r="J485" s="66">
        <v>31980</v>
      </c>
      <c r="K485" s="66">
        <v>32180</v>
      </c>
      <c r="L485" s="65">
        <v>100</v>
      </c>
      <c r="M485" s="82">
        <f aca="true" t="shared" si="65" ref="M485:M491">IF(D485="BUY",(K485-F485)*(L485),(F485-K485)*(L485))</f>
        <v>-8000</v>
      </c>
      <c r="N485" s="68">
        <f aca="true" t="shared" si="66" ref="N485:N491">M485/(L485)/F485%</f>
        <v>-0.24922118380062305</v>
      </c>
    </row>
    <row r="486" spans="1:14" ht="15.75">
      <c r="A486" s="63">
        <v>31</v>
      </c>
      <c r="B486" s="70">
        <v>43565</v>
      </c>
      <c r="C486" s="65" t="s">
        <v>20</v>
      </c>
      <c r="D486" s="65" t="s">
        <v>23</v>
      </c>
      <c r="E486" s="65" t="s">
        <v>48</v>
      </c>
      <c r="F486" s="66">
        <v>4470</v>
      </c>
      <c r="G486" s="66">
        <v>4510</v>
      </c>
      <c r="H486" s="66">
        <v>4445</v>
      </c>
      <c r="I486" s="66">
        <v>4420</v>
      </c>
      <c r="J486" s="66">
        <v>4400</v>
      </c>
      <c r="K486" s="66">
        <v>4445</v>
      </c>
      <c r="L486" s="65">
        <v>100</v>
      </c>
      <c r="M486" s="82">
        <f t="shared" si="65"/>
        <v>2500</v>
      </c>
      <c r="N486" s="68">
        <f t="shared" si="66"/>
        <v>0.5592841163310962</v>
      </c>
    </row>
    <row r="487" spans="1:14" ht="15.75">
      <c r="A487" s="63">
        <v>32</v>
      </c>
      <c r="B487" s="70">
        <v>43565</v>
      </c>
      <c r="C487" s="65" t="s">
        <v>20</v>
      </c>
      <c r="D487" s="65" t="s">
        <v>23</v>
      </c>
      <c r="E487" s="65" t="s">
        <v>24</v>
      </c>
      <c r="F487" s="66">
        <v>137</v>
      </c>
      <c r="G487" s="66">
        <v>138</v>
      </c>
      <c r="H487" s="66">
        <v>136.5</v>
      </c>
      <c r="I487" s="66">
        <v>136</v>
      </c>
      <c r="J487" s="66">
        <v>135.5</v>
      </c>
      <c r="K487" s="66">
        <v>136.5</v>
      </c>
      <c r="L487" s="65">
        <v>5000</v>
      </c>
      <c r="M487" s="82">
        <f t="shared" si="65"/>
        <v>2500</v>
      </c>
      <c r="N487" s="68">
        <f t="shared" si="66"/>
        <v>0.36496350364963503</v>
      </c>
    </row>
    <row r="488" spans="1:14" ht="15.75">
      <c r="A488" s="63">
        <v>33</v>
      </c>
      <c r="B488" s="70">
        <v>43564</v>
      </c>
      <c r="C488" s="65" t="s">
        <v>20</v>
      </c>
      <c r="D488" s="65" t="s">
        <v>23</v>
      </c>
      <c r="E488" s="65" t="s">
        <v>47</v>
      </c>
      <c r="F488" s="66">
        <v>225.5</v>
      </c>
      <c r="G488" s="66">
        <v>226.5</v>
      </c>
      <c r="H488" s="66">
        <v>225</v>
      </c>
      <c r="I488" s="66">
        <v>224.5</v>
      </c>
      <c r="J488" s="66">
        <v>224</v>
      </c>
      <c r="K488" s="66">
        <v>224.5</v>
      </c>
      <c r="L488" s="65">
        <v>5000</v>
      </c>
      <c r="M488" s="82">
        <f t="shared" si="65"/>
        <v>5000</v>
      </c>
      <c r="N488" s="68">
        <f t="shared" si="66"/>
        <v>0.4434589800443459</v>
      </c>
    </row>
    <row r="489" spans="1:14" ht="15.75">
      <c r="A489" s="63">
        <v>34</v>
      </c>
      <c r="B489" s="70">
        <v>43563</v>
      </c>
      <c r="C489" s="65" t="s">
        <v>20</v>
      </c>
      <c r="D489" s="65" t="s">
        <v>21</v>
      </c>
      <c r="E489" s="65" t="s">
        <v>24</v>
      </c>
      <c r="F489" s="66">
        <v>139.3</v>
      </c>
      <c r="G489" s="66">
        <v>138.3</v>
      </c>
      <c r="H489" s="66">
        <v>139.8</v>
      </c>
      <c r="I489" s="66">
        <v>140.3</v>
      </c>
      <c r="J489" s="66">
        <v>140.8</v>
      </c>
      <c r="K489" s="66">
        <v>139.8</v>
      </c>
      <c r="L489" s="65">
        <v>5000</v>
      </c>
      <c r="M489" s="82">
        <f t="shared" si="65"/>
        <v>2500</v>
      </c>
      <c r="N489" s="68">
        <f t="shared" si="66"/>
        <v>0.3589375448671931</v>
      </c>
    </row>
    <row r="490" spans="1:14" ht="15.75">
      <c r="A490" s="63">
        <v>35</v>
      </c>
      <c r="B490" s="70">
        <v>43563</v>
      </c>
      <c r="C490" s="65" t="s">
        <v>20</v>
      </c>
      <c r="D490" s="65" t="s">
        <v>21</v>
      </c>
      <c r="E490" s="65" t="s">
        <v>96</v>
      </c>
      <c r="F490" s="66">
        <v>188</v>
      </c>
      <c r="G490" s="66">
        <v>183</v>
      </c>
      <c r="H490" s="66">
        <v>190.5</v>
      </c>
      <c r="I490" s="66">
        <v>193</v>
      </c>
      <c r="J490" s="66">
        <v>195.5</v>
      </c>
      <c r="K490" s="66">
        <v>190.5</v>
      </c>
      <c r="L490" s="65">
        <v>1250</v>
      </c>
      <c r="M490" s="82">
        <f t="shared" si="65"/>
        <v>3125</v>
      </c>
      <c r="N490" s="68">
        <f t="shared" si="66"/>
        <v>1.3297872340425532</v>
      </c>
    </row>
    <row r="491" spans="1:14" ht="15.75">
      <c r="A491" s="63">
        <v>36</v>
      </c>
      <c r="B491" s="70">
        <v>43563</v>
      </c>
      <c r="C491" s="65" t="s">
        <v>20</v>
      </c>
      <c r="D491" s="65" t="s">
        <v>21</v>
      </c>
      <c r="E491" s="65" t="s">
        <v>45</v>
      </c>
      <c r="F491" s="66">
        <v>922</v>
      </c>
      <c r="G491" s="66">
        <v>905</v>
      </c>
      <c r="H491" s="66">
        <v>932</v>
      </c>
      <c r="I491" s="66">
        <v>942</v>
      </c>
      <c r="J491" s="66">
        <v>952</v>
      </c>
      <c r="K491" s="66">
        <v>905</v>
      </c>
      <c r="L491" s="65">
        <v>250</v>
      </c>
      <c r="M491" s="82">
        <f t="shared" si="65"/>
        <v>-4250</v>
      </c>
      <c r="N491" s="68">
        <f t="shared" si="66"/>
        <v>-1.843817787418655</v>
      </c>
    </row>
    <row r="492" spans="1:14" ht="15.75">
      <c r="A492" s="63">
        <v>37</v>
      </c>
      <c r="B492" s="70">
        <v>43563</v>
      </c>
      <c r="C492" s="65" t="s">
        <v>20</v>
      </c>
      <c r="D492" s="65" t="s">
        <v>21</v>
      </c>
      <c r="E492" s="65" t="s">
        <v>47</v>
      </c>
      <c r="F492" s="66">
        <v>127.8</v>
      </c>
      <c r="G492" s="66">
        <v>126.8</v>
      </c>
      <c r="H492" s="66">
        <v>128.3</v>
      </c>
      <c r="I492" s="66">
        <v>128.8</v>
      </c>
      <c r="J492" s="66">
        <v>129.3</v>
      </c>
      <c r="K492" s="66">
        <v>128.3</v>
      </c>
      <c r="L492" s="65">
        <v>5000</v>
      </c>
      <c r="M492" s="82">
        <f aca="true" t="shared" si="67" ref="M492:M498">IF(D492="BUY",(K492-F492)*(L492),(F492-K492)*(L492))</f>
        <v>2500.000000000071</v>
      </c>
      <c r="N492" s="68">
        <f aca="true" t="shared" si="68" ref="N492:N498">M492/(L492)/F492%</f>
        <v>0.39123630672927556</v>
      </c>
    </row>
    <row r="493" spans="1:14" ht="15.75">
      <c r="A493" s="63">
        <v>38</v>
      </c>
      <c r="B493" s="70">
        <v>43560</v>
      </c>
      <c r="C493" s="65" t="s">
        <v>20</v>
      </c>
      <c r="D493" s="65" t="s">
        <v>21</v>
      </c>
      <c r="E493" s="65" t="s">
        <v>44</v>
      </c>
      <c r="F493" s="66">
        <v>31860</v>
      </c>
      <c r="G493" s="66">
        <v>31780</v>
      </c>
      <c r="H493" s="66">
        <v>31900</v>
      </c>
      <c r="I493" s="66">
        <v>31940</v>
      </c>
      <c r="J493" s="66">
        <v>31980</v>
      </c>
      <c r="K493" s="66">
        <v>31780</v>
      </c>
      <c r="L493" s="65">
        <v>100</v>
      </c>
      <c r="M493" s="82">
        <f t="shared" si="67"/>
        <v>-8000</v>
      </c>
      <c r="N493" s="68">
        <f t="shared" si="68"/>
        <v>-0.2510985561833019</v>
      </c>
    </row>
    <row r="494" spans="1:14" ht="15.75">
      <c r="A494" s="63">
        <v>39</v>
      </c>
      <c r="B494" s="70">
        <v>43560</v>
      </c>
      <c r="C494" s="65" t="s">
        <v>20</v>
      </c>
      <c r="D494" s="65" t="s">
        <v>21</v>
      </c>
      <c r="E494" s="65" t="s">
        <v>47</v>
      </c>
      <c r="F494" s="66">
        <v>127.5</v>
      </c>
      <c r="G494" s="66">
        <v>126.5</v>
      </c>
      <c r="H494" s="66">
        <v>128</v>
      </c>
      <c r="I494" s="66">
        <v>128.5</v>
      </c>
      <c r="J494" s="66">
        <v>129</v>
      </c>
      <c r="K494" s="66">
        <v>128</v>
      </c>
      <c r="L494" s="65">
        <v>5000</v>
      </c>
      <c r="M494" s="82">
        <f t="shared" si="67"/>
        <v>2500</v>
      </c>
      <c r="N494" s="68">
        <f t="shared" si="68"/>
        <v>0.3921568627450981</v>
      </c>
    </row>
    <row r="495" spans="1:14" ht="15.75">
      <c r="A495" s="63">
        <v>40</v>
      </c>
      <c r="B495" s="70">
        <v>43560</v>
      </c>
      <c r="C495" s="65" t="s">
        <v>20</v>
      </c>
      <c r="D495" s="65" t="s">
        <v>21</v>
      </c>
      <c r="E495" s="65" t="s">
        <v>48</v>
      </c>
      <c r="F495" s="66">
        <v>4300</v>
      </c>
      <c r="G495" s="66">
        <v>4257</v>
      </c>
      <c r="H495" s="66">
        <v>4325</v>
      </c>
      <c r="I495" s="66">
        <v>4350</v>
      </c>
      <c r="J495" s="66">
        <v>4375</v>
      </c>
      <c r="K495" s="66">
        <v>4325</v>
      </c>
      <c r="L495" s="65">
        <v>100</v>
      </c>
      <c r="M495" s="82">
        <f t="shared" si="67"/>
        <v>2500</v>
      </c>
      <c r="N495" s="68">
        <f t="shared" si="68"/>
        <v>0.5813953488372093</v>
      </c>
    </row>
    <row r="496" spans="1:14" ht="15.75">
      <c r="A496" s="63">
        <v>41</v>
      </c>
      <c r="B496" s="70">
        <v>43559</v>
      </c>
      <c r="C496" s="65" t="s">
        <v>20</v>
      </c>
      <c r="D496" s="65" t="s">
        <v>21</v>
      </c>
      <c r="E496" s="65" t="s">
        <v>50</v>
      </c>
      <c r="F496" s="66">
        <v>148</v>
      </c>
      <c r="G496" s="66">
        <v>147</v>
      </c>
      <c r="H496" s="66">
        <v>148.5</v>
      </c>
      <c r="I496" s="66">
        <v>149</v>
      </c>
      <c r="J496" s="66">
        <v>149.5</v>
      </c>
      <c r="K496" s="66">
        <v>148.5</v>
      </c>
      <c r="L496" s="65">
        <v>5000</v>
      </c>
      <c r="M496" s="82">
        <f t="shared" si="67"/>
        <v>2500</v>
      </c>
      <c r="N496" s="68">
        <f t="shared" si="68"/>
        <v>0.33783783783783783</v>
      </c>
    </row>
    <row r="497" spans="1:14" ht="15.75">
      <c r="A497" s="63">
        <v>42</v>
      </c>
      <c r="B497" s="70">
        <v>43559</v>
      </c>
      <c r="C497" s="65" t="s">
        <v>20</v>
      </c>
      <c r="D497" s="65" t="s">
        <v>23</v>
      </c>
      <c r="E497" s="65" t="s">
        <v>43</v>
      </c>
      <c r="F497" s="66">
        <v>37200</v>
      </c>
      <c r="G497" s="66">
        <v>37400</v>
      </c>
      <c r="H497" s="66">
        <v>37080</v>
      </c>
      <c r="I497" s="66">
        <v>36960</v>
      </c>
      <c r="J497" s="66">
        <v>36840</v>
      </c>
      <c r="K497" s="66">
        <v>37080</v>
      </c>
      <c r="L497" s="65">
        <v>30</v>
      </c>
      <c r="M497" s="82">
        <f t="shared" si="67"/>
        <v>3600</v>
      </c>
      <c r="N497" s="68">
        <f t="shared" si="68"/>
        <v>0.3225806451612903</v>
      </c>
    </row>
    <row r="498" spans="1:14" ht="15.75">
      <c r="A498" s="63">
        <v>43</v>
      </c>
      <c r="B498" s="70">
        <v>43559</v>
      </c>
      <c r="C498" s="65" t="s">
        <v>20</v>
      </c>
      <c r="D498" s="65" t="s">
        <v>21</v>
      </c>
      <c r="E498" s="65" t="s">
        <v>48</v>
      </c>
      <c r="F498" s="66">
        <v>4320</v>
      </c>
      <c r="G498" s="66">
        <v>4280</v>
      </c>
      <c r="H498" s="66">
        <v>4345</v>
      </c>
      <c r="I498" s="66">
        <v>4370</v>
      </c>
      <c r="J498" s="66">
        <v>4395</v>
      </c>
      <c r="K498" s="66">
        <v>4345</v>
      </c>
      <c r="L498" s="65">
        <v>100</v>
      </c>
      <c r="M498" s="82">
        <f t="shared" si="67"/>
        <v>2500</v>
      </c>
      <c r="N498" s="68">
        <f t="shared" si="68"/>
        <v>0.5787037037037037</v>
      </c>
    </row>
    <row r="499" spans="1:12" ht="15.75">
      <c r="A499" s="9" t="s">
        <v>25</v>
      </c>
      <c r="B499" s="10"/>
      <c r="C499" s="11"/>
      <c r="D499" s="12"/>
      <c r="E499" s="13"/>
      <c r="F499" s="13"/>
      <c r="G499" s="14"/>
      <c r="H499" s="15"/>
      <c r="I499" s="15"/>
      <c r="J499" s="15"/>
      <c r="K499" s="16"/>
      <c r="L499" s="17"/>
    </row>
    <row r="500" spans="1:12" ht="15.75">
      <c r="A500" s="9" t="s">
        <v>26</v>
      </c>
      <c r="B500" s="19"/>
      <c r="C500" s="11"/>
      <c r="D500" s="12"/>
      <c r="E500" s="13"/>
      <c r="F500" s="13"/>
      <c r="G500" s="14"/>
      <c r="H500" s="13"/>
      <c r="I500" s="13"/>
      <c r="J500" s="13"/>
      <c r="K500" s="16"/>
      <c r="L500" s="17"/>
    </row>
    <row r="501" spans="1:11" ht="15.75">
      <c r="A501" s="9" t="s">
        <v>26</v>
      </c>
      <c r="B501" s="19"/>
      <c r="C501" s="20"/>
      <c r="D501" s="21"/>
      <c r="E501" s="22"/>
      <c r="F501" s="22"/>
      <c r="G501" s="23"/>
      <c r="H501" s="22"/>
      <c r="I501" s="22"/>
      <c r="J501" s="22"/>
      <c r="K501" s="22"/>
    </row>
    <row r="502" spans="1:9" ht="16.5" thickBot="1">
      <c r="A502" s="58"/>
      <c r="B502" s="59"/>
      <c r="C502" s="22"/>
      <c r="D502" s="22"/>
      <c r="E502" s="22"/>
      <c r="F502" s="25"/>
      <c r="G502" s="26"/>
      <c r="H502" s="27" t="s">
        <v>27</v>
      </c>
      <c r="I502" s="27"/>
    </row>
    <row r="503" spans="1:9" ht="15.75">
      <c r="A503" s="58"/>
      <c r="B503" s="59"/>
      <c r="C503" s="129" t="s">
        <v>28</v>
      </c>
      <c r="D503" s="129"/>
      <c r="E503" s="29">
        <v>43</v>
      </c>
      <c r="F503" s="30">
        <f>F504+F505+F506+F507+F508+F509</f>
        <v>100</v>
      </c>
      <c r="G503" s="31">
        <v>43</v>
      </c>
      <c r="H503" s="32">
        <f>G504/G503%</f>
        <v>74.4186046511628</v>
      </c>
      <c r="I503" s="32"/>
    </row>
    <row r="504" spans="1:11" ht="15.75">
      <c r="A504" s="58"/>
      <c r="B504" s="59"/>
      <c r="C504" s="126" t="s">
        <v>29</v>
      </c>
      <c r="D504" s="126"/>
      <c r="E504" s="33">
        <v>32</v>
      </c>
      <c r="F504" s="34">
        <f>(E504/E503)*100</f>
        <v>74.4186046511628</v>
      </c>
      <c r="G504" s="31">
        <v>32</v>
      </c>
      <c r="H504" s="28"/>
      <c r="I504" s="28"/>
      <c r="K504" s="25"/>
    </row>
    <row r="505" spans="1:11" ht="15.75">
      <c r="A505" s="58"/>
      <c r="B505" s="59"/>
      <c r="C505" s="126" t="s">
        <v>31</v>
      </c>
      <c r="D505" s="126"/>
      <c r="E505" s="33">
        <v>0</v>
      </c>
      <c r="F505" s="34">
        <f>(E505/E503)*100</f>
        <v>0</v>
      </c>
      <c r="G505" s="36"/>
      <c r="H505" s="31"/>
      <c r="I505" s="31"/>
      <c r="J505" s="25"/>
      <c r="K505" s="25"/>
    </row>
    <row r="506" spans="1:11" ht="15.75">
      <c r="A506" s="58"/>
      <c r="B506" s="59"/>
      <c r="C506" s="126" t="s">
        <v>32</v>
      </c>
      <c r="D506" s="126"/>
      <c r="E506" s="33">
        <v>0</v>
      </c>
      <c r="F506" s="34">
        <f>(E506/E503)*100</f>
        <v>0</v>
      </c>
      <c r="G506" s="36"/>
      <c r="H506" s="31"/>
      <c r="I506" s="31"/>
      <c r="J506" s="25"/>
      <c r="K506" s="25"/>
    </row>
    <row r="507" spans="1:9" ht="15.75">
      <c r="A507" s="58"/>
      <c r="B507" s="59"/>
      <c r="C507" s="126" t="s">
        <v>33</v>
      </c>
      <c r="D507" s="126"/>
      <c r="E507" s="33">
        <v>11</v>
      </c>
      <c r="F507" s="34">
        <f>(E507/E503)*100</f>
        <v>25.581395348837212</v>
      </c>
      <c r="G507" s="36"/>
      <c r="H507" s="22" t="s">
        <v>34</v>
      </c>
      <c r="I507" s="22"/>
    </row>
    <row r="508" spans="1:10" ht="15.75">
      <c r="A508" s="58"/>
      <c r="B508" s="59"/>
      <c r="C508" s="126" t="s">
        <v>35</v>
      </c>
      <c r="D508" s="126"/>
      <c r="E508" s="33">
        <v>0</v>
      </c>
      <c r="F508" s="34">
        <f>(E508/E503)*100</f>
        <v>0</v>
      </c>
      <c r="G508" s="36"/>
      <c r="H508" s="22"/>
      <c r="I508" s="22"/>
      <c r="J508" s="25"/>
    </row>
    <row r="509" spans="1:10" ht="16.5" thickBot="1">
      <c r="A509" s="58"/>
      <c r="B509" s="59"/>
      <c r="C509" s="127" t="s">
        <v>36</v>
      </c>
      <c r="D509" s="127"/>
      <c r="E509" s="38"/>
      <c r="F509" s="39">
        <f>(E509/E503)*100</f>
        <v>0</v>
      </c>
      <c r="G509" s="36"/>
      <c r="H509" s="22"/>
      <c r="I509" s="22"/>
      <c r="J509" s="25"/>
    </row>
    <row r="510" spans="1:11" ht="15.75">
      <c r="A510" s="41" t="s">
        <v>37</v>
      </c>
      <c r="B510" s="10"/>
      <c r="C510" s="11"/>
      <c r="D510" s="11"/>
      <c r="E510" s="13"/>
      <c r="F510" s="13"/>
      <c r="G510" s="42"/>
      <c r="H510" s="43"/>
      <c r="I510" s="43"/>
      <c r="J510" s="43"/>
      <c r="K510" s="13"/>
    </row>
    <row r="511" spans="1:11" ht="15.75">
      <c r="A511" s="12" t="s">
        <v>38</v>
      </c>
      <c r="B511" s="10"/>
      <c r="C511" s="44"/>
      <c r="D511" s="45"/>
      <c r="E511" s="46"/>
      <c r="F511" s="43"/>
      <c r="G511" s="42"/>
      <c r="H511" s="43"/>
      <c r="I511" s="43"/>
      <c r="J511" s="43"/>
      <c r="K511" s="25"/>
    </row>
    <row r="512" spans="1:11" ht="15.75">
      <c r="A512" s="12" t="s">
        <v>39</v>
      </c>
      <c r="B512" s="10"/>
      <c r="C512" s="11"/>
      <c r="D512" s="45"/>
      <c r="E512" s="46"/>
      <c r="F512" s="43"/>
      <c r="G512" s="42"/>
      <c r="H512" s="47"/>
      <c r="I512" s="47"/>
      <c r="J512" s="47"/>
      <c r="K512" s="25"/>
    </row>
    <row r="513" spans="1:14" ht="15.75">
      <c r="A513" s="12" t="s">
        <v>40</v>
      </c>
      <c r="B513" s="44"/>
      <c r="C513" s="11"/>
      <c r="D513" s="45"/>
      <c r="E513" s="46"/>
      <c r="F513" s="43"/>
      <c r="G513" s="48"/>
      <c r="H513" s="47"/>
      <c r="I513" s="47"/>
      <c r="J513" s="47"/>
      <c r="K513" s="13"/>
      <c r="L513" s="17"/>
      <c r="M513" s="17"/>
      <c r="N513" s="40"/>
    </row>
    <row r="514" spans="1:14" ht="15.75">
      <c r="A514" s="12" t="s">
        <v>41</v>
      </c>
      <c r="B514" s="35"/>
      <c r="C514" s="11"/>
      <c r="D514" s="49"/>
      <c r="E514" s="43"/>
      <c r="F514" s="43"/>
      <c r="G514" s="48"/>
      <c r="H514" s="47"/>
      <c r="I514" s="47"/>
      <c r="J514" s="47"/>
      <c r="K514" s="43"/>
      <c r="L514" s="17"/>
      <c r="M514" s="17"/>
      <c r="N514" s="17"/>
    </row>
    <row r="515" spans="1:14" ht="15.75">
      <c r="A515" s="133" t="s">
        <v>0</v>
      </c>
      <c r="B515" s="134"/>
      <c r="C515" s="134"/>
      <c r="D515" s="134"/>
      <c r="E515" s="134"/>
      <c r="F515" s="134"/>
      <c r="G515" s="134"/>
      <c r="H515" s="134"/>
      <c r="I515" s="134"/>
      <c r="J515" s="134"/>
      <c r="K515" s="134"/>
      <c r="L515" s="134"/>
      <c r="M515" s="134"/>
      <c r="N515" s="135"/>
    </row>
    <row r="516" spans="1:14" ht="15.75">
      <c r="A516" s="136"/>
      <c r="B516" s="137"/>
      <c r="C516" s="137"/>
      <c r="D516" s="137"/>
      <c r="E516" s="137"/>
      <c r="F516" s="137"/>
      <c r="G516" s="137"/>
      <c r="H516" s="137"/>
      <c r="I516" s="137"/>
      <c r="J516" s="137"/>
      <c r="K516" s="137"/>
      <c r="L516" s="137"/>
      <c r="M516" s="137"/>
      <c r="N516" s="138"/>
    </row>
    <row r="517" spans="1:14" ht="15.75">
      <c r="A517" s="136"/>
      <c r="B517" s="137"/>
      <c r="C517" s="137"/>
      <c r="D517" s="137"/>
      <c r="E517" s="137"/>
      <c r="F517" s="137"/>
      <c r="G517" s="137"/>
      <c r="H517" s="137"/>
      <c r="I517" s="137"/>
      <c r="J517" s="137"/>
      <c r="K517" s="137"/>
      <c r="L517" s="137"/>
      <c r="M517" s="137"/>
      <c r="N517" s="138"/>
    </row>
    <row r="518" spans="1:14" ht="15.75">
      <c r="A518" s="139" t="s">
        <v>102</v>
      </c>
      <c r="B518" s="140"/>
      <c r="C518" s="140"/>
      <c r="D518" s="140"/>
      <c r="E518" s="140"/>
      <c r="F518" s="140"/>
      <c r="G518" s="140"/>
      <c r="H518" s="140"/>
      <c r="I518" s="140"/>
      <c r="J518" s="140"/>
      <c r="K518" s="140"/>
      <c r="L518" s="140"/>
      <c r="M518" s="140"/>
      <c r="N518" s="141"/>
    </row>
    <row r="519" spans="1:14" ht="15.75">
      <c r="A519" s="139" t="s">
        <v>103</v>
      </c>
      <c r="B519" s="140"/>
      <c r="C519" s="140"/>
      <c r="D519" s="140"/>
      <c r="E519" s="140"/>
      <c r="F519" s="140"/>
      <c r="G519" s="140"/>
      <c r="H519" s="140"/>
      <c r="I519" s="140"/>
      <c r="J519" s="140"/>
      <c r="K519" s="140"/>
      <c r="L519" s="140"/>
      <c r="M519" s="140"/>
      <c r="N519" s="141"/>
    </row>
    <row r="520" spans="1:14" ht="16.5" thickBot="1">
      <c r="A520" s="142" t="s">
        <v>3</v>
      </c>
      <c r="B520" s="143"/>
      <c r="C520" s="143"/>
      <c r="D520" s="143"/>
      <c r="E520" s="143"/>
      <c r="F520" s="143"/>
      <c r="G520" s="143"/>
      <c r="H520" s="143"/>
      <c r="I520" s="143"/>
      <c r="J520" s="143"/>
      <c r="K520" s="143"/>
      <c r="L520" s="143"/>
      <c r="M520" s="143"/>
      <c r="N520" s="144"/>
    </row>
    <row r="521" spans="1:14" ht="15.75">
      <c r="A521" s="145" t="s">
        <v>113</v>
      </c>
      <c r="B521" s="145"/>
      <c r="C521" s="145"/>
      <c r="D521" s="145"/>
      <c r="E521" s="145"/>
      <c r="F521" s="145"/>
      <c r="G521" s="145"/>
      <c r="H521" s="145"/>
      <c r="I521" s="145"/>
      <c r="J521" s="145"/>
      <c r="K521" s="145"/>
      <c r="L521" s="145"/>
      <c r="M521" s="145"/>
      <c r="N521" s="145"/>
    </row>
    <row r="522" spans="1:14" ht="15.75">
      <c r="A522" s="145" t="s">
        <v>5</v>
      </c>
      <c r="B522" s="145"/>
      <c r="C522" s="145"/>
      <c r="D522" s="145"/>
      <c r="E522" s="145"/>
      <c r="F522" s="145"/>
      <c r="G522" s="145"/>
      <c r="H522" s="145"/>
      <c r="I522" s="145"/>
      <c r="J522" s="145"/>
      <c r="K522" s="145"/>
      <c r="L522" s="145"/>
      <c r="M522" s="145"/>
      <c r="N522" s="145"/>
    </row>
    <row r="523" spans="1:14" ht="15.75">
      <c r="A523" s="131" t="s">
        <v>6</v>
      </c>
      <c r="B523" s="128" t="s">
        <v>7</v>
      </c>
      <c r="C523" s="128" t="s">
        <v>8</v>
      </c>
      <c r="D523" s="131" t="s">
        <v>9</v>
      </c>
      <c r="E523" s="131" t="s">
        <v>10</v>
      </c>
      <c r="F523" s="128" t="s">
        <v>11</v>
      </c>
      <c r="G523" s="128" t="s">
        <v>12</v>
      </c>
      <c r="H523" s="128" t="s">
        <v>13</v>
      </c>
      <c r="I523" s="128" t="s">
        <v>14</v>
      </c>
      <c r="J523" s="128" t="s">
        <v>15</v>
      </c>
      <c r="K523" s="130" t="s">
        <v>16</v>
      </c>
      <c r="L523" s="128" t="s">
        <v>17</v>
      </c>
      <c r="M523" s="128" t="s">
        <v>18</v>
      </c>
      <c r="N523" s="128" t="s">
        <v>19</v>
      </c>
    </row>
    <row r="524" spans="1:14" ht="15.75">
      <c r="A524" s="132"/>
      <c r="B524" s="128"/>
      <c r="C524" s="128"/>
      <c r="D524" s="131"/>
      <c r="E524" s="131"/>
      <c r="F524" s="128"/>
      <c r="G524" s="128"/>
      <c r="H524" s="128"/>
      <c r="I524" s="128"/>
      <c r="J524" s="128"/>
      <c r="K524" s="130"/>
      <c r="L524" s="128"/>
      <c r="M524" s="128"/>
      <c r="N524" s="128"/>
    </row>
    <row r="525" spans="1:14" ht="15.75">
      <c r="A525" s="74"/>
      <c r="B525" s="75"/>
      <c r="C525" s="71"/>
      <c r="D525" s="76"/>
      <c r="E525" s="73"/>
      <c r="F525" s="71"/>
      <c r="G525" s="71"/>
      <c r="H525" s="71"/>
      <c r="I525" s="71"/>
      <c r="J525" s="71"/>
      <c r="K525" s="72"/>
      <c r="L525" s="71"/>
      <c r="M525" s="71"/>
      <c r="N525" s="71"/>
    </row>
    <row r="526" spans="1:14" ht="15.75">
      <c r="A526" s="63">
        <v>1</v>
      </c>
      <c r="B526" s="70">
        <v>43553</v>
      </c>
      <c r="C526" s="65" t="s">
        <v>20</v>
      </c>
      <c r="D526" s="65" t="s">
        <v>21</v>
      </c>
      <c r="E526" s="65" t="s">
        <v>47</v>
      </c>
      <c r="F526" s="66">
        <v>218.5</v>
      </c>
      <c r="G526" s="66">
        <v>217.5</v>
      </c>
      <c r="H526" s="66">
        <v>219</v>
      </c>
      <c r="I526" s="66">
        <v>219.5</v>
      </c>
      <c r="J526" s="66">
        <v>220</v>
      </c>
      <c r="K526" s="66">
        <v>220</v>
      </c>
      <c r="L526" s="65">
        <v>5000</v>
      </c>
      <c r="M526" s="82">
        <f aca="true" t="shared" si="69" ref="M526:M533">IF(D526="BUY",(K526-F526)*(L526),(F526-K526)*(L526))</f>
        <v>7500</v>
      </c>
      <c r="N526" s="68">
        <f aca="true" t="shared" si="70" ref="N526:N533">M526/(L526)/F526%</f>
        <v>0.6864988558352403</v>
      </c>
    </row>
    <row r="527" spans="1:14" ht="15.75">
      <c r="A527" s="63">
        <v>2</v>
      </c>
      <c r="B527" s="70">
        <v>43553</v>
      </c>
      <c r="C527" s="65" t="s">
        <v>20</v>
      </c>
      <c r="D527" s="65" t="s">
        <v>21</v>
      </c>
      <c r="E527" s="65" t="s">
        <v>24</v>
      </c>
      <c r="F527" s="66">
        <v>141.2</v>
      </c>
      <c r="G527" s="66">
        <v>140.2</v>
      </c>
      <c r="H527" s="66">
        <v>141.7</v>
      </c>
      <c r="I527" s="66">
        <v>142.2</v>
      </c>
      <c r="J527" s="66">
        <v>142.7</v>
      </c>
      <c r="K527" s="66">
        <v>142.2</v>
      </c>
      <c r="L527" s="65">
        <v>5000</v>
      </c>
      <c r="M527" s="82">
        <f t="shared" si="69"/>
        <v>5000</v>
      </c>
      <c r="N527" s="68">
        <f t="shared" si="70"/>
        <v>0.708215297450425</v>
      </c>
    </row>
    <row r="528" spans="1:14" ht="15.75">
      <c r="A528" s="63">
        <v>3</v>
      </c>
      <c r="B528" s="70">
        <v>43552</v>
      </c>
      <c r="C528" s="65" t="s">
        <v>20</v>
      </c>
      <c r="D528" s="65" t="s">
        <v>21</v>
      </c>
      <c r="E528" s="65" t="s">
        <v>47</v>
      </c>
      <c r="F528" s="66">
        <v>217.5</v>
      </c>
      <c r="G528" s="66">
        <v>216.5</v>
      </c>
      <c r="H528" s="66">
        <v>218</v>
      </c>
      <c r="I528" s="66">
        <v>218.5</v>
      </c>
      <c r="J528" s="66">
        <v>219</v>
      </c>
      <c r="K528" s="66">
        <v>218</v>
      </c>
      <c r="L528" s="65">
        <v>5000</v>
      </c>
      <c r="M528" s="82">
        <f t="shared" si="69"/>
        <v>2500</v>
      </c>
      <c r="N528" s="68">
        <f t="shared" si="70"/>
        <v>0.2298850574712644</v>
      </c>
    </row>
    <row r="529" spans="1:14" ht="15.75">
      <c r="A529" s="63">
        <v>4</v>
      </c>
      <c r="B529" s="70">
        <v>43552</v>
      </c>
      <c r="C529" s="65" t="s">
        <v>20</v>
      </c>
      <c r="D529" s="65" t="s">
        <v>21</v>
      </c>
      <c r="E529" s="65" t="s">
        <v>47</v>
      </c>
      <c r="F529" s="66">
        <v>217.5</v>
      </c>
      <c r="G529" s="66">
        <v>216.5</v>
      </c>
      <c r="H529" s="66">
        <v>218</v>
      </c>
      <c r="I529" s="66">
        <v>218.5</v>
      </c>
      <c r="J529" s="66">
        <v>219</v>
      </c>
      <c r="K529" s="66">
        <v>218</v>
      </c>
      <c r="L529" s="65">
        <v>5000</v>
      </c>
      <c r="M529" s="82">
        <f t="shared" si="69"/>
        <v>2500</v>
      </c>
      <c r="N529" s="68">
        <f t="shared" si="70"/>
        <v>0.2298850574712644</v>
      </c>
    </row>
    <row r="530" spans="1:14" ht="15.75">
      <c r="A530" s="63">
        <v>5</v>
      </c>
      <c r="B530" s="70">
        <v>43552</v>
      </c>
      <c r="C530" s="65" t="s">
        <v>20</v>
      </c>
      <c r="D530" s="65" t="s">
        <v>23</v>
      </c>
      <c r="E530" s="65" t="s">
        <v>44</v>
      </c>
      <c r="F530" s="66">
        <v>31950</v>
      </c>
      <c r="G530" s="66">
        <v>32030</v>
      </c>
      <c r="H530" s="66">
        <v>31910</v>
      </c>
      <c r="I530" s="66">
        <v>31870</v>
      </c>
      <c r="J530" s="66">
        <v>31830</v>
      </c>
      <c r="K530" s="66">
        <v>31910</v>
      </c>
      <c r="L530" s="65">
        <v>100</v>
      </c>
      <c r="M530" s="82">
        <f t="shared" si="69"/>
        <v>4000</v>
      </c>
      <c r="N530" s="68">
        <f t="shared" si="70"/>
        <v>0.12519561815336464</v>
      </c>
    </row>
    <row r="531" spans="1:14" ht="15.75">
      <c r="A531" s="63">
        <v>6</v>
      </c>
      <c r="B531" s="70">
        <v>43551</v>
      </c>
      <c r="C531" s="65" t="s">
        <v>20</v>
      </c>
      <c r="D531" s="65" t="s">
        <v>21</v>
      </c>
      <c r="E531" s="65" t="s">
        <v>47</v>
      </c>
      <c r="F531" s="66">
        <v>201.7</v>
      </c>
      <c r="G531" s="66">
        <v>200.7</v>
      </c>
      <c r="H531" s="66">
        <v>202.7</v>
      </c>
      <c r="I531" s="66">
        <v>203.7</v>
      </c>
      <c r="J531" s="66">
        <v>204.7</v>
      </c>
      <c r="K531" s="66">
        <v>200.7</v>
      </c>
      <c r="L531" s="65">
        <v>5000</v>
      </c>
      <c r="M531" s="82">
        <f t="shared" si="69"/>
        <v>-5000</v>
      </c>
      <c r="N531" s="68">
        <f t="shared" si="70"/>
        <v>-0.495785820525533</v>
      </c>
    </row>
    <row r="532" spans="1:14" ht="15.75">
      <c r="A532" s="63">
        <v>7</v>
      </c>
      <c r="B532" s="70">
        <v>43551</v>
      </c>
      <c r="C532" s="65" t="s">
        <v>20</v>
      </c>
      <c r="D532" s="65" t="s">
        <v>23</v>
      </c>
      <c r="E532" s="65" t="s">
        <v>43</v>
      </c>
      <c r="F532" s="66">
        <v>38200</v>
      </c>
      <c r="G532" s="66">
        <v>38405</v>
      </c>
      <c r="H532" s="66">
        <v>38080</v>
      </c>
      <c r="I532" s="66">
        <v>37960</v>
      </c>
      <c r="J532" s="66">
        <v>37940</v>
      </c>
      <c r="K532" s="66">
        <v>38080</v>
      </c>
      <c r="L532" s="65">
        <v>30</v>
      </c>
      <c r="M532" s="82">
        <f t="shared" si="69"/>
        <v>3600</v>
      </c>
      <c r="N532" s="68">
        <f t="shared" si="70"/>
        <v>0.31413612565445026</v>
      </c>
    </row>
    <row r="533" spans="1:14" ht="15.75">
      <c r="A533" s="63">
        <v>8</v>
      </c>
      <c r="B533" s="70">
        <v>43551</v>
      </c>
      <c r="C533" s="65" t="s">
        <v>20</v>
      </c>
      <c r="D533" s="65" t="s">
        <v>21</v>
      </c>
      <c r="E533" s="65" t="s">
        <v>45</v>
      </c>
      <c r="F533" s="66">
        <v>901</v>
      </c>
      <c r="G533" s="66">
        <v>885</v>
      </c>
      <c r="H533" s="66">
        <v>911</v>
      </c>
      <c r="I533" s="66">
        <v>921</v>
      </c>
      <c r="J533" s="66">
        <v>931</v>
      </c>
      <c r="K533" s="66">
        <v>910.6</v>
      </c>
      <c r="L533" s="65">
        <v>250</v>
      </c>
      <c r="M533" s="82">
        <f t="shared" si="69"/>
        <v>2400.0000000000055</v>
      </c>
      <c r="N533" s="68">
        <f t="shared" si="70"/>
        <v>1.0654827968923442</v>
      </c>
    </row>
    <row r="534" spans="1:14" ht="15.75">
      <c r="A534" s="63">
        <v>9</v>
      </c>
      <c r="B534" s="70">
        <v>43550</v>
      </c>
      <c r="C534" s="65" t="s">
        <v>20</v>
      </c>
      <c r="D534" s="65" t="s">
        <v>21</v>
      </c>
      <c r="E534" s="65" t="s">
        <v>47</v>
      </c>
      <c r="F534" s="66">
        <v>200</v>
      </c>
      <c r="G534" s="66">
        <v>199</v>
      </c>
      <c r="H534" s="66">
        <v>200.5</v>
      </c>
      <c r="I534" s="66">
        <v>201</v>
      </c>
      <c r="J534" s="66">
        <v>201.5</v>
      </c>
      <c r="K534" s="66">
        <v>201.5</v>
      </c>
      <c r="L534" s="65">
        <v>5000</v>
      </c>
      <c r="M534" s="82">
        <f aca="true" t="shared" si="71" ref="M534:M540">IF(D534="BUY",(K534-F534)*(L534),(F534-K534)*(L534))</f>
        <v>7500</v>
      </c>
      <c r="N534" s="68">
        <f aca="true" t="shared" si="72" ref="N534:N540">M534/(L534)/F534%</f>
        <v>0.75</v>
      </c>
    </row>
    <row r="535" spans="1:14" ht="15.75">
      <c r="A535" s="63">
        <v>10</v>
      </c>
      <c r="B535" s="70">
        <v>43550</v>
      </c>
      <c r="C535" s="65" t="s">
        <v>20</v>
      </c>
      <c r="D535" s="65" t="s">
        <v>21</v>
      </c>
      <c r="E535" s="65" t="s">
        <v>48</v>
      </c>
      <c r="F535" s="66">
        <v>4020</v>
      </c>
      <c r="G535" s="66">
        <v>3980</v>
      </c>
      <c r="H535" s="66">
        <v>4045</v>
      </c>
      <c r="I535" s="66">
        <v>4070</v>
      </c>
      <c r="J535" s="66">
        <v>4095</v>
      </c>
      <c r="K535" s="66">
        <v>4045</v>
      </c>
      <c r="L535" s="65">
        <v>100</v>
      </c>
      <c r="M535" s="82">
        <f t="shared" si="71"/>
        <v>2500</v>
      </c>
      <c r="N535" s="68">
        <f t="shared" si="72"/>
        <v>0.6218905472636815</v>
      </c>
    </row>
    <row r="536" spans="1:14" ht="15.75">
      <c r="A536" s="63">
        <v>11</v>
      </c>
      <c r="B536" s="70">
        <v>43550</v>
      </c>
      <c r="C536" s="65" t="s">
        <v>20</v>
      </c>
      <c r="D536" s="65" t="s">
        <v>23</v>
      </c>
      <c r="E536" s="65" t="s">
        <v>44</v>
      </c>
      <c r="F536" s="66">
        <v>32075</v>
      </c>
      <c r="G536" s="66">
        <v>32155</v>
      </c>
      <c r="H536" s="66">
        <v>32035</v>
      </c>
      <c r="I536" s="66">
        <v>31990</v>
      </c>
      <c r="J536" s="66">
        <v>31950</v>
      </c>
      <c r="K536" s="66">
        <v>32035</v>
      </c>
      <c r="L536" s="65">
        <v>100</v>
      </c>
      <c r="M536" s="82">
        <f t="shared" si="71"/>
        <v>4000</v>
      </c>
      <c r="N536" s="68">
        <f t="shared" si="72"/>
        <v>0.12470771628994544</v>
      </c>
    </row>
    <row r="537" spans="1:14" ht="15.75">
      <c r="A537" s="63">
        <v>12</v>
      </c>
      <c r="B537" s="70">
        <v>43549</v>
      </c>
      <c r="C537" s="65" t="s">
        <v>20</v>
      </c>
      <c r="D537" s="65" t="s">
        <v>23</v>
      </c>
      <c r="E537" s="65" t="s">
        <v>45</v>
      </c>
      <c r="F537" s="66">
        <v>882</v>
      </c>
      <c r="G537" s="66">
        <v>900</v>
      </c>
      <c r="H537" s="66">
        <v>872</v>
      </c>
      <c r="I537" s="66">
        <v>862</v>
      </c>
      <c r="J537" s="66">
        <v>852</v>
      </c>
      <c r="K537" s="66">
        <v>900</v>
      </c>
      <c r="L537" s="65">
        <v>250</v>
      </c>
      <c r="M537" s="82">
        <f t="shared" si="71"/>
        <v>-4500</v>
      </c>
      <c r="N537" s="68">
        <f t="shared" si="72"/>
        <v>-2.0408163265306123</v>
      </c>
    </row>
    <row r="538" spans="1:14" ht="15.75">
      <c r="A538" s="63">
        <v>13</v>
      </c>
      <c r="B538" s="70">
        <v>43549</v>
      </c>
      <c r="C538" s="65" t="s">
        <v>20</v>
      </c>
      <c r="D538" s="65" t="s">
        <v>23</v>
      </c>
      <c r="E538" s="65" t="s">
        <v>47</v>
      </c>
      <c r="F538" s="66">
        <v>195.7</v>
      </c>
      <c r="G538" s="66">
        <v>196.7</v>
      </c>
      <c r="H538" s="66">
        <v>195.2</v>
      </c>
      <c r="I538" s="66">
        <v>194.7</v>
      </c>
      <c r="J538" s="66">
        <v>194.2</v>
      </c>
      <c r="K538" s="66">
        <v>195.2</v>
      </c>
      <c r="L538" s="65">
        <v>5000</v>
      </c>
      <c r="M538" s="82">
        <f t="shared" si="71"/>
        <v>2500</v>
      </c>
      <c r="N538" s="68">
        <f t="shared" si="72"/>
        <v>0.2554931016862545</v>
      </c>
    </row>
    <row r="539" spans="1:14" ht="15.75">
      <c r="A539" s="63">
        <v>14</v>
      </c>
      <c r="B539" s="70">
        <v>43549</v>
      </c>
      <c r="C539" s="65" t="s">
        <v>20</v>
      </c>
      <c r="D539" s="65" t="s">
        <v>21</v>
      </c>
      <c r="E539" s="65" t="s">
        <v>48</v>
      </c>
      <c r="F539" s="66">
        <v>4080</v>
      </c>
      <c r="G539" s="66">
        <v>4047</v>
      </c>
      <c r="H539" s="66">
        <v>4105</v>
      </c>
      <c r="I539" s="66">
        <v>4130</v>
      </c>
      <c r="J539" s="66">
        <v>4155</v>
      </c>
      <c r="K539" s="66">
        <v>4105</v>
      </c>
      <c r="L539" s="65">
        <v>100</v>
      </c>
      <c r="M539" s="82">
        <f t="shared" si="71"/>
        <v>2500</v>
      </c>
      <c r="N539" s="68">
        <f t="shared" si="72"/>
        <v>0.6127450980392157</v>
      </c>
    </row>
    <row r="540" spans="1:14" ht="15.75">
      <c r="A540" s="63">
        <v>15</v>
      </c>
      <c r="B540" s="70">
        <v>43546</v>
      </c>
      <c r="C540" s="65" t="s">
        <v>20</v>
      </c>
      <c r="D540" s="65" t="s">
        <v>21</v>
      </c>
      <c r="E540" s="65" t="s">
        <v>44</v>
      </c>
      <c r="F540" s="66">
        <v>32075</v>
      </c>
      <c r="G540" s="66">
        <v>31990</v>
      </c>
      <c r="H540" s="66">
        <v>31120</v>
      </c>
      <c r="I540" s="66">
        <v>31160</v>
      </c>
      <c r="J540" s="66">
        <v>32200</v>
      </c>
      <c r="K540" s="66">
        <v>32160</v>
      </c>
      <c r="L540" s="65">
        <v>100</v>
      </c>
      <c r="M540" s="82">
        <f t="shared" si="71"/>
        <v>8500</v>
      </c>
      <c r="N540" s="68">
        <f t="shared" si="72"/>
        <v>0.26500389711613404</v>
      </c>
    </row>
    <row r="541" spans="1:14" ht="15.75">
      <c r="A541" s="63">
        <v>16</v>
      </c>
      <c r="B541" s="70">
        <v>43546</v>
      </c>
      <c r="C541" s="65" t="s">
        <v>20</v>
      </c>
      <c r="D541" s="65" t="s">
        <v>23</v>
      </c>
      <c r="E541" s="65" t="s">
        <v>48</v>
      </c>
      <c r="F541" s="66">
        <v>4100</v>
      </c>
      <c r="G541" s="66">
        <v>4140</v>
      </c>
      <c r="H541" s="66">
        <v>4075</v>
      </c>
      <c r="I541" s="66">
        <v>4050</v>
      </c>
      <c r="J541" s="66">
        <v>4025</v>
      </c>
      <c r="K541" s="66">
        <v>4075</v>
      </c>
      <c r="L541" s="65">
        <v>100</v>
      </c>
      <c r="M541" s="82">
        <f aca="true" t="shared" si="73" ref="M541:M546">IF(D541="BUY",(K541-F541)*(L541),(F541-K541)*(L541))</f>
        <v>2500</v>
      </c>
      <c r="N541" s="68">
        <f aca="true" t="shared" si="74" ref="N541:N546">M541/(L541)/F541%</f>
        <v>0.6097560975609756</v>
      </c>
    </row>
    <row r="542" spans="1:14" ht="15.75">
      <c r="A542" s="63">
        <v>17</v>
      </c>
      <c r="B542" s="70">
        <v>43544</v>
      </c>
      <c r="C542" s="65" t="s">
        <v>20</v>
      </c>
      <c r="D542" s="65" t="s">
        <v>23</v>
      </c>
      <c r="E542" s="65" t="s">
        <v>45</v>
      </c>
      <c r="F542" s="66">
        <v>902.5</v>
      </c>
      <c r="G542" s="66">
        <v>918</v>
      </c>
      <c r="H542" s="66">
        <v>892</v>
      </c>
      <c r="I542" s="66">
        <v>893</v>
      </c>
      <c r="J542" s="66">
        <v>873</v>
      </c>
      <c r="K542" s="66">
        <v>892</v>
      </c>
      <c r="L542" s="65">
        <v>250</v>
      </c>
      <c r="M542" s="82">
        <f t="shared" si="73"/>
        <v>2625</v>
      </c>
      <c r="N542" s="68">
        <f t="shared" si="74"/>
        <v>1.1634349030470914</v>
      </c>
    </row>
    <row r="543" spans="1:14" ht="15.75">
      <c r="A543" s="63">
        <v>18</v>
      </c>
      <c r="B543" s="70">
        <v>43543</v>
      </c>
      <c r="C543" s="65" t="s">
        <v>20</v>
      </c>
      <c r="D543" s="65" t="s">
        <v>21</v>
      </c>
      <c r="E543" s="65" t="s">
        <v>96</v>
      </c>
      <c r="F543" s="66">
        <v>198</v>
      </c>
      <c r="G543" s="66">
        <v>193.5</v>
      </c>
      <c r="H543" s="66">
        <v>200.5</v>
      </c>
      <c r="I543" s="66">
        <v>203</v>
      </c>
      <c r="J543" s="66">
        <v>205.5</v>
      </c>
      <c r="K543" s="66">
        <v>193.5</v>
      </c>
      <c r="L543" s="65">
        <v>1250</v>
      </c>
      <c r="M543" s="82">
        <f t="shared" si="73"/>
        <v>-5625</v>
      </c>
      <c r="N543" s="68">
        <f t="shared" si="74"/>
        <v>-2.272727272727273</v>
      </c>
    </row>
    <row r="544" spans="1:14" ht="15.75">
      <c r="A544" s="63">
        <v>19</v>
      </c>
      <c r="B544" s="70">
        <v>43543</v>
      </c>
      <c r="C544" s="65" t="s">
        <v>20</v>
      </c>
      <c r="D544" s="65" t="s">
        <v>21</v>
      </c>
      <c r="E544" s="65" t="s">
        <v>45</v>
      </c>
      <c r="F544" s="66">
        <v>902</v>
      </c>
      <c r="G544" s="66">
        <v>885</v>
      </c>
      <c r="H544" s="66">
        <v>912</v>
      </c>
      <c r="I544" s="66">
        <v>922</v>
      </c>
      <c r="J544" s="66">
        <v>932</v>
      </c>
      <c r="K544" s="66">
        <v>912</v>
      </c>
      <c r="L544" s="65">
        <v>250</v>
      </c>
      <c r="M544" s="82">
        <f t="shared" si="73"/>
        <v>2500</v>
      </c>
      <c r="N544" s="68">
        <f t="shared" si="74"/>
        <v>1.1086474501108647</v>
      </c>
    </row>
    <row r="545" spans="1:14" ht="15.75">
      <c r="A545" s="63">
        <v>20</v>
      </c>
      <c r="B545" s="70">
        <v>43543</v>
      </c>
      <c r="C545" s="65" t="s">
        <v>20</v>
      </c>
      <c r="D545" s="65" t="s">
        <v>21</v>
      </c>
      <c r="E545" s="65" t="s">
        <v>47</v>
      </c>
      <c r="F545" s="66">
        <v>194.3</v>
      </c>
      <c r="G545" s="66">
        <v>193.3</v>
      </c>
      <c r="H545" s="66">
        <v>194.8</v>
      </c>
      <c r="I545" s="66">
        <v>195.3</v>
      </c>
      <c r="J545" s="66">
        <v>195.8</v>
      </c>
      <c r="K545" s="66">
        <v>195.8</v>
      </c>
      <c r="L545" s="65">
        <v>5000</v>
      </c>
      <c r="M545" s="82">
        <f t="shared" si="73"/>
        <v>7500</v>
      </c>
      <c r="N545" s="68">
        <f t="shared" si="74"/>
        <v>0.7720020586721564</v>
      </c>
    </row>
    <row r="546" spans="1:14" ht="15.75">
      <c r="A546" s="63">
        <v>21</v>
      </c>
      <c r="B546" s="70">
        <v>43542</v>
      </c>
      <c r="C546" s="65" t="s">
        <v>20</v>
      </c>
      <c r="D546" s="65" t="s">
        <v>21</v>
      </c>
      <c r="E546" s="65" t="s">
        <v>43</v>
      </c>
      <c r="F546" s="66">
        <v>37940</v>
      </c>
      <c r="G546" s="66">
        <v>37745</v>
      </c>
      <c r="H546" s="66">
        <v>38060</v>
      </c>
      <c r="I546" s="66">
        <v>38180</v>
      </c>
      <c r="J546" s="66">
        <v>38300</v>
      </c>
      <c r="K546" s="66">
        <v>38060</v>
      </c>
      <c r="L546" s="65">
        <v>30</v>
      </c>
      <c r="M546" s="82">
        <f t="shared" si="73"/>
        <v>3600</v>
      </c>
      <c r="N546" s="68">
        <f t="shared" si="74"/>
        <v>0.31628887717448606</v>
      </c>
    </row>
    <row r="547" spans="1:14" ht="15.75">
      <c r="A547" s="63">
        <v>22</v>
      </c>
      <c r="B547" s="70">
        <v>43539</v>
      </c>
      <c r="C547" s="65" t="s">
        <v>20</v>
      </c>
      <c r="D547" s="65" t="s">
        <v>23</v>
      </c>
      <c r="E547" s="65" t="s">
        <v>46</v>
      </c>
      <c r="F547" s="66">
        <v>444</v>
      </c>
      <c r="G547" s="66">
        <v>448.5</v>
      </c>
      <c r="H547" s="66">
        <v>441.5</v>
      </c>
      <c r="I547" s="66">
        <v>439</v>
      </c>
      <c r="J547" s="66">
        <v>436.5</v>
      </c>
      <c r="K547" s="66">
        <v>448.5</v>
      </c>
      <c r="L547" s="65">
        <v>1000</v>
      </c>
      <c r="M547" s="82">
        <f aca="true" t="shared" si="75" ref="M547:M554">IF(D547="BUY",(K547-F547)*(L547),(F547-K547)*(L547))</f>
        <v>-4500</v>
      </c>
      <c r="N547" s="68">
        <f aca="true" t="shared" si="76" ref="N547:N558">M547/(L547)/F547%</f>
        <v>-1.0135135135135134</v>
      </c>
    </row>
    <row r="548" spans="1:14" ht="15.75">
      <c r="A548" s="63">
        <v>23</v>
      </c>
      <c r="B548" s="70">
        <v>43538</v>
      </c>
      <c r="C548" s="65" t="s">
        <v>20</v>
      </c>
      <c r="D548" s="65" t="s">
        <v>23</v>
      </c>
      <c r="E548" s="65" t="s">
        <v>45</v>
      </c>
      <c r="F548" s="66">
        <v>896</v>
      </c>
      <c r="G548" s="66">
        <v>912</v>
      </c>
      <c r="H548" s="66">
        <v>886</v>
      </c>
      <c r="I548" s="66">
        <v>876</v>
      </c>
      <c r="J548" s="66">
        <v>866</v>
      </c>
      <c r="K548" s="66">
        <v>886</v>
      </c>
      <c r="L548" s="65">
        <v>250</v>
      </c>
      <c r="M548" s="82">
        <f t="shared" si="75"/>
        <v>2500</v>
      </c>
      <c r="N548" s="68">
        <f t="shared" si="76"/>
        <v>1.1160714285714284</v>
      </c>
    </row>
    <row r="549" spans="1:14" ht="15.75">
      <c r="A549" s="63">
        <v>24</v>
      </c>
      <c r="B549" s="70">
        <v>43538</v>
      </c>
      <c r="C549" s="65" t="s">
        <v>20</v>
      </c>
      <c r="D549" s="65" t="s">
        <v>23</v>
      </c>
      <c r="E549" s="65" t="s">
        <v>47</v>
      </c>
      <c r="F549" s="66">
        <v>197.4</v>
      </c>
      <c r="G549" s="66">
        <v>198.4</v>
      </c>
      <c r="H549" s="66">
        <v>196.9</v>
      </c>
      <c r="I549" s="66">
        <v>196.4</v>
      </c>
      <c r="J549" s="66">
        <v>195.9</v>
      </c>
      <c r="K549" s="66">
        <v>198.4</v>
      </c>
      <c r="L549" s="65">
        <v>5000</v>
      </c>
      <c r="M549" s="82">
        <f t="shared" si="75"/>
        <v>-5000</v>
      </c>
      <c r="N549" s="68">
        <f t="shared" si="76"/>
        <v>-0.5065856129685917</v>
      </c>
    </row>
    <row r="550" spans="1:14" ht="15.75">
      <c r="A550" s="63">
        <v>25</v>
      </c>
      <c r="B550" s="70">
        <v>43537</v>
      </c>
      <c r="C550" s="65" t="s">
        <v>20</v>
      </c>
      <c r="D550" s="65" t="s">
        <v>21</v>
      </c>
      <c r="E550" s="65" t="s">
        <v>24</v>
      </c>
      <c r="F550" s="66">
        <v>146.3</v>
      </c>
      <c r="G550" s="66">
        <v>145.3</v>
      </c>
      <c r="H550" s="66">
        <v>146.8</v>
      </c>
      <c r="I550" s="66">
        <v>147.3</v>
      </c>
      <c r="J550" s="66">
        <v>147.8</v>
      </c>
      <c r="K550" s="66">
        <v>146.8</v>
      </c>
      <c r="L550" s="65">
        <v>5000</v>
      </c>
      <c r="M550" s="82">
        <f t="shared" si="75"/>
        <v>2500</v>
      </c>
      <c r="N550" s="68">
        <f t="shared" si="76"/>
        <v>0.3417634996582365</v>
      </c>
    </row>
    <row r="551" spans="1:14" ht="15.75">
      <c r="A551" s="63">
        <v>26</v>
      </c>
      <c r="B551" s="70">
        <v>43536</v>
      </c>
      <c r="C551" s="65" t="s">
        <v>20</v>
      </c>
      <c r="D551" s="65" t="s">
        <v>21</v>
      </c>
      <c r="E551" s="65" t="s">
        <v>47</v>
      </c>
      <c r="F551" s="66">
        <v>196.7</v>
      </c>
      <c r="G551" s="66">
        <v>195.7</v>
      </c>
      <c r="H551" s="66">
        <v>197.2</v>
      </c>
      <c r="I551" s="66">
        <v>197.7</v>
      </c>
      <c r="J551" s="66">
        <v>198.2</v>
      </c>
      <c r="K551" s="66">
        <v>198.2</v>
      </c>
      <c r="L551" s="65">
        <v>5000</v>
      </c>
      <c r="M551" s="82">
        <f t="shared" si="75"/>
        <v>7500</v>
      </c>
      <c r="N551" s="68">
        <f t="shared" si="76"/>
        <v>0.762582613116421</v>
      </c>
    </row>
    <row r="552" spans="1:14" ht="15.75">
      <c r="A552" s="63">
        <v>27</v>
      </c>
      <c r="B552" s="70">
        <v>43535</v>
      </c>
      <c r="C552" s="65" t="s">
        <v>20</v>
      </c>
      <c r="D552" s="65" t="s">
        <v>23</v>
      </c>
      <c r="E552" s="65" t="s">
        <v>96</v>
      </c>
      <c r="F552" s="66">
        <v>196</v>
      </c>
      <c r="G552" s="66">
        <v>200.5</v>
      </c>
      <c r="H552" s="66">
        <v>193.5</v>
      </c>
      <c r="I552" s="66">
        <v>191</v>
      </c>
      <c r="J552" s="66">
        <v>188.5</v>
      </c>
      <c r="K552" s="66">
        <v>193.5</v>
      </c>
      <c r="L552" s="65">
        <v>1250</v>
      </c>
      <c r="M552" s="82">
        <f t="shared" si="75"/>
        <v>3125</v>
      </c>
      <c r="N552" s="68">
        <f t="shared" si="76"/>
        <v>1.2755102040816326</v>
      </c>
    </row>
    <row r="553" spans="1:14" ht="15.75">
      <c r="A553" s="63">
        <v>28</v>
      </c>
      <c r="B553" s="70">
        <v>43535</v>
      </c>
      <c r="C553" s="65" t="s">
        <v>20</v>
      </c>
      <c r="D553" s="65" t="s">
        <v>21</v>
      </c>
      <c r="E553" s="65" t="s">
        <v>24</v>
      </c>
      <c r="F553" s="66">
        <v>148</v>
      </c>
      <c r="G553" s="66">
        <v>147</v>
      </c>
      <c r="H553" s="66">
        <v>148.5</v>
      </c>
      <c r="I553" s="66">
        <v>149</v>
      </c>
      <c r="J553" s="66">
        <v>149.5</v>
      </c>
      <c r="K553" s="66">
        <v>147</v>
      </c>
      <c r="L553" s="65">
        <v>5000</v>
      </c>
      <c r="M553" s="82">
        <f t="shared" si="75"/>
        <v>-5000</v>
      </c>
      <c r="N553" s="68">
        <f t="shared" si="76"/>
        <v>-0.6756756756756757</v>
      </c>
    </row>
    <row r="554" spans="1:14" ht="15.75">
      <c r="A554" s="63">
        <v>29</v>
      </c>
      <c r="B554" s="70">
        <v>43535</v>
      </c>
      <c r="C554" s="65" t="s">
        <v>20</v>
      </c>
      <c r="D554" s="65" t="s">
        <v>23</v>
      </c>
      <c r="E554" s="65" t="s">
        <v>45</v>
      </c>
      <c r="F554" s="66">
        <v>911.5</v>
      </c>
      <c r="G554" s="66">
        <v>925</v>
      </c>
      <c r="H554" s="66">
        <v>902</v>
      </c>
      <c r="I554" s="66">
        <v>894</v>
      </c>
      <c r="J554" s="66">
        <v>886</v>
      </c>
      <c r="K554" s="66">
        <v>902</v>
      </c>
      <c r="L554" s="65">
        <v>250</v>
      </c>
      <c r="M554" s="82">
        <f t="shared" si="75"/>
        <v>2375</v>
      </c>
      <c r="N554" s="68">
        <f t="shared" si="76"/>
        <v>1.0422380691168402</v>
      </c>
    </row>
    <row r="555" spans="1:14" ht="15.75">
      <c r="A555" s="63">
        <v>30</v>
      </c>
      <c r="B555" s="70">
        <v>43532</v>
      </c>
      <c r="C555" s="65" t="s">
        <v>20</v>
      </c>
      <c r="D555" s="65" t="s">
        <v>21</v>
      </c>
      <c r="E555" s="65" t="s">
        <v>24</v>
      </c>
      <c r="F555" s="66">
        <v>148</v>
      </c>
      <c r="G555" s="66">
        <v>147</v>
      </c>
      <c r="H555" s="66">
        <v>148.5</v>
      </c>
      <c r="I555" s="66">
        <v>149</v>
      </c>
      <c r="J555" s="66">
        <v>149.5</v>
      </c>
      <c r="K555" s="66">
        <v>148.5</v>
      </c>
      <c r="L555" s="65">
        <v>5000</v>
      </c>
      <c r="M555" s="82">
        <f aca="true" t="shared" si="77" ref="M555:M561">IF(D555="BUY",(K555-F555)*(L555),(F555-K555)*(L555))</f>
        <v>2500</v>
      </c>
      <c r="N555" s="68">
        <f t="shared" si="76"/>
        <v>0.33783783783783783</v>
      </c>
    </row>
    <row r="556" spans="1:14" ht="15.75">
      <c r="A556" s="63">
        <v>31</v>
      </c>
      <c r="B556" s="70">
        <v>43532</v>
      </c>
      <c r="C556" s="65" t="s">
        <v>20</v>
      </c>
      <c r="D556" s="65" t="s">
        <v>21</v>
      </c>
      <c r="E556" s="65" t="s">
        <v>48</v>
      </c>
      <c r="F556" s="66">
        <v>3905</v>
      </c>
      <c r="G556" s="66">
        <v>3950</v>
      </c>
      <c r="H556" s="66">
        <v>3880</v>
      </c>
      <c r="I556" s="66">
        <v>3855</v>
      </c>
      <c r="J556" s="66">
        <v>3830</v>
      </c>
      <c r="K556" s="66">
        <v>3830</v>
      </c>
      <c r="L556" s="65">
        <v>100</v>
      </c>
      <c r="M556" s="82">
        <f t="shared" si="77"/>
        <v>-7500</v>
      </c>
      <c r="N556" s="68">
        <f t="shared" si="76"/>
        <v>-1.920614596670935</v>
      </c>
    </row>
    <row r="557" spans="1:14" ht="15.75">
      <c r="A557" s="63">
        <v>32</v>
      </c>
      <c r="B557" s="70">
        <v>43531</v>
      </c>
      <c r="C557" s="65" t="s">
        <v>20</v>
      </c>
      <c r="D557" s="65" t="s">
        <v>21</v>
      </c>
      <c r="E557" s="65" t="s">
        <v>24</v>
      </c>
      <c r="F557" s="66">
        <v>148</v>
      </c>
      <c r="G557" s="66">
        <v>147</v>
      </c>
      <c r="H557" s="66">
        <v>148.5</v>
      </c>
      <c r="I557" s="66">
        <v>149</v>
      </c>
      <c r="J557" s="66">
        <v>149.5</v>
      </c>
      <c r="K557" s="66">
        <v>148.5</v>
      </c>
      <c r="L557" s="65">
        <v>5000</v>
      </c>
      <c r="M557" s="82">
        <f t="shared" si="77"/>
        <v>2500</v>
      </c>
      <c r="N557" s="68">
        <f t="shared" si="76"/>
        <v>0.33783783783783783</v>
      </c>
    </row>
    <row r="558" spans="1:14" ht="15.75">
      <c r="A558" s="63">
        <v>33</v>
      </c>
      <c r="B558" s="70">
        <v>43531</v>
      </c>
      <c r="C558" s="65" t="s">
        <v>20</v>
      </c>
      <c r="D558" s="65" t="s">
        <v>23</v>
      </c>
      <c r="E558" s="65" t="s">
        <v>96</v>
      </c>
      <c r="F558" s="66">
        <v>198.5</v>
      </c>
      <c r="G558" s="66">
        <v>203</v>
      </c>
      <c r="H558" s="66">
        <v>196</v>
      </c>
      <c r="I558" s="66">
        <v>193.5</v>
      </c>
      <c r="J558" s="66">
        <v>191</v>
      </c>
      <c r="K558" s="66">
        <v>203</v>
      </c>
      <c r="L558" s="65">
        <v>1250</v>
      </c>
      <c r="M558" s="82">
        <f t="shared" si="77"/>
        <v>-5625</v>
      </c>
      <c r="N558" s="68">
        <f t="shared" si="76"/>
        <v>-2.2670025188916876</v>
      </c>
    </row>
    <row r="559" spans="1:14" ht="15.75">
      <c r="A559" s="63">
        <v>34</v>
      </c>
      <c r="B559" s="70">
        <v>43530</v>
      </c>
      <c r="C559" s="65" t="s">
        <v>20</v>
      </c>
      <c r="D559" s="65" t="s">
        <v>23</v>
      </c>
      <c r="E559" s="65" t="s">
        <v>24</v>
      </c>
      <c r="F559" s="66">
        <v>148.8</v>
      </c>
      <c r="G559" s="66">
        <v>149.8</v>
      </c>
      <c r="H559" s="66">
        <v>148.3</v>
      </c>
      <c r="I559" s="66">
        <v>147.8</v>
      </c>
      <c r="J559" s="66">
        <v>147.3</v>
      </c>
      <c r="K559" s="66">
        <v>148.3</v>
      </c>
      <c r="L559" s="65">
        <v>5000</v>
      </c>
      <c r="M559" s="82">
        <f t="shared" si="77"/>
        <v>2500</v>
      </c>
      <c r="N559" s="68">
        <f aca="true" t="shared" si="78" ref="N559:N567">M559/(L559)/F559%</f>
        <v>0.33602150537634407</v>
      </c>
    </row>
    <row r="560" spans="1:14" ht="15.75">
      <c r="A560" s="63">
        <v>35</v>
      </c>
      <c r="B560" s="70">
        <v>43530</v>
      </c>
      <c r="C560" s="65" t="s">
        <v>20</v>
      </c>
      <c r="D560" s="65" t="s">
        <v>23</v>
      </c>
      <c r="E560" s="65" t="s">
        <v>48</v>
      </c>
      <c r="F560" s="66">
        <v>3960</v>
      </c>
      <c r="G560" s="66">
        <v>4000</v>
      </c>
      <c r="H560" s="66">
        <v>3935</v>
      </c>
      <c r="I560" s="66">
        <v>3910</v>
      </c>
      <c r="J560" s="66">
        <v>3885</v>
      </c>
      <c r="K560" s="66">
        <v>3935</v>
      </c>
      <c r="L560" s="65">
        <v>100</v>
      </c>
      <c r="M560" s="82">
        <f t="shared" si="77"/>
        <v>2500</v>
      </c>
      <c r="N560" s="68">
        <f t="shared" si="78"/>
        <v>0.6313131313131313</v>
      </c>
    </row>
    <row r="561" spans="1:14" ht="15.75">
      <c r="A561" s="63">
        <v>36</v>
      </c>
      <c r="B561" s="70">
        <v>43529</v>
      </c>
      <c r="C561" s="65" t="s">
        <v>20</v>
      </c>
      <c r="D561" s="65" t="s">
        <v>23</v>
      </c>
      <c r="E561" s="65" t="s">
        <v>24</v>
      </c>
      <c r="F561" s="66">
        <v>148.8</v>
      </c>
      <c r="G561" s="66">
        <v>149.8</v>
      </c>
      <c r="H561" s="66">
        <v>148.3</v>
      </c>
      <c r="I561" s="66">
        <v>147.8</v>
      </c>
      <c r="J561" s="66">
        <v>147.3</v>
      </c>
      <c r="K561" s="66">
        <v>148.3</v>
      </c>
      <c r="L561" s="65">
        <v>5000</v>
      </c>
      <c r="M561" s="82">
        <f t="shared" si="77"/>
        <v>2500</v>
      </c>
      <c r="N561" s="68">
        <f t="shared" si="78"/>
        <v>0.33602150537634407</v>
      </c>
    </row>
    <row r="562" spans="1:14" ht="15.75">
      <c r="A562" s="63">
        <v>37</v>
      </c>
      <c r="B562" s="70">
        <v>43529</v>
      </c>
      <c r="C562" s="65" t="s">
        <v>20</v>
      </c>
      <c r="D562" s="65" t="s">
        <v>23</v>
      </c>
      <c r="E562" s="65" t="s">
        <v>43</v>
      </c>
      <c r="F562" s="66">
        <v>38520</v>
      </c>
      <c r="G562" s="66">
        <v>38700</v>
      </c>
      <c r="H562" s="66">
        <v>38400</v>
      </c>
      <c r="I562" s="66">
        <v>38280</v>
      </c>
      <c r="J562" s="66">
        <v>38160</v>
      </c>
      <c r="K562" s="66">
        <v>38400</v>
      </c>
      <c r="L562" s="65">
        <v>30</v>
      </c>
      <c r="M562" s="82">
        <f aca="true" t="shared" si="79" ref="M562:M567">IF(D562="BUY",(K562-F562)*(L562),(F562-K562)*(L562))</f>
        <v>3600</v>
      </c>
      <c r="N562" s="68">
        <f t="shared" si="78"/>
        <v>0.31152647975077885</v>
      </c>
    </row>
    <row r="563" spans="1:14" ht="15.75">
      <c r="A563" s="63">
        <v>38</v>
      </c>
      <c r="B563" s="70">
        <v>43525</v>
      </c>
      <c r="C563" s="65" t="s">
        <v>20</v>
      </c>
      <c r="D563" s="65" t="s">
        <v>21</v>
      </c>
      <c r="E563" s="65" t="s">
        <v>48</v>
      </c>
      <c r="F563" s="66">
        <v>4100</v>
      </c>
      <c r="G563" s="66">
        <v>4060</v>
      </c>
      <c r="H563" s="66">
        <v>4125</v>
      </c>
      <c r="I563" s="66">
        <v>4150</v>
      </c>
      <c r="J563" s="66">
        <v>4175</v>
      </c>
      <c r="K563" s="66">
        <v>4060</v>
      </c>
      <c r="L563" s="65">
        <v>100</v>
      </c>
      <c r="M563" s="82">
        <f t="shared" si="79"/>
        <v>-4000</v>
      </c>
      <c r="N563" s="68">
        <f t="shared" si="78"/>
        <v>-0.975609756097561</v>
      </c>
    </row>
    <row r="564" spans="1:14" ht="15.75">
      <c r="A564" s="63">
        <v>39</v>
      </c>
      <c r="B564" s="70">
        <v>43525</v>
      </c>
      <c r="C564" s="65" t="s">
        <v>20</v>
      </c>
      <c r="D564" s="65" t="s">
        <v>21</v>
      </c>
      <c r="E564" s="65" t="s">
        <v>45</v>
      </c>
      <c r="F564" s="66">
        <v>938</v>
      </c>
      <c r="G564" s="66">
        <v>924</v>
      </c>
      <c r="H564" s="66">
        <v>946</v>
      </c>
      <c r="I564" s="66">
        <v>954</v>
      </c>
      <c r="J564" s="66">
        <v>962</v>
      </c>
      <c r="K564" s="66">
        <v>954</v>
      </c>
      <c r="L564" s="65">
        <v>250</v>
      </c>
      <c r="M564" s="82">
        <f t="shared" si="79"/>
        <v>4000</v>
      </c>
      <c r="N564" s="68">
        <f t="shared" si="78"/>
        <v>1.7057569296375266</v>
      </c>
    </row>
    <row r="565" spans="1:14" ht="15.75">
      <c r="A565" s="63">
        <v>40</v>
      </c>
      <c r="B565" s="70">
        <v>43525</v>
      </c>
      <c r="C565" s="65" t="s">
        <v>20</v>
      </c>
      <c r="D565" s="65" t="s">
        <v>23</v>
      </c>
      <c r="E565" s="65" t="s">
        <v>43</v>
      </c>
      <c r="F565" s="66">
        <v>39060</v>
      </c>
      <c r="G565" s="66">
        <v>39260</v>
      </c>
      <c r="H565" s="66">
        <v>38940</v>
      </c>
      <c r="I565" s="66">
        <v>38820</v>
      </c>
      <c r="J565" s="66">
        <v>38700</v>
      </c>
      <c r="K565" s="66">
        <v>38940</v>
      </c>
      <c r="L565" s="65">
        <v>30</v>
      </c>
      <c r="M565" s="82">
        <f t="shared" si="79"/>
        <v>3600</v>
      </c>
      <c r="N565" s="68">
        <f t="shared" si="78"/>
        <v>0.3072196620583717</v>
      </c>
    </row>
    <row r="566" spans="1:14" ht="15.75">
      <c r="A566" s="63">
        <v>41</v>
      </c>
      <c r="B566" s="70">
        <v>43525</v>
      </c>
      <c r="C566" s="65" t="s">
        <v>20</v>
      </c>
      <c r="D566" s="65" t="s">
        <v>21</v>
      </c>
      <c r="E566" s="65" t="s">
        <v>24</v>
      </c>
      <c r="F566" s="66">
        <v>153.3</v>
      </c>
      <c r="G566" s="66">
        <v>152.3</v>
      </c>
      <c r="H566" s="66">
        <v>153.8</v>
      </c>
      <c r="I566" s="66">
        <v>154.3</v>
      </c>
      <c r="J566" s="66">
        <v>154.8</v>
      </c>
      <c r="K566" s="66">
        <v>153.8</v>
      </c>
      <c r="L566" s="65">
        <v>5000</v>
      </c>
      <c r="M566" s="82">
        <f t="shared" si="79"/>
        <v>2500</v>
      </c>
      <c r="N566" s="68">
        <f t="shared" si="78"/>
        <v>0.32615786040443573</v>
      </c>
    </row>
    <row r="567" spans="1:14" ht="15.75">
      <c r="A567" s="63">
        <v>42</v>
      </c>
      <c r="B567" s="70">
        <v>43525</v>
      </c>
      <c r="C567" s="65" t="s">
        <v>20</v>
      </c>
      <c r="D567" s="65" t="s">
        <v>21</v>
      </c>
      <c r="E567" s="65" t="s">
        <v>47</v>
      </c>
      <c r="F567" s="66">
        <v>198.2</v>
      </c>
      <c r="G567" s="66">
        <v>197.2</v>
      </c>
      <c r="H567" s="66">
        <v>198.7</v>
      </c>
      <c r="I567" s="66">
        <v>199.2</v>
      </c>
      <c r="J567" s="66">
        <v>199.7</v>
      </c>
      <c r="K567" s="66">
        <v>199.7</v>
      </c>
      <c r="L567" s="65">
        <v>5000</v>
      </c>
      <c r="M567" s="82">
        <f t="shared" si="79"/>
        <v>7500</v>
      </c>
      <c r="N567" s="68">
        <f t="shared" si="78"/>
        <v>0.756811301715439</v>
      </c>
    </row>
    <row r="568" spans="1:12" ht="15.75">
      <c r="A568" s="9" t="s">
        <v>25</v>
      </c>
      <c r="B568" s="10"/>
      <c r="C568" s="11"/>
      <c r="D568" s="12"/>
      <c r="E568" s="13"/>
      <c r="F568" s="13"/>
      <c r="G568" s="14"/>
      <c r="H568" s="15"/>
      <c r="I568" s="15"/>
      <c r="J568" s="15"/>
      <c r="K568" s="16"/>
      <c r="L568" s="17"/>
    </row>
    <row r="569" spans="1:12" ht="15.75">
      <c r="A569" s="9" t="s">
        <v>26</v>
      </c>
      <c r="B569" s="19"/>
      <c r="C569" s="11"/>
      <c r="D569" s="12"/>
      <c r="E569" s="13"/>
      <c r="F569" s="13"/>
      <c r="G569" s="14"/>
      <c r="H569" s="13"/>
      <c r="I569" s="13"/>
      <c r="J569" s="13"/>
      <c r="K569" s="16"/>
      <c r="L569" s="17"/>
    </row>
    <row r="570" spans="1:11" ht="15.75">
      <c r="A570" s="9" t="s">
        <v>26</v>
      </c>
      <c r="B570" s="19"/>
      <c r="C570" s="20"/>
      <c r="D570" s="21"/>
      <c r="E570" s="22"/>
      <c r="F570" s="22"/>
      <c r="G570" s="23"/>
      <c r="H570" s="22"/>
      <c r="I570" s="22"/>
      <c r="J570" s="22"/>
      <c r="K570" s="22"/>
    </row>
    <row r="571" spans="1:11" ht="16.5" thickBot="1">
      <c r="A571" s="58"/>
      <c r="B571" s="59"/>
      <c r="C571" s="22"/>
      <c r="D571" s="22"/>
      <c r="E571" s="22"/>
      <c r="F571" s="25"/>
      <c r="G571" s="26"/>
      <c r="H571" s="27" t="s">
        <v>27</v>
      </c>
      <c r="I571" s="27"/>
      <c r="K571" s="25"/>
    </row>
    <row r="572" spans="1:11" ht="15.75">
      <c r="A572" s="58"/>
      <c r="B572" s="59"/>
      <c r="C572" s="129" t="s">
        <v>28</v>
      </c>
      <c r="D572" s="129"/>
      <c r="E572" s="29">
        <v>42</v>
      </c>
      <c r="F572" s="30">
        <f>F573+F574+F575+F576+F577+F578</f>
        <v>100</v>
      </c>
      <c r="G572" s="31">
        <v>42</v>
      </c>
      <c r="H572" s="32">
        <f>G573/G572%</f>
        <v>78.57142857142857</v>
      </c>
      <c r="I572" s="32"/>
      <c r="J572" s="25"/>
      <c r="K572" s="25"/>
    </row>
    <row r="573" spans="1:11" ht="15.75">
      <c r="A573" s="58"/>
      <c r="B573" s="59"/>
      <c r="C573" s="126" t="s">
        <v>29</v>
      </c>
      <c r="D573" s="126"/>
      <c r="E573" s="33">
        <v>33</v>
      </c>
      <c r="F573" s="34">
        <f>(E573/E572)*100</f>
        <v>78.57142857142857</v>
      </c>
      <c r="G573" s="31">
        <v>33</v>
      </c>
      <c r="H573" s="28"/>
      <c r="I573" s="28"/>
      <c r="J573" s="25"/>
      <c r="K573" s="25"/>
    </row>
    <row r="574" spans="1:9" ht="15.75">
      <c r="A574" s="58"/>
      <c r="B574" s="59"/>
      <c r="C574" s="126" t="s">
        <v>31</v>
      </c>
      <c r="D574" s="126"/>
      <c r="E574" s="33">
        <v>0</v>
      </c>
      <c r="F574" s="34">
        <f>(E574/E572)*100</f>
        <v>0</v>
      </c>
      <c r="G574" s="36"/>
      <c r="H574" s="31"/>
      <c r="I574" s="31"/>
    </row>
    <row r="575" spans="1:12" ht="15.75">
      <c r="A575" s="58"/>
      <c r="B575" s="59"/>
      <c r="C575" s="126" t="s">
        <v>32</v>
      </c>
      <c r="D575" s="126"/>
      <c r="E575" s="33">
        <v>0</v>
      </c>
      <c r="F575" s="34">
        <f>(E575/E572)*100</f>
        <v>0</v>
      </c>
      <c r="G575" s="36"/>
      <c r="H575" s="31"/>
      <c r="I575" s="31"/>
      <c r="J575" s="25"/>
      <c r="K575" s="25"/>
      <c r="L575" s="83"/>
    </row>
    <row r="576" spans="1:12" ht="15.75">
      <c r="A576" s="58"/>
      <c r="B576" s="59"/>
      <c r="C576" s="126" t="s">
        <v>33</v>
      </c>
      <c r="D576" s="126"/>
      <c r="E576" s="33">
        <v>9</v>
      </c>
      <c r="F576" s="34">
        <f>(E576/E572)*100</f>
        <v>21.428571428571427</v>
      </c>
      <c r="G576" s="36"/>
      <c r="H576" s="22" t="s">
        <v>34</v>
      </c>
      <c r="I576" s="22"/>
      <c r="J576" s="25"/>
      <c r="L576" s="83"/>
    </row>
    <row r="577" spans="1:10" ht="15.75">
      <c r="A577" s="58"/>
      <c r="B577" s="59"/>
      <c r="C577" s="126" t="s">
        <v>35</v>
      </c>
      <c r="D577" s="126"/>
      <c r="E577" s="33">
        <v>0</v>
      </c>
      <c r="F577" s="34">
        <f>(E577/E572)*100</f>
        <v>0</v>
      </c>
      <c r="G577" s="36"/>
      <c r="H577" s="22"/>
      <c r="I577" s="22"/>
      <c r="J577" s="25"/>
    </row>
    <row r="578" spans="1:10" ht="16.5" thickBot="1">
      <c r="A578" s="58"/>
      <c r="B578" s="59"/>
      <c r="C578" s="127" t="s">
        <v>36</v>
      </c>
      <c r="D578" s="127"/>
      <c r="E578" s="38"/>
      <c r="F578" s="39">
        <f>(E578/E572)*100</f>
        <v>0</v>
      </c>
      <c r="G578" s="36"/>
      <c r="H578" s="22"/>
      <c r="I578" s="22"/>
      <c r="J578" s="25"/>
    </row>
    <row r="579" spans="1:11" ht="15.75">
      <c r="A579" s="41" t="s">
        <v>37</v>
      </c>
      <c r="B579" s="10"/>
      <c r="C579" s="11"/>
      <c r="D579" s="11"/>
      <c r="E579" s="13"/>
      <c r="F579" s="13"/>
      <c r="G579" s="42"/>
      <c r="H579" s="43"/>
      <c r="I579" s="43"/>
      <c r="J579" s="43"/>
      <c r="K579" s="13"/>
    </row>
    <row r="580" spans="1:11" ht="15.75">
      <c r="A580" s="12" t="s">
        <v>38</v>
      </c>
      <c r="B580" s="10"/>
      <c r="C580" s="44"/>
      <c r="D580" s="45"/>
      <c r="E580" s="46"/>
      <c r="F580" s="43"/>
      <c r="G580" s="42"/>
      <c r="H580" s="43"/>
      <c r="I580" s="43"/>
      <c r="J580" s="43"/>
      <c r="K580" s="25"/>
    </row>
    <row r="581" spans="1:11" ht="15.75">
      <c r="A581" s="12" t="s">
        <v>39</v>
      </c>
      <c r="B581" s="10"/>
      <c r="C581" s="11"/>
      <c r="D581" s="45"/>
      <c r="E581" s="46"/>
      <c r="F581" s="43"/>
      <c r="G581" s="42"/>
      <c r="H581" s="47"/>
      <c r="I581" s="47"/>
      <c r="J581" s="47"/>
      <c r="K581" s="25"/>
    </row>
    <row r="582" spans="1:14" ht="15.75">
      <c r="A582" s="12" t="s">
        <v>40</v>
      </c>
      <c r="B582" s="44"/>
      <c r="C582" s="11"/>
      <c r="D582" s="45"/>
      <c r="E582" s="46"/>
      <c r="F582" s="43"/>
      <c r="G582" s="48"/>
      <c r="H582" s="47"/>
      <c r="I582" s="47"/>
      <c r="J582" s="47"/>
      <c r="K582" s="13"/>
      <c r="L582" s="17"/>
      <c r="M582" s="17"/>
      <c r="N582" s="40"/>
    </row>
    <row r="583" spans="1:14" ht="15.75">
      <c r="A583" s="12" t="s">
        <v>41</v>
      </c>
      <c r="B583" s="35"/>
      <c r="C583" s="11"/>
      <c r="D583" s="49"/>
      <c r="E583" s="43"/>
      <c r="F583" s="43"/>
      <c r="G583" s="48"/>
      <c r="H583" s="47"/>
      <c r="I583" s="47"/>
      <c r="J583" s="47"/>
      <c r="K583" s="43"/>
      <c r="L583" s="17"/>
      <c r="M583" s="17"/>
      <c r="N583" s="17"/>
    </row>
    <row r="584" spans="1:14" ht="15.75">
      <c r="A584" s="133" t="s">
        <v>0</v>
      </c>
      <c r="B584" s="134"/>
      <c r="C584" s="134"/>
      <c r="D584" s="134"/>
      <c r="E584" s="134"/>
      <c r="F584" s="134"/>
      <c r="G584" s="134"/>
      <c r="H584" s="134"/>
      <c r="I584" s="134"/>
      <c r="J584" s="134"/>
      <c r="K584" s="134"/>
      <c r="L584" s="134"/>
      <c r="M584" s="134"/>
      <c r="N584" s="135"/>
    </row>
    <row r="585" spans="1:14" ht="15.75">
      <c r="A585" s="136"/>
      <c r="B585" s="137"/>
      <c r="C585" s="137"/>
      <c r="D585" s="137"/>
      <c r="E585" s="137"/>
      <c r="F585" s="137"/>
      <c r="G585" s="137"/>
      <c r="H585" s="137"/>
      <c r="I585" s="137"/>
      <c r="J585" s="137"/>
      <c r="K585" s="137"/>
      <c r="L585" s="137"/>
      <c r="M585" s="137"/>
      <c r="N585" s="138"/>
    </row>
    <row r="586" spans="1:14" ht="15.75">
      <c r="A586" s="136"/>
      <c r="B586" s="137"/>
      <c r="C586" s="137"/>
      <c r="D586" s="137"/>
      <c r="E586" s="137"/>
      <c r="F586" s="137"/>
      <c r="G586" s="137"/>
      <c r="H586" s="137"/>
      <c r="I586" s="137"/>
      <c r="J586" s="137"/>
      <c r="K586" s="137"/>
      <c r="L586" s="137"/>
      <c r="M586" s="137"/>
      <c r="N586" s="138"/>
    </row>
    <row r="587" spans="1:14" ht="15.75">
      <c r="A587" s="139" t="s">
        <v>102</v>
      </c>
      <c r="B587" s="140"/>
      <c r="C587" s="140"/>
      <c r="D587" s="140"/>
      <c r="E587" s="140"/>
      <c r="F587" s="140"/>
      <c r="G587" s="140"/>
      <c r="H587" s="140"/>
      <c r="I587" s="140"/>
      <c r="J587" s="140"/>
      <c r="K587" s="140"/>
      <c r="L587" s="140"/>
      <c r="M587" s="140"/>
      <c r="N587" s="141"/>
    </row>
    <row r="588" spans="1:14" ht="15.75">
      <c r="A588" s="139" t="s">
        <v>103</v>
      </c>
      <c r="B588" s="140"/>
      <c r="C588" s="140"/>
      <c r="D588" s="140"/>
      <c r="E588" s="140"/>
      <c r="F588" s="140"/>
      <c r="G588" s="140"/>
      <c r="H588" s="140"/>
      <c r="I588" s="140"/>
      <c r="J588" s="140"/>
      <c r="K588" s="140"/>
      <c r="L588" s="140"/>
      <c r="M588" s="140"/>
      <c r="N588" s="141"/>
    </row>
    <row r="589" spans="1:14" ht="16.5" thickBot="1">
      <c r="A589" s="142" t="s">
        <v>3</v>
      </c>
      <c r="B589" s="143"/>
      <c r="C589" s="143"/>
      <c r="D589" s="143"/>
      <c r="E589" s="143"/>
      <c r="F589" s="143"/>
      <c r="G589" s="143"/>
      <c r="H589" s="143"/>
      <c r="I589" s="143"/>
      <c r="J589" s="143"/>
      <c r="K589" s="143"/>
      <c r="L589" s="143"/>
      <c r="M589" s="143"/>
      <c r="N589" s="144"/>
    </row>
    <row r="590" spans="1:14" ht="15.75">
      <c r="A590" s="145" t="s">
        <v>111</v>
      </c>
      <c r="B590" s="145"/>
      <c r="C590" s="145"/>
      <c r="D590" s="145"/>
      <c r="E590" s="145"/>
      <c r="F590" s="145"/>
      <c r="G590" s="145"/>
      <c r="H590" s="145"/>
      <c r="I590" s="145"/>
      <c r="J590" s="145"/>
      <c r="K590" s="145"/>
      <c r="L590" s="145"/>
      <c r="M590" s="145"/>
      <c r="N590" s="145"/>
    </row>
    <row r="591" spans="1:14" ht="15.75">
      <c r="A591" s="145" t="s">
        <v>5</v>
      </c>
      <c r="B591" s="145"/>
      <c r="C591" s="145"/>
      <c r="D591" s="145"/>
      <c r="E591" s="145"/>
      <c r="F591" s="145"/>
      <c r="G591" s="145"/>
      <c r="H591" s="145"/>
      <c r="I591" s="145"/>
      <c r="J591" s="145"/>
      <c r="K591" s="145"/>
      <c r="L591" s="145"/>
      <c r="M591" s="145"/>
      <c r="N591" s="145"/>
    </row>
    <row r="592" spans="1:14" ht="15.75">
      <c r="A592" s="131" t="s">
        <v>6</v>
      </c>
      <c r="B592" s="128" t="s">
        <v>7</v>
      </c>
      <c r="C592" s="128" t="s">
        <v>8</v>
      </c>
      <c r="D592" s="131" t="s">
        <v>9</v>
      </c>
      <c r="E592" s="131" t="s">
        <v>10</v>
      </c>
      <c r="F592" s="128" t="s">
        <v>11</v>
      </c>
      <c r="G592" s="128" t="s">
        <v>12</v>
      </c>
      <c r="H592" s="128" t="s">
        <v>13</v>
      </c>
      <c r="I592" s="128" t="s">
        <v>14</v>
      </c>
      <c r="J592" s="128" t="s">
        <v>15</v>
      </c>
      <c r="K592" s="130" t="s">
        <v>16</v>
      </c>
      <c r="L592" s="128" t="s">
        <v>17</v>
      </c>
      <c r="M592" s="128" t="s">
        <v>18</v>
      </c>
      <c r="N592" s="128" t="s">
        <v>19</v>
      </c>
    </row>
    <row r="593" spans="1:14" ht="15.75">
      <c r="A593" s="132"/>
      <c r="B593" s="128"/>
      <c r="C593" s="128"/>
      <c r="D593" s="131"/>
      <c r="E593" s="131"/>
      <c r="F593" s="128"/>
      <c r="G593" s="128"/>
      <c r="H593" s="128"/>
      <c r="I593" s="128"/>
      <c r="J593" s="128"/>
      <c r="K593" s="130"/>
      <c r="L593" s="128"/>
      <c r="M593" s="128"/>
      <c r="N593" s="128"/>
    </row>
    <row r="594" spans="1:14" ht="15.75">
      <c r="A594" s="74"/>
      <c r="B594" s="75"/>
      <c r="C594" s="71"/>
      <c r="D594" s="76"/>
      <c r="E594" s="73"/>
      <c r="F594" s="71"/>
      <c r="G594" s="71"/>
      <c r="H594" s="71"/>
      <c r="I594" s="71"/>
      <c r="J594" s="71"/>
      <c r="K594" s="72"/>
      <c r="L594" s="71"/>
      <c r="M594" s="71"/>
      <c r="N594" s="71"/>
    </row>
    <row r="595" spans="1:14" ht="15.75">
      <c r="A595" s="63">
        <v>1</v>
      </c>
      <c r="B595" s="70">
        <v>43524</v>
      </c>
      <c r="C595" s="65" t="s">
        <v>20</v>
      </c>
      <c r="D595" s="65" t="s">
        <v>23</v>
      </c>
      <c r="E595" s="65" t="s">
        <v>43</v>
      </c>
      <c r="F595" s="66">
        <v>39700</v>
      </c>
      <c r="G595" s="66">
        <v>39900</v>
      </c>
      <c r="H595" s="66">
        <v>39580</v>
      </c>
      <c r="I595" s="66">
        <v>39460</v>
      </c>
      <c r="J595" s="66">
        <v>39340</v>
      </c>
      <c r="K595" s="66">
        <v>39340</v>
      </c>
      <c r="L595" s="65">
        <v>30</v>
      </c>
      <c r="M595" s="82">
        <f aca="true" t="shared" si="80" ref="M595:M603">IF(D595="BUY",(K595-F595)*(L595),(F595-K595)*(L595))</f>
        <v>10800</v>
      </c>
      <c r="N595" s="68">
        <f aca="true" t="shared" si="81" ref="N595:N603">M595/(L595)/F595%</f>
        <v>0.906801007556675</v>
      </c>
    </row>
    <row r="596" spans="1:14" ht="15.75">
      <c r="A596" s="63">
        <v>2</v>
      </c>
      <c r="B596" s="70">
        <v>43524</v>
      </c>
      <c r="C596" s="65" t="s">
        <v>20</v>
      </c>
      <c r="D596" s="65" t="s">
        <v>21</v>
      </c>
      <c r="E596" s="65" t="s">
        <v>47</v>
      </c>
      <c r="F596" s="66">
        <v>197.5</v>
      </c>
      <c r="G596" s="66">
        <v>196.5</v>
      </c>
      <c r="H596" s="66">
        <v>198</v>
      </c>
      <c r="I596" s="66">
        <v>198.5</v>
      </c>
      <c r="J596" s="66">
        <v>199</v>
      </c>
      <c r="K596" s="66">
        <v>199</v>
      </c>
      <c r="L596" s="65">
        <v>5000</v>
      </c>
      <c r="M596" s="82">
        <f t="shared" si="80"/>
        <v>7500</v>
      </c>
      <c r="N596" s="68">
        <f t="shared" si="81"/>
        <v>0.7594936708860759</v>
      </c>
    </row>
    <row r="597" spans="1:14" ht="15.75">
      <c r="A597" s="63">
        <v>3</v>
      </c>
      <c r="B597" s="70">
        <v>43524</v>
      </c>
      <c r="C597" s="65" t="s">
        <v>20</v>
      </c>
      <c r="D597" s="65" t="s">
        <v>21</v>
      </c>
      <c r="E597" s="65" t="s">
        <v>24</v>
      </c>
      <c r="F597" s="66">
        <v>152.7</v>
      </c>
      <c r="G597" s="66">
        <v>151.7</v>
      </c>
      <c r="H597" s="66">
        <v>153.2</v>
      </c>
      <c r="I597" s="66">
        <v>153.7</v>
      </c>
      <c r="J597" s="66">
        <v>154.2</v>
      </c>
      <c r="K597" s="66">
        <v>153.2</v>
      </c>
      <c r="L597" s="65">
        <v>5000</v>
      </c>
      <c r="M597" s="82">
        <f t="shared" si="80"/>
        <v>2500</v>
      </c>
      <c r="N597" s="68">
        <f t="shared" si="81"/>
        <v>0.3274394237066143</v>
      </c>
    </row>
    <row r="598" spans="1:14" ht="15.75">
      <c r="A598" s="63">
        <v>4</v>
      </c>
      <c r="B598" s="70">
        <v>43523</v>
      </c>
      <c r="C598" s="65" t="s">
        <v>20</v>
      </c>
      <c r="D598" s="65" t="s">
        <v>21</v>
      </c>
      <c r="E598" s="65" t="s">
        <v>48</v>
      </c>
      <c r="F598" s="66">
        <v>4030</v>
      </c>
      <c r="G598" s="66">
        <v>3985</v>
      </c>
      <c r="H598" s="66">
        <v>4055</v>
      </c>
      <c r="I598" s="66">
        <v>4080</v>
      </c>
      <c r="J598" s="66">
        <v>4100</v>
      </c>
      <c r="K598" s="66">
        <v>4080</v>
      </c>
      <c r="L598" s="65">
        <v>100</v>
      </c>
      <c r="M598" s="82">
        <f t="shared" si="80"/>
        <v>5000</v>
      </c>
      <c r="N598" s="68">
        <f t="shared" si="81"/>
        <v>1.240694789081886</v>
      </c>
    </row>
    <row r="599" spans="1:14" ht="15.75">
      <c r="A599" s="63">
        <v>5</v>
      </c>
      <c r="B599" s="70">
        <v>43523</v>
      </c>
      <c r="C599" s="65" t="s">
        <v>20</v>
      </c>
      <c r="D599" s="65" t="s">
        <v>21</v>
      </c>
      <c r="E599" s="65" t="s">
        <v>47</v>
      </c>
      <c r="F599" s="66">
        <v>197.2</v>
      </c>
      <c r="G599" s="66">
        <v>196.2</v>
      </c>
      <c r="H599" s="66">
        <v>197.7</v>
      </c>
      <c r="I599" s="66">
        <v>198.2</v>
      </c>
      <c r="J599" s="66">
        <v>198.7</v>
      </c>
      <c r="K599" s="66">
        <v>197.7</v>
      </c>
      <c r="L599" s="65">
        <v>5000</v>
      </c>
      <c r="M599" s="82">
        <f t="shared" si="80"/>
        <v>2500</v>
      </c>
      <c r="N599" s="68">
        <f t="shared" si="81"/>
        <v>0.2535496957403651</v>
      </c>
    </row>
    <row r="600" spans="1:14" ht="15.75">
      <c r="A600" s="63">
        <v>6</v>
      </c>
      <c r="B600" s="70">
        <v>43523</v>
      </c>
      <c r="C600" s="65" t="s">
        <v>20</v>
      </c>
      <c r="D600" s="65" t="s">
        <v>21</v>
      </c>
      <c r="E600" s="65" t="s">
        <v>24</v>
      </c>
      <c r="F600" s="66">
        <v>148</v>
      </c>
      <c r="G600" s="66">
        <v>147</v>
      </c>
      <c r="H600" s="66">
        <v>148.5</v>
      </c>
      <c r="I600" s="66">
        <v>149</v>
      </c>
      <c r="J600" s="66">
        <v>149.5</v>
      </c>
      <c r="K600" s="66">
        <v>149.5</v>
      </c>
      <c r="L600" s="65">
        <v>5000</v>
      </c>
      <c r="M600" s="82">
        <f t="shared" si="80"/>
        <v>7500</v>
      </c>
      <c r="N600" s="68">
        <f t="shared" si="81"/>
        <v>1.0135135135135136</v>
      </c>
    </row>
    <row r="601" spans="1:14" ht="15.75">
      <c r="A601" s="63">
        <v>7</v>
      </c>
      <c r="B601" s="70">
        <v>43523</v>
      </c>
      <c r="C601" s="65" t="s">
        <v>20</v>
      </c>
      <c r="D601" s="65" t="s">
        <v>21</v>
      </c>
      <c r="E601" s="65" t="s">
        <v>44</v>
      </c>
      <c r="F601" s="66">
        <v>33515</v>
      </c>
      <c r="G601" s="66">
        <v>33435</v>
      </c>
      <c r="H601" s="66">
        <v>33560</v>
      </c>
      <c r="I601" s="66">
        <v>33600</v>
      </c>
      <c r="J601" s="66">
        <v>33640</v>
      </c>
      <c r="K601" s="66">
        <v>33600</v>
      </c>
      <c r="L601" s="65">
        <v>100</v>
      </c>
      <c r="M601" s="82">
        <f t="shared" si="80"/>
        <v>8500</v>
      </c>
      <c r="N601" s="68">
        <f t="shared" si="81"/>
        <v>0.253617783082202</v>
      </c>
    </row>
    <row r="602" spans="1:14" ht="15.75">
      <c r="A602" s="63">
        <v>8</v>
      </c>
      <c r="B602" s="70">
        <v>43522</v>
      </c>
      <c r="C602" s="65" t="s">
        <v>20</v>
      </c>
      <c r="D602" s="65" t="s">
        <v>21</v>
      </c>
      <c r="E602" s="65" t="s">
        <v>47</v>
      </c>
      <c r="F602" s="66">
        <v>195.7</v>
      </c>
      <c r="G602" s="66">
        <v>194.7</v>
      </c>
      <c r="H602" s="66">
        <v>196.2</v>
      </c>
      <c r="I602" s="66">
        <v>196.7</v>
      </c>
      <c r="J602" s="66">
        <v>197.2</v>
      </c>
      <c r="K602" s="66">
        <v>194.7</v>
      </c>
      <c r="L602" s="65">
        <v>5000</v>
      </c>
      <c r="M602" s="82">
        <f t="shared" si="80"/>
        <v>-5000</v>
      </c>
      <c r="N602" s="68">
        <f t="shared" si="81"/>
        <v>-0.510986203372509</v>
      </c>
    </row>
    <row r="603" spans="1:14" ht="15.75">
      <c r="A603" s="63">
        <v>9</v>
      </c>
      <c r="B603" s="70">
        <v>43522</v>
      </c>
      <c r="C603" s="65" t="s">
        <v>20</v>
      </c>
      <c r="D603" s="65" t="s">
        <v>21</v>
      </c>
      <c r="E603" s="65" t="s">
        <v>96</v>
      </c>
      <c r="F603" s="66">
        <v>203</v>
      </c>
      <c r="G603" s="66">
        <v>198</v>
      </c>
      <c r="H603" s="66">
        <v>205.5</v>
      </c>
      <c r="I603" s="66">
        <v>208</v>
      </c>
      <c r="J603" s="66">
        <v>210.5</v>
      </c>
      <c r="K603" s="66">
        <v>198</v>
      </c>
      <c r="L603" s="65">
        <v>1250</v>
      </c>
      <c r="M603" s="82">
        <f t="shared" si="80"/>
        <v>-6250</v>
      </c>
      <c r="N603" s="68">
        <f t="shared" si="81"/>
        <v>-2.4630541871921183</v>
      </c>
    </row>
    <row r="604" spans="1:14" ht="15.75">
      <c r="A604" s="63">
        <v>10</v>
      </c>
      <c r="B604" s="70">
        <v>43521</v>
      </c>
      <c r="C604" s="65" t="s">
        <v>20</v>
      </c>
      <c r="D604" s="65" t="s">
        <v>21</v>
      </c>
      <c r="E604" s="65" t="s">
        <v>47</v>
      </c>
      <c r="F604" s="66">
        <v>195</v>
      </c>
      <c r="G604" s="66">
        <v>194</v>
      </c>
      <c r="H604" s="66">
        <v>195.5</v>
      </c>
      <c r="I604" s="66">
        <v>196</v>
      </c>
      <c r="J604" s="66">
        <v>196.5</v>
      </c>
      <c r="K604" s="66">
        <v>195.5</v>
      </c>
      <c r="L604" s="65">
        <v>5000</v>
      </c>
      <c r="M604" s="82">
        <f aca="true" t="shared" si="82" ref="M604:M612">IF(D604="BUY",(K604-F604)*(L604),(F604-K604)*(L604))</f>
        <v>2500</v>
      </c>
      <c r="N604" s="68">
        <f aca="true" t="shared" si="83" ref="N604:N612">M604/(L604)/F604%</f>
        <v>0.25641025641025644</v>
      </c>
    </row>
    <row r="605" spans="1:14" ht="15.75">
      <c r="A605" s="63">
        <v>11</v>
      </c>
      <c r="B605" s="70">
        <v>43521</v>
      </c>
      <c r="C605" s="65" t="s">
        <v>20</v>
      </c>
      <c r="D605" s="65" t="s">
        <v>23</v>
      </c>
      <c r="E605" s="65" t="s">
        <v>48</v>
      </c>
      <c r="F605" s="66">
        <v>4030</v>
      </c>
      <c r="G605" s="66">
        <v>4075</v>
      </c>
      <c r="H605" s="66">
        <v>4005</v>
      </c>
      <c r="I605" s="66">
        <v>3980</v>
      </c>
      <c r="J605" s="66">
        <v>3955</v>
      </c>
      <c r="K605" s="66">
        <v>3955</v>
      </c>
      <c r="L605" s="65">
        <v>100</v>
      </c>
      <c r="M605" s="82">
        <f t="shared" si="82"/>
        <v>7500</v>
      </c>
      <c r="N605" s="68">
        <f t="shared" si="83"/>
        <v>1.8610421836228288</v>
      </c>
    </row>
    <row r="606" spans="1:14" ht="15.75">
      <c r="A606" s="63">
        <v>12</v>
      </c>
      <c r="B606" s="70">
        <v>43518</v>
      </c>
      <c r="C606" s="65" t="s">
        <v>20</v>
      </c>
      <c r="D606" s="65" t="s">
        <v>23</v>
      </c>
      <c r="E606" s="65" t="s">
        <v>43</v>
      </c>
      <c r="F606" s="66">
        <v>40100</v>
      </c>
      <c r="G606" s="66">
        <v>40300</v>
      </c>
      <c r="H606" s="66">
        <v>40080</v>
      </c>
      <c r="I606" s="66">
        <v>39960</v>
      </c>
      <c r="J606" s="66">
        <v>39840</v>
      </c>
      <c r="K606" s="66">
        <v>40300</v>
      </c>
      <c r="L606" s="65">
        <v>30</v>
      </c>
      <c r="M606" s="82">
        <f t="shared" si="82"/>
        <v>-6000</v>
      </c>
      <c r="N606" s="68">
        <f t="shared" si="83"/>
        <v>-0.49875311720698257</v>
      </c>
    </row>
    <row r="607" spans="1:14" ht="15.75">
      <c r="A607" s="63">
        <v>13</v>
      </c>
      <c r="B607" s="70">
        <v>43518</v>
      </c>
      <c r="C607" s="65" t="s">
        <v>20</v>
      </c>
      <c r="D607" s="65" t="s">
        <v>21</v>
      </c>
      <c r="E607" s="65" t="s">
        <v>45</v>
      </c>
      <c r="F607" s="66">
        <v>924</v>
      </c>
      <c r="G607" s="66">
        <v>909</v>
      </c>
      <c r="H607" s="66">
        <v>934</v>
      </c>
      <c r="I607" s="66">
        <v>944</v>
      </c>
      <c r="J607" s="66">
        <v>954</v>
      </c>
      <c r="K607" s="66">
        <v>932</v>
      </c>
      <c r="L607" s="65">
        <v>250</v>
      </c>
      <c r="M607" s="82">
        <f t="shared" si="82"/>
        <v>2000</v>
      </c>
      <c r="N607" s="68">
        <f t="shared" si="83"/>
        <v>0.8658008658008658</v>
      </c>
    </row>
    <row r="608" spans="1:14" ht="15.75">
      <c r="A608" s="63">
        <v>14</v>
      </c>
      <c r="B608" s="70">
        <v>43518</v>
      </c>
      <c r="C608" s="65" t="s">
        <v>20</v>
      </c>
      <c r="D608" s="65" t="s">
        <v>21</v>
      </c>
      <c r="E608" s="65" t="s">
        <v>24</v>
      </c>
      <c r="F608" s="66">
        <v>146.75</v>
      </c>
      <c r="G608" s="66">
        <v>145.7</v>
      </c>
      <c r="H608" s="66">
        <v>147.3</v>
      </c>
      <c r="I608" s="66">
        <v>147.8</v>
      </c>
      <c r="J608" s="66">
        <v>148.3</v>
      </c>
      <c r="K608" s="66">
        <v>147.3</v>
      </c>
      <c r="L608" s="65">
        <v>5000</v>
      </c>
      <c r="M608" s="82">
        <f t="shared" si="82"/>
        <v>2750.000000000057</v>
      </c>
      <c r="N608" s="68">
        <f t="shared" si="83"/>
        <v>0.3747870528109106</v>
      </c>
    </row>
    <row r="609" spans="1:14" ht="15.75">
      <c r="A609" s="63">
        <v>15</v>
      </c>
      <c r="B609" s="70">
        <v>43517</v>
      </c>
      <c r="C609" s="65" t="s">
        <v>20</v>
      </c>
      <c r="D609" s="65" t="s">
        <v>21</v>
      </c>
      <c r="E609" s="65" t="s">
        <v>45</v>
      </c>
      <c r="F609" s="66">
        <v>905</v>
      </c>
      <c r="G609" s="66">
        <v>887</v>
      </c>
      <c r="H609" s="66">
        <v>915</v>
      </c>
      <c r="I609" s="66">
        <v>925</v>
      </c>
      <c r="J609" s="66">
        <v>935</v>
      </c>
      <c r="K609" s="66">
        <v>915</v>
      </c>
      <c r="L609" s="65">
        <v>250</v>
      </c>
      <c r="M609" s="82">
        <f t="shared" si="82"/>
        <v>2500</v>
      </c>
      <c r="N609" s="68">
        <f t="shared" si="83"/>
        <v>1.1049723756906076</v>
      </c>
    </row>
    <row r="610" spans="1:14" ht="15.75">
      <c r="A610" s="63">
        <v>16</v>
      </c>
      <c r="B610" s="70">
        <v>43517</v>
      </c>
      <c r="C610" s="65" t="s">
        <v>20</v>
      </c>
      <c r="D610" s="65" t="s">
        <v>21</v>
      </c>
      <c r="E610" s="65" t="s">
        <v>24</v>
      </c>
      <c r="F610" s="66">
        <v>145</v>
      </c>
      <c r="G610" s="66">
        <v>144</v>
      </c>
      <c r="H610" s="66">
        <v>145.5</v>
      </c>
      <c r="I610" s="66">
        <v>146</v>
      </c>
      <c r="J610" s="66">
        <v>146.5</v>
      </c>
      <c r="K610" s="66">
        <v>145.46</v>
      </c>
      <c r="L610" s="65">
        <v>5000</v>
      </c>
      <c r="M610" s="82">
        <f t="shared" si="82"/>
        <v>2300.00000000004</v>
      </c>
      <c r="N610" s="68">
        <f t="shared" si="83"/>
        <v>0.31724137931035035</v>
      </c>
    </row>
    <row r="611" spans="1:14" ht="15.75">
      <c r="A611" s="63">
        <v>17</v>
      </c>
      <c r="B611" s="70">
        <v>43516</v>
      </c>
      <c r="C611" s="65" t="s">
        <v>20</v>
      </c>
      <c r="D611" s="65" t="s">
        <v>21</v>
      </c>
      <c r="E611" s="65" t="s">
        <v>45</v>
      </c>
      <c r="F611" s="66">
        <v>905</v>
      </c>
      <c r="G611" s="66">
        <v>887</v>
      </c>
      <c r="H611" s="66">
        <v>915</v>
      </c>
      <c r="I611" s="66">
        <v>925</v>
      </c>
      <c r="J611" s="66">
        <v>935</v>
      </c>
      <c r="K611" s="66">
        <v>915</v>
      </c>
      <c r="L611" s="65">
        <v>250</v>
      </c>
      <c r="M611" s="82">
        <f t="shared" si="82"/>
        <v>2500</v>
      </c>
      <c r="N611" s="68">
        <f t="shared" si="83"/>
        <v>1.1049723756906076</v>
      </c>
    </row>
    <row r="612" spans="1:14" ht="15.75">
      <c r="A612" s="63">
        <v>18</v>
      </c>
      <c r="B612" s="70">
        <v>43516</v>
      </c>
      <c r="C612" s="65" t="s">
        <v>20</v>
      </c>
      <c r="D612" s="65" t="s">
        <v>23</v>
      </c>
      <c r="E612" s="65" t="s">
        <v>96</v>
      </c>
      <c r="F612" s="66">
        <v>187.5</v>
      </c>
      <c r="G612" s="66">
        <v>192.5</v>
      </c>
      <c r="H612" s="66">
        <v>185</v>
      </c>
      <c r="I612" s="66">
        <v>182.5</v>
      </c>
      <c r="J612" s="66">
        <v>180</v>
      </c>
      <c r="K612" s="66">
        <v>192.5</v>
      </c>
      <c r="L612" s="65">
        <v>1250</v>
      </c>
      <c r="M612" s="82">
        <f t="shared" si="82"/>
        <v>-6250</v>
      </c>
      <c r="N612" s="68">
        <f t="shared" si="83"/>
        <v>-2.6666666666666665</v>
      </c>
    </row>
    <row r="613" spans="1:14" ht="15.75">
      <c r="A613" s="63">
        <v>19</v>
      </c>
      <c r="B613" s="70">
        <v>43515</v>
      </c>
      <c r="C613" s="65" t="s">
        <v>20</v>
      </c>
      <c r="D613" s="65" t="s">
        <v>21</v>
      </c>
      <c r="E613" s="65" t="s">
        <v>47</v>
      </c>
      <c r="F613" s="66">
        <v>190.9</v>
      </c>
      <c r="G613" s="66">
        <v>189.9</v>
      </c>
      <c r="H613" s="66">
        <v>191.4</v>
      </c>
      <c r="I613" s="66">
        <v>191.9</v>
      </c>
      <c r="J613" s="66">
        <v>192.4</v>
      </c>
      <c r="K613" s="66">
        <v>189.9</v>
      </c>
      <c r="L613" s="65">
        <v>5000</v>
      </c>
      <c r="M613" s="82">
        <f aca="true" t="shared" si="84" ref="M613:M619">IF(D613="BUY",(K613-F613)*(L613),(F613-K613)*(L613))</f>
        <v>-5000</v>
      </c>
      <c r="N613" s="68">
        <f aca="true" t="shared" si="85" ref="N613:N618">M613/(L613)/F613%</f>
        <v>-0.5238344683080146</v>
      </c>
    </row>
    <row r="614" spans="1:14" ht="15.75">
      <c r="A614" s="63">
        <v>20</v>
      </c>
      <c r="B614" s="70">
        <v>43515</v>
      </c>
      <c r="C614" s="65" t="s">
        <v>20</v>
      </c>
      <c r="D614" s="65" t="s">
        <v>21</v>
      </c>
      <c r="E614" s="65" t="s">
        <v>44</v>
      </c>
      <c r="F614" s="66">
        <v>33690</v>
      </c>
      <c r="G614" s="66">
        <v>33610</v>
      </c>
      <c r="H614" s="66">
        <v>33730</v>
      </c>
      <c r="I614" s="66">
        <v>33770</v>
      </c>
      <c r="J614" s="66">
        <v>33810</v>
      </c>
      <c r="K614" s="66">
        <v>33730</v>
      </c>
      <c r="L614" s="65">
        <v>100</v>
      </c>
      <c r="M614" s="82">
        <f t="shared" si="84"/>
        <v>4000</v>
      </c>
      <c r="N614" s="68">
        <f t="shared" si="85"/>
        <v>0.11872959335114278</v>
      </c>
    </row>
    <row r="615" spans="1:14" ht="15.75">
      <c r="A615" s="63">
        <v>21</v>
      </c>
      <c r="B615" s="70">
        <v>43514</v>
      </c>
      <c r="C615" s="65" t="s">
        <v>20</v>
      </c>
      <c r="D615" s="65" t="s">
        <v>21</v>
      </c>
      <c r="E615" s="65" t="s">
        <v>45</v>
      </c>
      <c r="F615" s="66">
        <v>885</v>
      </c>
      <c r="G615" s="66">
        <v>872</v>
      </c>
      <c r="H615" s="66">
        <v>892</v>
      </c>
      <c r="I615" s="66">
        <v>898</v>
      </c>
      <c r="J615" s="66">
        <v>906</v>
      </c>
      <c r="K615" s="66">
        <v>891.5</v>
      </c>
      <c r="L615" s="65">
        <v>250</v>
      </c>
      <c r="M615" s="82">
        <f t="shared" si="84"/>
        <v>1625</v>
      </c>
      <c r="N615" s="68">
        <f t="shared" si="85"/>
        <v>0.7344632768361582</v>
      </c>
    </row>
    <row r="616" spans="1:14" ht="15.75">
      <c r="A616" s="63">
        <v>22</v>
      </c>
      <c r="B616" s="70">
        <v>43514</v>
      </c>
      <c r="C616" s="65" t="s">
        <v>20</v>
      </c>
      <c r="D616" s="65" t="s">
        <v>21</v>
      </c>
      <c r="E616" s="65" t="s">
        <v>96</v>
      </c>
      <c r="F616" s="66">
        <v>187.5</v>
      </c>
      <c r="G616" s="66">
        <v>183</v>
      </c>
      <c r="H616" s="66">
        <v>190</v>
      </c>
      <c r="I616" s="66">
        <v>192.5</v>
      </c>
      <c r="J616" s="66">
        <v>195</v>
      </c>
      <c r="K616" s="66">
        <v>190</v>
      </c>
      <c r="L616" s="65">
        <v>1250</v>
      </c>
      <c r="M616" s="82">
        <f t="shared" si="84"/>
        <v>3125</v>
      </c>
      <c r="N616" s="68">
        <f t="shared" si="85"/>
        <v>1.3333333333333333</v>
      </c>
    </row>
    <row r="617" spans="1:14" ht="15.75">
      <c r="A617" s="63">
        <v>23</v>
      </c>
      <c r="B617" s="70">
        <v>43514</v>
      </c>
      <c r="C617" s="65" t="s">
        <v>20</v>
      </c>
      <c r="D617" s="65" t="s">
        <v>23</v>
      </c>
      <c r="E617" s="65" t="s">
        <v>24</v>
      </c>
      <c r="F617" s="66">
        <v>146</v>
      </c>
      <c r="G617" s="66">
        <v>147</v>
      </c>
      <c r="H617" s="66">
        <v>145.5</v>
      </c>
      <c r="I617" s="66">
        <v>145</v>
      </c>
      <c r="J617" s="66">
        <v>144.5</v>
      </c>
      <c r="K617" s="66">
        <v>145.5</v>
      </c>
      <c r="L617" s="65">
        <v>5000</v>
      </c>
      <c r="M617" s="82">
        <f t="shared" si="84"/>
        <v>2500</v>
      </c>
      <c r="N617" s="68">
        <f t="shared" si="85"/>
        <v>0.3424657534246575</v>
      </c>
    </row>
    <row r="618" spans="1:14" ht="15.75">
      <c r="A618" s="63">
        <v>24</v>
      </c>
      <c r="B618" s="70">
        <v>43510</v>
      </c>
      <c r="C618" s="65" t="s">
        <v>20</v>
      </c>
      <c r="D618" s="65" t="s">
        <v>21</v>
      </c>
      <c r="E618" s="65" t="s">
        <v>96</v>
      </c>
      <c r="F618" s="66">
        <v>186.5</v>
      </c>
      <c r="G618" s="66">
        <v>182</v>
      </c>
      <c r="H618" s="66">
        <v>189</v>
      </c>
      <c r="I618" s="66">
        <v>191.5</v>
      </c>
      <c r="J618" s="66">
        <v>194</v>
      </c>
      <c r="K618" s="66">
        <v>189</v>
      </c>
      <c r="L618" s="65">
        <v>1250</v>
      </c>
      <c r="M618" s="82">
        <f t="shared" si="84"/>
        <v>3125</v>
      </c>
      <c r="N618" s="68">
        <f t="shared" si="85"/>
        <v>1.3404825737265416</v>
      </c>
    </row>
    <row r="619" spans="1:14" ht="15.75">
      <c r="A619" s="63">
        <v>25</v>
      </c>
      <c r="B619" s="70">
        <v>43509</v>
      </c>
      <c r="C619" s="65" t="s">
        <v>20</v>
      </c>
      <c r="D619" s="65" t="s">
        <v>21</v>
      </c>
      <c r="E619" s="65" t="s">
        <v>48</v>
      </c>
      <c r="F619" s="66">
        <v>3815</v>
      </c>
      <c r="G619" s="66">
        <v>3775</v>
      </c>
      <c r="H619" s="66">
        <v>3840</v>
      </c>
      <c r="I619" s="66">
        <v>3865</v>
      </c>
      <c r="J619" s="66">
        <v>3890</v>
      </c>
      <c r="K619" s="66">
        <v>3840</v>
      </c>
      <c r="L619" s="65">
        <v>100</v>
      </c>
      <c r="M619" s="82">
        <f t="shared" si="84"/>
        <v>2500</v>
      </c>
      <c r="N619" s="68">
        <f>M619/(L619)/F619%</f>
        <v>0.6553079947575361</v>
      </c>
    </row>
    <row r="620" spans="1:14" ht="15.75">
      <c r="A620" s="63">
        <v>26</v>
      </c>
      <c r="B620" s="70">
        <v>43509</v>
      </c>
      <c r="C620" s="65" t="s">
        <v>20</v>
      </c>
      <c r="D620" s="65" t="s">
        <v>21</v>
      </c>
      <c r="E620" s="65" t="s">
        <v>24</v>
      </c>
      <c r="F620" s="66">
        <v>142.6</v>
      </c>
      <c r="G620" s="66">
        <v>143.6</v>
      </c>
      <c r="H620" s="66">
        <v>142</v>
      </c>
      <c r="I620" s="66">
        <v>141.5</v>
      </c>
      <c r="J620" s="66">
        <v>141</v>
      </c>
      <c r="K620" s="66">
        <v>143.6</v>
      </c>
      <c r="L620" s="65">
        <v>5000</v>
      </c>
      <c r="M620" s="82">
        <f aca="true" t="shared" si="86" ref="M620:M626">IF(D620="BUY",(K620-F620)*(L620),(F620-K620)*(L620))</f>
        <v>5000</v>
      </c>
      <c r="N620" s="68">
        <f aca="true" t="shared" si="87" ref="N620:N626">M620/(L620)/F620%</f>
        <v>0.7012622720897616</v>
      </c>
    </row>
    <row r="621" spans="1:14" ht="15.75">
      <c r="A621" s="63">
        <v>27</v>
      </c>
      <c r="B621" s="70">
        <v>43509</v>
      </c>
      <c r="C621" s="65" t="s">
        <v>20</v>
      </c>
      <c r="D621" s="65" t="s">
        <v>23</v>
      </c>
      <c r="E621" s="65" t="s">
        <v>47</v>
      </c>
      <c r="F621" s="66">
        <v>184.1</v>
      </c>
      <c r="G621" s="66">
        <v>185.1</v>
      </c>
      <c r="H621" s="66">
        <v>183.5</v>
      </c>
      <c r="I621" s="66">
        <v>183</v>
      </c>
      <c r="J621" s="66">
        <v>182.5</v>
      </c>
      <c r="K621" s="66">
        <v>183.5</v>
      </c>
      <c r="L621" s="65">
        <v>5000</v>
      </c>
      <c r="M621" s="82">
        <f t="shared" si="86"/>
        <v>2999.999999999972</v>
      </c>
      <c r="N621" s="68">
        <f t="shared" si="87"/>
        <v>0.3259098316132506</v>
      </c>
    </row>
    <row r="622" spans="1:14" ht="15.75">
      <c r="A622" s="63">
        <v>28</v>
      </c>
      <c r="B622" s="70">
        <v>43508</v>
      </c>
      <c r="C622" s="65" t="s">
        <v>20</v>
      </c>
      <c r="D622" s="65" t="s">
        <v>21</v>
      </c>
      <c r="E622" s="65" t="s">
        <v>48</v>
      </c>
      <c r="F622" s="66">
        <v>3770</v>
      </c>
      <c r="G622" s="66">
        <v>3730</v>
      </c>
      <c r="H622" s="66">
        <v>3795</v>
      </c>
      <c r="I622" s="66">
        <v>3820</v>
      </c>
      <c r="J622" s="66">
        <v>3845</v>
      </c>
      <c r="K622" s="66">
        <v>3820</v>
      </c>
      <c r="L622" s="65">
        <v>100</v>
      </c>
      <c r="M622" s="82">
        <f t="shared" si="86"/>
        <v>5000</v>
      </c>
      <c r="N622" s="68">
        <f t="shared" si="87"/>
        <v>1.326259946949602</v>
      </c>
    </row>
    <row r="623" spans="1:14" ht="15.75">
      <c r="A623" s="63">
        <v>29</v>
      </c>
      <c r="B623" s="70">
        <v>43508</v>
      </c>
      <c r="C623" s="65" t="s">
        <v>20</v>
      </c>
      <c r="D623" s="65" t="s">
        <v>21</v>
      </c>
      <c r="E623" s="65" t="s">
        <v>24</v>
      </c>
      <c r="F623" s="66">
        <v>144.1</v>
      </c>
      <c r="G623" s="66">
        <v>145.1</v>
      </c>
      <c r="H623" s="66">
        <v>143.6</v>
      </c>
      <c r="I623" s="66">
        <v>143.1</v>
      </c>
      <c r="J623" s="66">
        <v>142.6</v>
      </c>
      <c r="K623" s="66">
        <v>143.6</v>
      </c>
      <c r="L623" s="65">
        <v>5000</v>
      </c>
      <c r="M623" s="82">
        <f t="shared" si="86"/>
        <v>-2500</v>
      </c>
      <c r="N623" s="68">
        <f t="shared" si="87"/>
        <v>-0.3469812630117974</v>
      </c>
    </row>
    <row r="624" spans="1:14" ht="15.75">
      <c r="A624" s="63">
        <v>30</v>
      </c>
      <c r="B624" s="70">
        <v>43508</v>
      </c>
      <c r="C624" s="65" t="s">
        <v>20</v>
      </c>
      <c r="D624" s="65" t="s">
        <v>21</v>
      </c>
      <c r="E624" s="65" t="s">
        <v>96</v>
      </c>
      <c r="F624" s="66">
        <v>187</v>
      </c>
      <c r="G624" s="66">
        <v>182</v>
      </c>
      <c r="H624" s="66">
        <v>184.5</v>
      </c>
      <c r="I624" s="66">
        <v>182</v>
      </c>
      <c r="J624" s="66">
        <v>179.5</v>
      </c>
      <c r="K624" s="66">
        <v>179.5</v>
      </c>
      <c r="L624" s="65">
        <v>1250</v>
      </c>
      <c r="M624" s="82">
        <f t="shared" si="86"/>
        <v>-9375</v>
      </c>
      <c r="N624" s="68">
        <f t="shared" si="87"/>
        <v>-4.010695187165775</v>
      </c>
    </row>
    <row r="625" spans="1:14" ht="15.75">
      <c r="A625" s="63">
        <v>31</v>
      </c>
      <c r="B625" s="70">
        <v>43508</v>
      </c>
      <c r="C625" s="65" t="s">
        <v>20</v>
      </c>
      <c r="D625" s="65" t="s">
        <v>23</v>
      </c>
      <c r="E625" s="65" t="s">
        <v>47</v>
      </c>
      <c r="F625" s="66">
        <v>187.7</v>
      </c>
      <c r="G625" s="66">
        <v>188.7</v>
      </c>
      <c r="H625" s="66">
        <v>187.1</v>
      </c>
      <c r="I625" s="66">
        <v>186.5</v>
      </c>
      <c r="J625" s="66">
        <v>186</v>
      </c>
      <c r="K625" s="66">
        <v>187.1</v>
      </c>
      <c r="L625" s="65">
        <v>5000</v>
      </c>
      <c r="M625" s="82">
        <f t="shared" si="86"/>
        <v>2999.999999999972</v>
      </c>
      <c r="N625" s="68">
        <f t="shared" si="87"/>
        <v>0.3196590303676049</v>
      </c>
    </row>
    <row r="626" spans="1:14" ht="15.75">
      <c r="A626" s="63">
        <v>32</v>
      </c>
      <c r="B626" s="70">
        <v>43507</v>
      </c>
      <c r="C626" s="65" t="s">
        <v>20</v>
      </c>
      <c r="D626" s="65" t="s">
        <v>21</v>
      </c>
      <c r="E626" s="65" t="s">
        <v>43</v>
      </c>
      <c r="F626" s="66">
        <v>39920</v>
      </c>
      <c r="G626" s="66">
        <v>39698</v>
      </c>
      <c r="H626" s="66">
        <v>40040</v>
      </c>
      <c r="I626" s="66">
        <v>40160</v>
      </c>
      <c r="J626" s="66">
        <v>40180</v>
      </c>
      <c r="K626" s="66">
        <v>39698</v>
      </c>
      <c r="L626" s="65">
        <v>30</v>
      </c>
      <c r="M626" s="82">
        <f t="shared" si="86"/>
        <v>-6660</v>
      </c>
      <c r="N626" s="68">
        <f t="shared" si="87"/>
        <v>-0.5561122244488979</v>
      </c>
    </row>
    <row r="627" spans="1:14" ht="15.75">
      <c r="A627" s="63">
        <v>33</v>
      </c>
      <c r="B627" s="70">
        <v>43507</v>
      </c>
      <c r="C627" s="65" t="s">
        <v>20</v>
      </c>
      <c r="D627" s="65" t="s">
        <v>21</v>
      </c>
      <c r="E627" s="65" t="s">
        <v>96</v>
      </c>
      <c r="F627" s="66">
        <v>192</v>
      </c>
      <c r="G627" s="66">
        <v>187</v>
      </c>
      <c r="H627" s="66">
        <v>194.5</v>
      </c>
      <c r="I627" s="66">
        <v>197</v>
      </c>
      <c r="J627" s="66">
        <v>199.5</v>
      </c>
      <c r="K627" s="66">
        <v>194.5</v>
      </c>
      <c r="L627" s="65">
        <v>1250</v>
      </c>
      <c r="M627" s="82">
        <f>IF(D627="BUY",(K627-F627)*(L627),(F627-K627)*(L627))</f>
        <v>3125</v>
      </c>
      <c r="N627" s="68">
        <f>M627/(L627)/F627%</f>
        <v>1.3020833333333335</v>
      </c>
    </row>
    <row r="628" spans="1:14" ht="15.75">
      <c r="A628" s="63">
        <v>34</v>
      </c>
      <c r="B628" s="70">
        <v>43504</v>
      </c>
      <c r="C628" s="65" t="s">
        <v>20</v>
      </c>
      <c r="D628" s="65" t="s">
        <v>21</v>
      </c>
      <c r="E628" s="65" t="s">
        <v>48</v>
      </c>
      <c r="F628" s="66">
        <v>3760</v>
      </c>
      <c r="G628" s="66">
        <v>3720</v>
      </c>
      <c r="H628" s="66">
        <v>3785</v>
      </c>
      <c r="I628" s="66">
        <v>3810</v>
      </c>
      <c r="J628" s="66">
        <v>3835</v>
      </c>
      <c r="K628" s="66">
        <v>3783</v>
      </c>
      <c r="L628" s="65">
        <v>100</v>
      </c>
      <c r="M628" s="82">
        <f>IF(D628="BUY",(K628-F628)*(L628),(F628-K628)*(L628))</f>
        <v>2300</v>
      </c>
      <c r="N628" s="68">
        <f>M628/(L628)/F628%</f>
        <v>0.6117021276595744</v>
      </c>
    </row>
    <row r="629" spans="1:14" ht="15.75">
      <c r="A629" s="63">
        <v>35</v>
      </c>
      <c r="B629" s="70">
        <v>43504</v>
      </c>
      <c r="C629" s="65" t="s">
        <v>20</v>
      </c>
      <c r="D629" s="65" t="s">
        <v>21</v>
      </c>
      <c r="E629" s="65" t="s">
        <v>24</v>
      </c>
      <c r="F629" s="66">
        <v>148.4</v>
      </c>
      <c r="G629" s="66">
        <v>147.4</v>
      </c>
      <c r="H629" s="66">
        <v>148.9</v>
      </c>
      <c r="I629" s="66">
        <v>149.4</v>
      </c>
      <c r="J629" s="66">
        <v>149.9</v>
      </c>
      <c r="K629" s="66">
        <v>148.9</v>
      </c>
      <c r="L629" s="65">
        <v>5000</v>
      </c>
      <c r="M629" s="82">
        <f aca="true" t="shared" si="88" ref="M629:M639">IF(D629="BUY",(K629-F629)*(L629),(F629-K629)*(L629))</f>
        <v>2500</v>
      </c>
      <c r="N629" s="68">
        <f aca="true" t="shared" si="89" ref="N629:N639">M629/(L629)/F629%</f>
        <v>0.33692722371967654</v>
      </c>
    </row>
    <row r="630" spans="1:14" ht="15.75">
      <c r="A630" s="63">
        <v>36</v>
      </c>
      <c r="B630" s="70">
        <v>43504</v>
      </c>
      <c r="C630" s="65" t="s">
        <v>20</v>
      </c>
      <c r="D630" s="65" t="s">
        <v>23</v>
      </c>
      <c r="E630" s="65" t="s">
        <v>44</v>
      </c>
      <c r="F630" s="66">
        <v>33045</v>
      </c>
      <c r="G630" s="66">
        <v>33120</v>
      </c>
      <c r="H630" s="66">
        <v>33005</v>
      </c>
      <c r="I630" s="66">
        <v>32960</v>
      </c>
      <c r="J630" s="66">
        <v>32920</v>
      </c>
      <c r="K630" s="66">
        <v>33120</v>
      </c>
      <c r="L630" s="65">
        <v>100</v>
      </c>
      <c r="M630" s="82">
        <f t="shared" si="88"/>
        <v>-7500</v>
      </c>
      <c r="N630" s="68">
        <f t="shared" si="89"/>
        <v>-0.22696323195642307</v>
      </c>
    </row>
    <row r="631" spans="1:14" ht="15.75">
      <c r="A631" s="63">
        <v>37</v>
      </c>
      <c r="B631" s="70">
        <v>43503</v>
      </c>
      <c r="C631" s="65" t="s">
        <v>20</v>
      </c>
      <c r="D631" s="65" t="s">
        <v>23</v>
      </c>
      <c r="E631" s="65" t="s">
        <v>43</v>
      </c>
      <c r="F631" s="66">
        <v>39900</v>
      </c>
      <c r="G631" s="66">
        <v>40120</v>
      </c>
      <c r="H631" s="66">
        <v>39780</v>
      </c>
      <c r="I631" s="66">
        <v>39660</v>
      </c>
      <c r="J631" s="66">
        <v>39540</v>
      </c>
      <c r="K631" s="66">
        <v>39780</v>
      </c>
      <c r="L631" s="65">
        <v>30</v>
      </c>
      <c r="M631" s="82">
        <f t="shared" si="88"/>
        <v>3600</v>
      </c>
      <c r="N631" s="68">
        <f t="shared" si="89"/>
        <v>0.3007518796992481</v>
      </c>
    </row>
    <row r="632" spans="1:14" ht="15.75">
      <c r="A632" s="63">
        <v>38</v>
      </c>
      <c r="B632" s="70">
        <v>43503</v>
      </c>
      <c r="C632" s="65" t="s">
        <v>20</v>
      </c>
      <c r="D632" s="65" t="s">
        <v>23</v>
      </c>
      <c r="E632" s="65" t="s">
        <v>96</v>
      </c>
      <c r="F632" s="66">
        <v>190</v>
      </c>
      <c r="G632" s="66">
        <v>194.5</v>
      </c>
      <c r="H632" s="66">
        <v>187.5</v>
      </c>
      <c r="I632" s="66">
        <v>185</v>
      </c>
      <c r="J632" s="66">
        <v>182.5</v>
      </c>
      <c r="K632" s="66">
        <v>187.5</v>
      </c>
      <c r="L632" s="65">
        <v>1250</v>
      </c>
      <c r="M632" s="82">
        <f t="shared" si="88"/>
        <v>3125</v>
      </c>
      <c r="N632" s="68">
        <f t="shared" si="89"/>
        <v>1.3157894736842106</v>
      </c>
    </row>
    <row r="633" spans="1:14" ht="15.75">
      <c r="A633" s="63">
        <v>39</v>
      </c>
      <c r="B633" s="70">
        <v>43502</v>
      </c>
      <c r="C633" s="65" t="s">
        <v>20</v>
      </c>
      <c r="D633" s="65" t="s">
        <v>23</v>
      </c>
      <c r="E633" s="65" t="s">
        <v>48</v>
      </c>
      <c r="F633" s="66">
        <v>3835</v>
      </c>
      <c r="G633" s="66">
        <v>3880</v>
      </c>
      <c r="H633" s="66">
        <v>3810</v>
      </c>
      <c r="I633" s="66">
        <v>3785</v>
      </c>
      <c r="J633" s="66">
        <v>3760</v>
      </c>
      <c r="K633" s="66">
        <v>3810</v>
      </c>
      <c r="L633" s="65">
        <v>100</v>
      </c>
      <c r="M633" s="82">
        <f t="shared" si="88"/>
        <v>2500</v>
      </c>
      <c r="N633" s="68">
        <f t="shared" si="89"/>
        <v>0.651890482398957</v>
      </c>
    </row>
    <row r="634" spans="1:14" ht="15.75">
      <c r="A634" s="63">
        <v>40</v>
      </c>
      <c r="B634" s="70">
        <v>43501</v>
      </c>
      <c r="C634" s="65" t="s">
        <v>20</v>
      </c>
      <c r="D634" s="65" t="s">
        <v>23</v>
      </c>
      <c r="E634" s="65" t="s">
        <v>44</v>
      </c>
      <c r="F634" s="66">
        <v>33350</v>
      </c>
      <c r="G634" s="66">
        <v>33430</v>
      </c>
      <c r="H634" s="66">
        <v>33310</v>
      </c>
      <c r="I634" s="66">
        <v>33270</v>
      </c>
      <c r="J634" s="66">
        <v>33230</v>
      </c>
      <c r="K634" s="66">
        <v>33430</v>
      </c>
      <c r="L634" s="65">
        <v>100</v>
      </c>
      <c r="M634" s="82">
        <f t="shared" si="88"/>
        <v>-8000</v>
      </c>
      <c r="N634" s="68">
        <f t="shared" si="89"/>
        <v>-0.239880059970015</v>
      </c>
    </row>
    <row r="635" spans="1:14" ht="15.75">
      <c r="A635" s="63">
        <v>41</v>
      </c>
      <c r="B635" s="70">
        <v>43501</v>
      </c>
      <c r="C635" s="65" t="s">
        <v>20</v>
      </c>
      <c r="D635" s="65" t="s">
        <v>21</v>
      </c>
      <c r="E635" s="65" t="s">
        <v>47</v>
      </c>
      <c r="F635" s="66">
        <v>203</v>
      </c>
      <c r="G635" s="66">
        <v>202</v>
      </c>
      <c r="H635" s="66">
        <v>203.5</v>
      </c>
      <c r="I635" s="66">
        <v>204</v>
      </c>
      <c r="J635" s="66">
        <v>204.5</v>
      </c>
      <c r="K635" s="66">
        <v>202</v>
      </c>
      <c r="L635" s="65">
        <v>5000</v>
      </c>
      <c r="M635" s="82">
        <f t="shared" si="88"/>
        <v>-5000</v>
      </c>
      <c r="N635" s="68">
        <f t="shared" si="89"/>
        <v>-0.4926108374384237</v>
      </c>
    </row>
    <row r="636" spans="1:14" ht="15.75">
      <c r="A636" s="63">
        <v>42</v>
      </c>
      <c r="B636" s="70">
        <v>43501</v>
      </c>
      <c r="C636" s="65" t="s">
        <v>20</v>
      </c>
      <c r="D636" s="65" t="s">
        <v>21</v>
      </c>
      <c r="E636" s="65" t="s">
        <v>96</v>
      </c>
      <c r="F636" s="66">
        <v>192</v>
      </c>
      <c r="G636" s="66">
        <v>187</v>
      </c>
      <c r="H636" s="66">
        <v>194.5</v>
      </c>
      <c r="I636" s="66">
        <v>197</v>
      </c>
      <c r="J636" s="66">
        <v>199.5</v>
      </c>
      <c r="K636" s="66">
        <v>194.5</v>
      </c>
      <c r="L636" s="65">
        <v>1250</v>
      </c>
      <c r="M636" s="82">
        <f t="shared" si="88"/>
        <v>3125</v>
      </c>
      <c r="N636" s="68">
        <f t="shared" si="89"/>
        <v>1.3020833333333335</v>
      </c>
    </row>
    <row r="637" spans="1:14" ht="15.75">
      <c r="A637" s="63">
        <v>43</v>
      </c>
      <c r="B637" s="70">
        <v>43500</v>
      </c>
      <c r="C637" s="65" t="s">
        <v>20</v>
      </c>
      <c r="D637" s="65" t="s">
        <v>21</v>
      </c>
      <c r="E637" s="65" t="s">
        <v>48</v>
      </c>
      <c r="F637" s="66">
        <v>4000</v>
      </c>
      <c r="G637" s="66">
        <v>3960</v>
      </c>
      <c r="H637" s="66">
        <v>4025</v>
      </c>
      <c r="I637" s="66">
        <v>4050</v>
      </c>
      <c r="J637" s="66">
        <v>4075</v>
      </c>
      <c r="K637" s="66">
        <v>3960</v>
      </c>
      <c r="L637" s="65">
        <v>100</v>
      </c>
      <c r="M637" s="82">
        <f t="shared" si="88"/>
        <v>-4000</v>
      </c>
      <c r="N637" s="68">
        <f t="shared" si="89"/>
        <v>-1</v>
      </c>
    </row>
    <row r="638" spans="1:14" ht="15.75">
      <c r="A638" s="63">
        <v>44</v>
      </c>
      <c r="B638" s="70">
        <v>43500</v>
      </c>
      <c r="C638" s="65" t="s">
        <v>20</v>
      </c>
      <c r="D638" s="65" t="s">
        <v>21</v>
      </c>
      <c r="E638" s="65" t="s">
        <v>47</v>
      </c>
      <c r="F638" s="66">
        <v>202.4</v>
      </c>
      <c r="G638" s="66">
        <v>201.4</v>
      </c>
      <c r="H638" s="66">
        <v>202.9</v>
      </c>
      <c r="I638" s="66">
        <v>203.4</v>
      </c>
      <c r="J638" s="66">
        <v>203.9</v>
      </c>
      <c r="K638" s="66">
        <v>201.4</v>
      </c>
      <c r="L638" s="65">
        <v>5000</v>
      </c>
      <c r="M638" s="82">
        <f t="shared" si="88"/>
        <v>-5000</v>
      </c>
      <c r="N638" s="68">
        <f t="shared" si="89"/>
        <v>-0.49407114624505927</v>
      </c>
    </row>
    <row r="639" spans="1:14" ht="15.75">
      <c r="A639" s="63">
        <v>45</v>
      </c>
      <c r="B639" s="70">
        <v>43497</v>
      </c>
      <c r="C639" s="65" t="s">
        <v>20</v>
      </c>
      <c r="D639" s="65" t="s">
        <v>21</v>
      </c>
      <c r="E639" s="65" t="s">
        <v>24</v>
      </c>
      <c r="F639" s="66">
        <v>150.5</v>
      </c>
      <c r="G639" s="66">
        <v>149.5</v>
      </c>
      <c r="H639" s="66">
        <v>151</v>
      </c>
      <c r="I639" s="66">
        <v>151.5</v>
      </c>
      <c r="J639" s="66">
        <v>152</v>
      </c>
      <c r="K639" s="66">
        <v>152</v>
      </c>
      <c r="L639" s="65">
        <v>5000</v>
      </c>
      <c r="M639" s="82">
        <f t="shared" si="88"/>
        <v>7500</v>
      </c>
      <c r="N639" s="68">
        <f t="shared" si="89"/>
        <v>0.9966777408637875</v>
      </c>
    </row>
    <row r="640" spans="1:12" ht="15.75">
      <c r="A640" s="9" t="s">
        <v>25</v>
      </c>
      <c r="B640" s="10"/>
      <c r="C640" s="11"/>
      <c r="D640" s="12"/>
      <c r="E640" s="13"/>
      <c r="F640" s="13"/>
      <c r="G640" s="14"/>
      <c r="H640" s="15"/>
      <c r="I640" s="15"/>
      <c r="J640" s="15"/>
      <c r="K640" s="16"/>
      <c r="L640" s="17"/>
    </row>
    <row r="641" spans="1:12" ht="15.75">
      <c r="A641" s="9" t="s">
        <v>26</v>
      </c>
      <c r="B641" s="19"/>
      <c r="C641" s="11"/>
      <c r="D641" s="12"/>
      <c r="E641" s="13"/>
      <c r="F641" s="13"/>
      <c r="G641" s="14"/>
      <c r="H641" s="13"/>
      <c r="I641" s="13"/>
      <c r="J641" s="13"/>
      <c r="K641" s="16"/>
      <c r="L641" s="17"/>
    </row>
    <row r="642" spans="1:11" ht="15.75">
      <c r="A642" s="9" t="s">
        <v>26</v>
      </c>
      <c r="B642" s="19"/>
      <c r="C642" s="20"/>
      <c r="D642" s="21"/>
      <c r="E642" s="22"/>
      <c r="F642" s="22"/>
      <c r="G642" s="23"/>
      <c r="H642" s="22"/>
      <c r="I642" s="22"/>
      <c r="J642" s="22"/>
      <c r="K642" s="22"/>
    </row>
    <row r="643" spans="1:11" ht="16.5" thickBot="1">
      <c r="A643" s="58"/>
      <c r="B643" s="59"/>
      <c r="C643" s="22"/>
      <c r="D643" s="22"/>
      <c r="E643" s="22"/>
      <c r="F643" s="25"/>
      <c r="G643" s="26"/>
      <c r="H643" s="27" t="s">
        <v>27</v>
      </c>
      <c r="I643" s="27"/>
      <c r="K643" s="25"/>
    </row>
    <row r="644" spans="1:11" ht="15.75">
      <c r="A644" s="58"/>
      <c r="B644" s="59"/>
      <c r="C644" s="129" t="s">
        <v>28</v>
      </c>
      <c r="D644" s="129"/>
      <c r="E644" s="29">
        <v>45</v>
      </c>
      <c r="F644" s="30">
        <f>F645+F646+F647+F648+F649+F650</f>
        <v>100</v>
      </c>
      <c r="G644" s="31">
        <v>45</v>
      </c>
      <c r="H644" s="32">
        <f>G645/G644%</f>
        <v>71.11111111111111</v>
      </c>
      <c r="I644" s="32"/>
      <c r="J644" s="25"/>
      <c r="K644" s="25"/>
    </row>
    <row r="645" spans="1:11" ht="15.75">
      <c r="A645" s="58"/>
      <c r="B645" s="59"/>
      <c r="C645" s="126" t="s">
        <v>29</v>
      </c>
      <c r="D645" s="126"/>
      <c r="E645" s="33">
        <v>32</v>
      </c>
      <c r="F645" s="34">
        <f>(E645/E644)*100</f>
        <v>71.11111111111111</v>
      </c>
      <c r="G645" s="31">
        <v>32</v>
      </c>
      <c r="H645" s="28"/>
      <c r="I645" s="28"/>
      <c r="J645" s="25"/>
      <c r="K645" s="25"/>
    </row>
    <row r="646" spans="1:9" ht="15.75">
      <c r="A646" s="58"/>
      <c r="B646" s="59"/>
      <c r="C646" s="126" t="s">
        <v>31</v>
      </c>
      <c r="D646" s="126"/>
      <c r="E646" s="33">
        <v>0</v>
      </c>
      <c r="F646" s="34">
        <f>(E646/E644)*100</f>
        <v>0</v>
      </c>
      <c r="G646" s="36"/>
      <c r="H646" s="31"/>
      <c r="I646" s="31"/>
    </row>
    <row r="647" spans="1:12" ht="15.75">
      <c r="A647" s="58"/>
      <c r="B647" s="59"/>
      <c r="C647" s="126" t="s">
        <v>32</v>
      </c>
      <c r="D647" s="126"/>
      <c r="E647" s="33">
        <v>0</v>
      </c>
      <c r="F647" s="34">
        <f>(E647/E644)*100</f>
        <v>0</v>
      </c>
      <c r="G647" s="36"/>
      <c r="H647" s="31"/>
      <c r="I647" s="31"/>
      <c r="J647" s="25"/>
      <c r="K647" s="25"/>
      <c r="L647" s="83"/>
    </row>
    <row r="648" spans="1:12" ht="15.75">
      <c r="A648" s="58"/>
      <c r="B648" s="59"/>
      <c r="C648" s="126" t="s">
        <v>33</v>
      </c>
      <c r="D648" s="126"/>
      <c r="E648" s="33">
        <v>13</v>
      </c>
      <c r="F648" s="34">
        <f>(E648/E644)*100</f>
        <v>28.888888888888886</v>
      </c>
      <c r="G648" s="36"/>
      <c r="H648" s="22" t="s">
        <v>34</v>
      </c>
      <c r="I648" s="22"/>
      <c r="J648" s="25"/>
      <c r="L648" s="83"/>
    </row>
    <row r="649" spans="1:10" ht="15.75">
      <c r="A649" s="58"/>
      <c r="B649" s="59"/>
      <c r="C649" s="126" t="s">
        <v>35</v>
      </c>
      <c r="D649" s="126"/>
      <c r="E649" s="33">
        <v>0</v>
      </c>
      <c r="F649" s="34">
        <f>(E649/E644)*100</f>
        <v>0</v>
      </c>
      <c r="G649" s="36"/>
      <c r="H649" s="22"/>
      <c r="I649" s="22"/>
      <c r="J649" s="25"/>
    </row>
    <row r="650" spans="1:10" ht="16.5" thickBot="1">
      <c r="A650" s="58"/>
      <c r="B650" s="59"/>
      <c r="C650" s="127" t="s">
        <v>36</v>
      </c>
      <c r="D650" s="127"/>
      <c r="E650" s="38"/>
      <c r="F650" s="39">
        <f>(E650/E644)*100</f>
        <v>0</v>
      </c>
      <c r="G650" s="36"/>
      <c r="H650" s="22"/>
      <c r="I650" s="22"/>
      <c r="J650" s="25"/>
    </row>
    <row r="651" spans="1:13" ht="15.75">
      <c r="A651" s="41" t="s">
        <v>37</v>
      </c>
      <c r="B651" s="10"/>
      <c r="C651" s="11"/>
      <c r="D651" s="11"/>
      <c r="E651" s="13"/>
      <c r="F651" s="13"/>
      <c r="G651" s="42"/>
      <c r="H651" s="43"/>
      <c r="I651" s="43"/>
      <c r="J651" s="43"/>
      <c r="K651" s="13"/>
      <c r="M651" s="25"/>
    </row>
    <row r="652" spans="1:11" ht="15.75">
      <c r="A652" s="12" t="s">
        <v>38</v>
      </c>
      <c r="B652" s="10"/>
      <c r="C652" s="44"/>
      <c r="D652" s="45"/>
      <c r="E652" s="46"/>
      <c r="F652" s="43"/>
      <c r="G652" s="42"/>
      <c r="H652" s="43"/>
      <c r="I652" s="43"/>
      <c r="J652" s="43"/>
      <c r="K652" s="25"/>
    </row>
    <row r="653" spans="1:11" ht="15.75">
      <c r="A653" s="12" t="s">
        <v>39</v>
      </c>
      <c r="B653" s="10"/>
      <c r="C653" s="11"/>
      <c r="D653" s="45"/>
      <c r="E653" s="46"/>
      <c r="F653" s="43"/>
      <c r="G653" s="42"/>
      <c r="H653" s="47"/>
      <c r="I653" s="47"/>
      <c r="J653" s="47"/>
      <c r="K653" s="25"/>
    </row>
    <row r="654" spans="1:14" ht="15.75">
      <c r="A654" s="12" t="s">
        <v>40</v>
      </c>
      <c r="B654" s="44"/>
      <c r="C654" s="11"/>
      <c r="D654" s="45"/>
      <c r="E654" s="46"/>
      <c r="F654" s="43"/>
      <c r="G654" s="48"/>
      <c r="H654" s="47"/>
      <c r="I654" s="47"/>
      <c r="J654" s="47"/>
      <c r="K654" s="13"/>
      <c r="L654" s="17"/>
      <c r="M654" s="17"/>
      <c r="N654" s="40"/>
    </row>
    <row r="655" spans="1:14" ht="15.75">
      <c r="A655" s="12" t="s">
        <v>41</v>
      </c>
      <c r="B655" s="35"/>
      <c r="C655" s="11"/>
      <c r="D655" s="49"/>
      <c r="E655" s="43"/>
      <c r="F655" s="43"/>
      <c r="G655" s="48"/>
      <c r="H655" s="47"/>
      <c r="I655" s="47"/>
      <c r="J655" s="47"/>
      <c r="K655" s="43"/>
      <c r="L655" s="17"/>
      <c r="M655" s="17"/>
      <c r="N655" s="17"/>
    </row>
    <row r="656" spans="1:14" ht="15.75">
      <c r="A656" s="133" t="s">
        <v>0</v>
      </c>
      <c r="B656" s="134"/>
      <c r="C656" s="134"/>
      <c r="D656" s="134"/>
      <c r="E656" s="134"/>
      <c r="F656" s="134"/>
      <c r="G656" s="134"/>
      <c r="H656" s="134"/>
      <c r="I656" s="134"/>
      <c r="J656" s="134"/>
      <c r="K656" s="134"/>
      <c r="L656" s="134"/>
      <c r="M656" s="134"/>
      <c r="N656" s="135"/>
    </row>
    <row r="657" spans="1:14" ht="15.75">
      <c r="A657" s="136"/>
      <c r="B657" s="137"/>
      <c r="C657" s="137"/>
      <c r="D657" s="137"/>
      <c r="E657" s="137"/>
      <c r="F657" s="137"/>
      <c r="G657" s="137"/>
      <c r="H657" s="137"/>
      <c r="I657" s="137"/>
      <c r="J657" s="137"/>
      <c r="K657" s="137"/>
      <c r="L657" s="137"/>
      <c r="M657" s="137"/>
      <c r="N657" s="138"/>
    </row>
    <row r="658" spans="1:14" ht="15.75">
      <c r="A658" s="136"/>
      <c r="B658" s="137"/>
      <c r="C658" s="137"/>
      <c r="D658" s="137"/>
      <c r="E658" s="137"/>
      <c r="F658" s="137"/>
      <c r="G658" s="137"/>
      <c r="H658" s="137"/>
      <c r="I658" s="137"/>
      <c r="J658" s="137"/>
      <c r="K658" s="137"/>
      <c r="L658" s="137"/>
      <c r="M658" s="137"/>
      <c r="N658" s="138"/>
    </row>
    <row r="659" spans="1:14" ht="15.75">
      <c r="A659" s="139" t="s">
        <v>102</v>
      </c>
      <c r="B659" s="140"/>
      <c r="C659" s="140"/>
      <c r="D659" s="140"/>
      <c r="E659" s="140"/>
      <c r="F659" s="140"/>
      <c r="G659" s="140"/>
      <c r="H659" s="140"/>
      <c r="I659" s="140"/>
      <c r="J659" s="140"/>
      <c r="K659" s="140"/>
      <c r="L659" s="140"/>
      <c r="M659" s="140"/>
      <c r="N659" s="141"/>
    </row>
    <row r="660" spans="1:14" ht="15.75">
      <c r="A660" s="139" t="s">
        <v>103</v>
      </c>
      <c r="B660" s="140"/>
      <c r="C660" s="140"/>
      <c r="D660" s="140"/>
      <c r="E660" s="140"/>
      <c r="F660" s="140"/>
      <c r="G660" s="140"/>
      <c r="H660" s="140"/>
      <c r="I660" s="140"/>
      <c r="J660" s="140"/>
      <c r="K660" s="140"/>
      <c r="L660" s="140"/>
      <c r="M660" s="140"/>
      <c r="N660" s="141"/>
    </row>
    <row r="661" spans="1:14" ht="16.5" thickBot="1">
      <c r="A661" s="142" t="s">
        <v>3</v>
      </c>
      <c r="B661" s="143"/>
      <c r="C661" s="143"/>
      <c r="D661" s="143"/>
      <c r="E661" s="143"/>
      <c r="F661" s="143"/>
      <c r="G661" s="143"/>
      <c r="H661" s="143"/>
      <c r="I661" s="143"/>
      <c r="J661" s="143"/>
      <c r="K661" s="143"/>
      <c r="L661" s="143"/>
      <c r="M661" s="143"/>
      <c r="N661" s="144"/>
    </row>
    <row r="662" spans="1:14" ht="15.75">
      <c r="A662" s="145" t="s">
        <v>109</v>
      </c>
      <c r="B662" s="145"/>
      <c r="C662" s="145"/>
      <c r="D662" s="145"/>
      <c r="E662" s="145"/>
      <c r="F662" s="145"/>
      <c r="G662" s="145"/>
      <c r="H662" s="145"/>
      <c r="I662" s="145"/>
      <c r="J662" s="145"/>
      <c r="K662" s="145"/>
      <c r="L662" s="145"/>
      <c r="M662" s="145"/>
      <c r="N662" s="145"/>
    </row>
    <row r="663" spans="1:14" ht="15.75">
      <c r="A663" s="145" t="s">
        <v>5</v>
      </c>
      <c r="B663" s="145"/>
      <c r="C663" s="145"/>
      <c r="D663" s="145"/>
      <c r="E663" s="145"/>
      <c r="F663" s="145"/>
      <c r="G663" s="145"/>
      <c r="H663" s="145"/>
      <c r="I663" s="145"/>
      <c r="J663" s="145"/>
      <c r="K663" s="145"/>
      <c r="L663" s="145"/>
      <c r="M663" s="145"/>
      <c r="N663" s="145"/>
    </row>
    <row r="664" spans="1:14" ht="15.75">
      <c r="A664" s="131" t="s">
        <v>6</v>
      </c>
      <c r="B664" s="128" t="s">
        <v>7</v>
      </c>
      <c r="C664" s="128" t="s">
        <v>8</v>
      </c>
      <c r="D664" s="131" t="s">
        <v>9</v>
      </c>
      <c r="E664" s="131" t="s">
        <v>10</v>
      </c>
      <c r="F664" s="128" t="s">
        <v>11</v>
      </c>
      <c r="G664" s="128" t="s">
        <v>12</v>
      </c>
      <c r="H664" s="128" t="s">
        <v>13</v>
      </c>
      <c r="I664" s="128" t="s">
        <v>14</v>
      </c>
      <c r="J664" s="128" t="s">
        <v>15</v>
      </c>
      <c r="K664" s="130" t="s">
        <v>16</v>
      </c>
      <c r="L664" s="128" t="s">
        <v>17</v>
      </c>
      <c r="M664" s="128" t="s">
        <v>18</v>
      </c>
      <c r="N664" s="128" t="s">
        <v>19</v>
      </c>
    </row>
    <row r="665" spans="1:14" ht="15.75">
      <c r="A665" s="132"/>
      <c r="B665" s="128"/>
      <c r="C665" s="128"/>
      <c r="D665" s="131"/>
      <c r="E665" s="131"/>
      <c r="F665" s="128"/>
      <c r="G665" s="128"/>
      <c r="H665" s="128"/>
      <c r="I665" s="128"/>
      <c r="J665" s="128"/>
      <c r="K665" s="130"/>
      <c r="L665" s="128"/>
      <c r="M665" s="128"/>
      <c r="N665" s="128"/>
    </row>
    <row r="666" spans="1:14" ht="15.75">
      <c r="A666" s="74"/>
      <c r="B666" s="75"/>
      <c r="C666" s="71"/>
      <c r="D666" s="76"/>
      <c r="E666" s="73"/>
      <c r="F666" s="71"/>
      <c r="G666" s="71"/>
      <c r="H666" s="71"/>
      <c r="I666" s="71"/>
      <c r="J666" s="71"/>
      <c r="K666" s="72"/>
      <c r="L666" s="71"/>
      <c r="M666" s="71"/>
      <c r="N666" s="71"/>
    </row>
    <row r="667" spans="1:14" ht="15.75">
      <c r="A667" s="63">
        <v>1</v>
      </c>
      <c r="B667" s="70">
        <v>43496</v>
      </c>
      <c r="C667" s="65" t="s">
        <v>20</v>
      </c>
      <c r="D667" s="65" t="s">
        <v>21</v>
      </c>
      <c r="E667" s="65" t="s">
        <v>96</v>
      </c>
      <c r="F667" s="66">
        <v>208</v>
      </c>
      <c r="G667" s="66">
        <v>203.5</v>
      </c>
      <c r="H667" s="66">
        <v>210.5</v>
      </c>
      <c r="I667" s="66">
        <v>213</v>
      </c>
      <c r="J667" s="66">
        <v>215.5</v>
      </c>
      <c r="K667" s="66">
        <v>203.5</v>
      </c>
      <c r="L667" s="65">
        <v>1250</v>
      </c>
      <c r="M667" s="82">
        <f>IF(D667="BUY",(K667-F667)*(L667),(F667-K667)*(L667))</f>
        <v>-5625</v>
      </c>
      <c r="N667" s="68">
        <f aca="true" t="shared" si="90" ref="N667:N675">M667/(L667)/F667%</f>
        <v>-2.1634615384615383</v>
      </c>
    </row>
    <row r="668" spans="1:14" ht="15.75">
      <c r="A668" s="63">
        <v>2</v>
      </c>
      <c r="B668" s="70">
        <v>43496</v>
      </c>
      <c r="C668" s="65" t="s">
        <v>20</v>
      </c>
      <c r="D668" s="65" t="s">
        <v>21</v>
      </c>
      <c r="E668" s="65" t="s">
        <v>44</v>
      </c>
      <c r="F668" s="66">
        <v>33150</v>
      </c>
      <c r="G668" s="66">
        <v>33070</v>
      </c>
      <c r="H668" s="66">
        <v>33190</v>
      </c>
      <c r="I668" s="66">
        <v>33230</v>
      </c>
      <c r="J668" s="66">
        <v>33270</v>
      </c>
      <c r="K668" s="66">
        <v>33190</v>
      </c>
      <c r="L668" s="65">
        <v>100</v>
      </c>
      <c r="M668" s="82">
        <f>IF(D668="BUY",(K668-F668)*(L668),(F668-K668)*(L668))</f>
        <v>4000</v>
      </c>
      <c r="N668" s="68">
        <f t="shared" si="90"/>
        <v>0.12066365007541478</v>
      </c>
    </row>
    <row r="669" spans="1:14" ht="15.75">
      <c r="A669" s="63">
        <v>3</v>
      </c>
      <c r="B669" s="70">
        <v>43496</v>
      </c>
      <c r="C669" s="65" t="s">
        <v>20</v>
      </c>
      <c r="D669" s="65" t="s">
        <v>21</v>
      </c>
      <c r="E669" s="65" t="s">
        <v>47</v>
      </c>
      <c r="F669" s="66">
        <v>193.2</v>
      </c>
      <c r="G669" s="66">
        <v>192.2</v>
      </c>
      <c r="H669" s="66">
        <v>193.7</v>
      </c>
      <c r="I669" s="66">
        <v>194.2</v>
      </c>
      <c r="J669" s="66">
        <v>194.7</v>
      </c>
      <c r="K669" s="66">
        <v>193.7</v>
      </c>
      <c r="L669" s="65">
        <v>5000</v>
      </c>
      <c r="M669" s="82">
        <f>IF(D669="BUY",(K669-F669)*(L669),(F669-K669)*(L669))</f>
        <v>2500</v>
      </c>
      <c r="N669" s="68">
        <f t="shared" si="90"/>
        <v>0.2587991718426501</v>
      </c>
    </row>
    <row r="670" spans="1:14" ht="15.75">
      <c r="A670" s="63">
        <v>4</v>
      </c>
      <c r="B670" s="70">
        <v>43495</v>
      </c>
      <c r="C670" s="65" t="s">
        <v>20</v>
      </c>
      <c r="D670" s="65" t="s">
        <v>21</v>
      </c>
      <c r="E670" s="65" t="s">
        <v>48</v>
      </c>
      <c r="F670" s="66">
        <v>3850</v>
      </c>
      <c r="G670" s="66">
        <v>3810</v>
      </c>
      <c r="H670" s="66">
        <v>3875</v>
      </c>
      <c r="I670" s="66">
        <v>3900</v>
      </c>
      <c r="J670" s="66">
        <v>3925</v>
      </c>
      <c r="K670" s="66">
        <v>3900</v>
      </c>
      <c r="L670" s="65">
        <v>100</v>
      </c>
      <c r="M670" s="82">
        <f>IF(D670="BUY",(K670-F670)*(L670),(F670-K670)*(L670))</f>
        <v>5000</v>
      </c>
      <c r="N670" s="68">
        <f t="shared" si="90"/>
        <v>1.2987012987012987</v>
      </c>
    </row>
    <row r="671" spans="1:14" ht="15.75">
      <c r="A671" s="63">
        <v>5</v>
      </c>
      <c r="B671" s="70">
        <v>43495</v>
      </c>
      <c r="C671" s="65" t="s">
        <v>20</v>
      </c>
      <c r="D671" s="65" t="s">
        <v>21</v>
      </c>
      <c r="E671" s="65" t="s">
        <v>24</v>
      </c>
      <c r="F671" s="66">
        <v>148.3</v>
      </c>
      <c r="G671" s="66">
        <v>147.3</v>
      </c>
      <c r="H671" s="66">
        <v>148.8</v>
      </c>
      <c r="I671" s="66">
        <v>149.3</v>
      </c>
      <c r="J671" s="66">
        <v>149.8</v>
      </c>
      <c r="K671" s="66">
        <v>147.3</v>
      </c>
      <c r="L671" s="65">
        <v>5000</v>
      </c>
      <c r="M671" s="82">
        <f aca="true" t="shared" si="91" ref="M671:M677">IF(D671="BUY",(K671-F671)*(L671),(F671-K671)*(L671))</f>
        <v>-5000</v>
      </c>
      <c r="N671" s="68">
        <f t="shared" si="90"/>
        <v>-0.6743088334457181</v>
      </c>
    </row>
    <row r="672" spans="1:14" ht="15.75">
      <c r="A672" s="63">
        <v>6</v>
      </c>
      <c r="B672" s="70">
        <v>43494</v>
      </c>
      <c r="C672" s="65" t="s">
        <v>20</v>
      </c>
      <c r="D672" s="65" t="s">
        <v>21</v>
      </c>
      <c r="E672" s="65" t="s">
        <v>24</v>
      </c>
      <c r="F672" s="66">
        <v>148</v>
      </c>
      <c r="G672" s="66">
        <v>147</v>
      </c>
      <c r="H672" s="66">
        <v>148.5</v>
      </c>
      <c r="I672" s="66">
        <v>149</v>
      </c>
      <c r="J672" s="66">
        <v>149.5</v>
      </c>
      <c r="K672" s="66">
        <v>148.5</v>
      </c>
      <c r="L672" s="65">
        <v>5000</v>
      </c>
      <c r="M672" s="82">
        <f t="shared" si="91"/>
        <v>2500</v>
      </c>
      <c r="N672" s="68">
        <f t="shared" si="90"/>
        <v>0.33783783783783783</v>
      </c>
    </row>
    <row r="673" spans="1:14" ht="15.75">
      <c r="A673" s="63">
        <v>7</v>
      </c>
      <c r="B673" s="70">
        <v>43494</v>
      </c>
      <c r="C673" s="65" t="s">
        <v>20</v>
      </c>
      <c r="D673" s="65" t="s">
        <v>21</v>
      </c>
      <c r="E673" s="65" t="s">
        <v>43</v>
      </c>
      <c r="F673" s="66">
        <v>40110</v>
      </c>
      <c r="G673" s="66">
        <v>39900</v>
      </c>
      <c r="H673" s="66">
        <v>40230</v>
      </c>
      <c r="I673" s="66">
        <v>40350</v>
      </c>
      <c r="J673" s="66">
        <v>40470</v>
      </c>
      <c r="K673" s="66">
        <v>40230</v>
      </c>
      <c r="L673" s="65">
        <v>30</v>
      </c>
      <c r="M673" s="82">
        <f t="shared" si="91"/>
        <v>3600</v>
      </c>
      <c r="N673" s="68">
        <f t="shared" si="90"/>
        <v>0.2991772625280478</v>
      </c>
    </row>
    <row r="674" spans="1:14" ht="15.75">
      <c r="A674" s="63">
        <v>8</v>
      </c>
      <c r="B674" s="70">
        <v>43493</v>
      </c>
      <c r="C674" s="65" t="s">
        <v>20</v>
      </c>
      <c r="D674" s="65" t="s">
        <v>21</v>
      </c>
      <c r="E674" s="65" t="s">
        <v>24</v>
      </c>
      <c r="F674" s="66">
        <v>150</v>
      </c>
      <c r="G674" s="66">
        <v>149</v>
      </c>
      <c r="H674" s="66">
        <v>150.5</v>
      </c>
      <c r="I674" s="66">
        <v>151</v>
      </c>
      <c r="J674" s="66">
        <v>151.5</v>
      </c>
      <c r="K674" s="66">
        <v>151</v>
      </c>
      <c r="L674" s="65">
        <v>5000</v>
      </c>
      <c r="M674" s="82">
        <f t="shared" si="91"/>
        <v>5000</v>
      </c>
      <c r="N674" s="68">
        <f t="shared" si="90"/>
        <v>0.6666666666666666</v>
      </c>
    </row>
    <row r="675" spans="1:14" ht="15.75">
      <c r="A675" s="63">
        <v>9</v>
      </c>
      <c r="B675" s="70">
        <v>43490</v>
      </c>
      <c r="C675" s="65" t="s">
        <v>20</v>
      </c>
      <c r="D675" s="65" t="s">
        <v>21</v>
      </c>
      <c r="E675" s="65" t="s">
        <v>24</v>
      </c>
      <c r="F675" s="66">
        <v>148</v>
      </c>
      <c r="G675" s="66">
        <v>147</v>
      </c>
      <c r="H675" s="66">
        <v>148.5</v>
      </c>
      <c r="I675" s="66">
        <v>149</v>
      </c>
      <c r="J675" s="66">
        <v>149.5</v>
      </c>
      <c r="K675" s="66">
        <v>148.5</v>
      </c>
      <c r="L675" s="65">
        <v>5000</v>
      </c>
      <c r="M675" s="82">
        <f t="shared" si="91"/>
        <v>2500</v>
      </c>
      <c r="N675" s="68">
        <f t="shared" si="90"/>
        <v>0.33783783783783783</v>
      </c>
    </row>
    <row r="676" spans="1:14" ht="15.75">
      <c r="A676" s="63">
        <v>10</v>
      </c>
      <c r="B676" s="70">
        <v>43490</v>
      </c>
      <c r="C676" s="65" t="s">
        <v>20</v>
      </c>
      <c r="D676" s="65" t="s">
        <v>21</v>
      </c>
      <c r="E676" s="65" t="s">
        <v>44</v>
      </c>
      <c r="F676" s="66">
        <v>32100</v>
      </c>
      <c r="G676" s="66">
        <v>32020</v>
      </c>
      <c r="H676" s="66">
        <v>32140</v>
      </c>
      <c r="I676" s="66">
        <v>32180</v>
      </c>
      <c r="J676" s="66">
        <v>32220</v>
      </c>
      <c r="K676" s="66">
        <v>32140</v>
      </c>
      <c r="L676" s="65">
        <v>100</v>
      </c>
      <c r="M676" s="82">
        <f t="shared" si="91"/>
        <v>4000</v>
      </c>
      <c r="N676" s="68">
        <f aca="true" t="shared" si="92" ref="N676:N681">M676/(L676)/F676%</f>
        <v>0.12461059190031153</v>
      </c>
    </row>
    <row r="677" spans="1:14" ht="15.75">
      <c r="A677" s="63">
        <v>11</v>
      </c>
      <c r="B677" s="70">
        <v>43489</v>
      </c>
      <c r="C677" s="65" t="s">
        <v>20</v>
      </c>
      <c r="D677" s="65" t="s">
        <v>21</v>
      </c>
      <c r="E677" s="65" t="s">
        <v>96</v>
      </c>
      <c r="F677" s="66">
        <v>218</v>
      </c>
      <c r="G677" s="66">
        <v>214</v>
      </c>
      <c r="H677" s="66">
        <v>220.5</v>
      </c>
      <c r="I677" s="66">
        <v>223</v>
      </c>
      <c r="J677" s="66">
        <v>225.5</v>
      </c>
      <c r="K677" s="66">
        <v>225.5</v>
      </c>
      <c r="L677" s="65">
        <v>1250</v>
      </c>
      <c r="M677" s="82">
        <f t="shared" si="91"/>
        <v>9375</v>
      </c>
      <c r="N677" s="68">
        <f t="shared" si="92"/>
        <v>3.440366972477064</v>
      </c>
    </row>
    <row r="678" spans="1:14" ht="15.75">
      <c r="A678" s="63">
        <v>12</v>
      </c>
      <c r="B678" s="70">
        <v>43489</v>
      </c>
      <c r="C678" s="65" t="s">
        <v>20</v>
      </c>
      <c r="D678" s="65" t="s">
        <v>21</v>
      </c>
      <c r="E678" s="65" t="s">
        <v>47</v>
      </c>
      <c r="F678" s="66">
        <v>187.7</v>
      </c>
      <c r="G678" s="66">
        <v>186.7</v>
      </c>
      <c r="H678" s="66">
        <v>188.2</v>
      </c>
      <c r="I678" s="66">
        <v>188.7</v>
      </c>
      <c r="J678" s="66">
        <v>189.2</v>
      </c>
      <c r="K678" s="66">
        <v>188.2</v>
      </c>
      <c r="L678" s="65">
        <v>5000</v>
      </c>
      <c r="M678" s="82">
        <f aca="true" t="shared" si="93" ref="M678:M685">IF(D678="BUY",(K678-F678)*(L678),(F678-K678)*(L678))</f>
        <v>2500</v>
      </c>
      <c r="N678" s="68">
        <f t="shared" si="92"/>
        <v>0.26638252530633993</v>
      </c>
    </row>
    <row r="679" spans="1:14" ht="15.75">
      <c r="A679" s="63">
        <v>13</v>
      </c>
      <c r="B679" s="70">
        <v>43488</v>
      </c>
      <c r="C679" s="65" t="s">
        <v>20</v>
      </c>
      <c r="D679" s="65" t="s">
        <v>21</v>
      </c>
      <c r="E679" s="65" t="s">
        <v>44</v>
      </c>
      <c r="F679" s="66">
        <v>32190</v>
      </c>
      <c r="G679" s="66">
        <v>32110</v>
      </c>
      <c r="H679" s="66">
        <v>32230</v>
      </c>
      <c r="I679" s="66">
        <v>32270</v>
      </c>
      <c r="J679" s="66">
        <v>32310</v>
      </c>
      <c r="K679" s="66">
        <v>32110</v>
      </c>
      <c r="L679" s="65">
        <v>100</v>
      </c>
      <c r="M679" s="82">
        <f t="shared" si="93"/>
        <v>-8000</v>
      </c>
      <c r="N679" s="68">
        <f t="shared" si="92"/>
        <v>-0.24852438645542096</v>
      </c>
    </row>
    <row r="680" spans="1:14" ht="15.75">
      <c r="A680" s="63">
        <v>14</v>
      </c>
      <c r="B680" s="70">
        <v>43488</v>
      </c>
      <c r="C680" s="65" t="s">
        <v>20</v>
      </c>
      <c r="D680" s="65" t="s">
        <v>21</v>
      </c>
      <c r="E680" s="65" t="s">
        <v>24</v>
      </c>
      <c r="F680" s="66">
        <v>144.3</v>
      </c>
      <c r="G680" s="66">
        <v>143.3</v>
      </c>
      <c r="H680" s="66">
        <v>144.8</v>
      </c>
      <c r="I680" s="66">
        <v>145.3</v>
      </c>
      <c r="J680" s="66">
        <v>145.8</v>
      </c>
      <c r="K680" s="66">
        <v>144.8</v>
      </c>
      <c r="L680" s="65">
        <v>5000</v>
      </c>
      <c r="M680" s="82">
        <f>IF(D680="BUY",(K680-F680)*(L680),(F680-K680)*(L680))</f>
        <v>2500</v>
      </c>
      <c r="N680" s="68">
        <f t="shared" si="92"/>
        <v>0.3465003465003465</v>
      </c>
    </row>
    <row r="681" spans="1:14" ht="15.75">
      <c r="A681" s="63">
        <v>15</v>
      </c>
      <c r="B681" s="70">
        <v>43488</v>
      </c>
      <c r="C681" s="65" t="s">
        <v>20</v>
      </c>
      <c r="D681" s="65" t="s">
        <v>21</v>
      </c>
      <c r="E681" s="65" t="s">
        <v>47</v>
      </c>
      <c r="F681" s="66">
        <v>188.3</v>
      </c>
      <c r="G681" s="66">
        <v>187.3</v>
      </c>
      <c r="H681" s="66">
        <v>188.8</v>
      </c>
      <c r="I681" s="66">
        <v>189.3</v>
      </c>
      <c r="J681" s="66">
        <v>189.8</v>
      </c>
      <c r="K681" s="66">
        <v>187.3</v>
      </c>
      <c r="L681" s="65">
        <v>5000</v>
      </c>
      <c r="M681" s="82">
        <f>IF(D681="BUY",(K681-F681)*(L681),(F681-K681)*(L681))</f>
        <v>-5000</v>
      </c>
      <c r="N681" s="68">
        <f t="shared" si="92"/>
        <v>-0.5310674455655868</v>
      </c>
    </row>
    <row r="682" spans="1:14" ht="15.75">
      <c r="A682" s="63">
        <v>16</v>
      </c>
      <c r="B682" s="70">
        <v>43487</v>
      </c>
      <c r="C682" s="65" t="s">
        <v>20</v>
      </c>
      <c r="D682" s="65" t="s">
        <v>23</v>
      </c>
      <c r="E682" s="65" t="s">
        <v>96</v>
      </c>
      <c r="F682" s="66">
        <v>235.5</v>
      </c>
      <c r="G682" s="66">
        <v>240</v>
      </c>
      <c r="H682" s="66">
        <v>233</v>
      </c>
      <c r="I682" s="66">
        <v>230.5</v>
      </c>
      <c r="J682" s="66">
        <v>228</v>
      </c>
      <c r="K682" s="66">
        <v>230.5</v>
      </c>
      <c r="L682" s="65">
        <v>1250</v>
      </c>
      <c r="M682" s="82">
        <f t="shared" si="93"/>
        <v>6250</v>
      </c>
      <c r="N682" s="68">
        <f aca="true" t="shared" si="94" ref="N682:N688">M682/(L682)/F682%</f>
        <v>2.1231422505307855</v>
      </c>
    </row>
    <row r="683" spans="1:14" ht="15.75">
      <c r="A683" s="63">
        <v>17</v>
      </c>
      <c r="B683" s="70">
        <v>43487</v>
      </c>
      <c r="C683" s="65" t="s">
        <v>20</v>
      </c>
      <c r="D683" s="65" t="s">
        <v>21</v>
      </c>
      <c r="E683" s="65" t="s">
        <v>24</v>
      </c>
      <c r="F683" s="66">
        <v>183.8</v>
      </c>
      <c r="G683" s="66">
        <v>182.8</v>
      </c>
      <c r="H683" s="66">
        <v>184.3</v>
      </c>
      <c r="I683" s="66">
        <v>184.8</v>
      </c>
      <c r="J683" s="66">
        <v>185.2</v>
      </c>
      <c r="K683" s="66">
        <v>184.3</v>
      </c>
      <c r="L683" s="65">
        <v>5000</v>
      </c>
      <c r="M683" s="82">
        <f t="shared" si="93"/>
        <v>2500</v>
      </c>
      <c r="N683" s="68">
        <f t="shared" si="94"/>
        <v>0.2720348204570185</v>
      </c>
    </row>
    <row r="684" spans="1:14" ht="15.75">
      <c r="A684" s="63">
        <v>18</v>
      </c>
      <c r="B684" s="70">
        <v>43486</v>
      </c>
      <c r="C684" s="65" t="s">
        <v>20</v>
      </c>
      <c r="D684" s="65" t="s">
        <v>21</v>
      </c>
      <c r="E684" s="65" t="s">
        <v>47</v>
      </c>
      <c r="F684" s="66">
        <v>186</v>
      </c>
      <c r="G684" s="66">
        <v>185</v>
      </c>
      <c r="H684" s="66">
        <v>186.5</v>
      </c>
      <c r="I684" s="66">
        <v>187</v>
      </c>
      <c r="J684" s="66">
        <v>187.5</v>
      </c>
      <c r="K684" s="66">
        <v>186.5</v>
      </c>
      <c r="L684" s="65">
        <v>5000</v>
      </c>
      <c r="M684" s="82">
        <f t="shared" si="93"/>
        <v>2500</v>
      </c>
      <c r="N684" s="68">
        <f t="shared" si="94"/>
        <v>0.26881720430107525</v>
      </c>
    </row>
    <row r="685" spans="1:14" ht="15.75">
      <c r="A685" s="63">
        <v>19</v>
      </c>
      <c r="B685" s="70">
        <v>43486</v>
      </c>
      <c r="C685" s="65" t="s">
        <v>20</v>
      </c>
      <c r="D685" s="65" t="s">
        <v>23</v>
      </c>
      <c r="E685" s="65" t="s">
        <v>43</v>
      </c>
      <c r="F685" s="66">
        <v>39060</v>
      </c>
      <c r="G685" s="66">
        <v>39250</v>
      </c>
      <c r="H685" s="66">
        <v>38940</v>
      </c>
      <c r="I685" s="66">
        <v>38820</v>
      </c>
      <c r="J685" s="66">
        <v>38700</v>
      </c>
      <c r="K685" s="66">
        <v>38820</v>
      </c>
      <c r="L685" s="65">
        <v>30</v>
      </c>
      <c r="M685" s="82">
        <f t="shared" si="93"/>
        <v>7200</v>
      </c>
      <c r="N685" s="68">
        <f t="shared" si="94"/>
        <v>0.6144393241167434</v>
      </c>
    </row>
    <row r="686" spans="1:14" ht="15.75">
      <c r="A686" s="63">
        <v>20</v>
      </c>
      <c r="B686" s="70">
        <v>43486</v>
      </c>
      <c r="C686" s="65" t="s">
        <v>20</v>
      </c>
      <c r="D686" s="65" t="s">
        <v>21</v>
      </c>
      <c r="E686" s="65" t="s">
        <v>24</v>
      </c>
      <c r="F686" s="66">
        <v>143.1</v>
      </c>
      <c r="G686" s="66">
        <v>142.1</v>
      </c>
      <c r="H686" s="66">
        <v>143.6</v>
      </c>
      <c r="I686" s="66">
        <v>144.1</v>
      </c>
      <c r="J686" s="66">
        <v>144.6</v>
      </c>
      <c r="K686" s="66">
        <v>143.6</v>
      </c>
      <c r="L686" s="65">
        <v>5000</v>
      </c>
      <c r="M686" s="82">
        <f aca="true" t="shared" si="95" ref="M686:M696">IF(D686="BUY",(K686-F686)*(L686),(F686-K686)*(L686))</f>
        <v>2500</v>
      </c>
      <c r="N686" s="68">
        <f t="shared" si="94"/>
        <v>0.3494060097833683</v>
      </c>
    </row>
    <row r="687" spans="1:14" ht="15.75">
      <c r="A687" s="63">
        <v>21</v>
      </c>
      <c r="B687" s="70">
        <v>43486</v>
      </c>
      <c r="C687" s="65" t="s">
        <v>20</v>
      </c>
      <c r="D687" s="65" t="s">
        <v>23</v>
      </c>
      <c r="E687" s="65" t="s">
        <v>96</v>
      </c>
      <c r="F687" s="66">
        <v>235</v>
      </c>
      <c r="G687" s="66">
        <v>240</v>
      </c>
      <c r="H687" s="66">
        <v>232.5</v>
      </c>
      <c r="I687" s="66">
        <v>230</v>
      </c>
      <c r="J687" s="66">
        <v>227.5</v>
      </c>
      <c r="K687" s="66">
        <v>230</v>
      </c>
      <c r="L687" s="65">
        <v>1250</v>
      </c>
      <c r="M687" s="82">
        <f t="shared" si="95"/>
        <v>6250</v>
      </c>
      <c r="N687" s="68">
        <f t="shared" si="94"/>
        <v>2.127659574468085</v>
      </c>
    </row>
    <row r="688" spans="1:14" ht="15.75">
      <c r="A688" s="63">
        <v>22</v>
      </c>
      <c r="B688" s="70">
        <v>43483</v>
      </c>
      <c r="C688" s="65" t="s">
        <v>20</v>
      </c>
      <c r="D688" s="65" t="s">
        <v>21</v>
      </c>
      <c r="E688" s="65" t="s">
        <v>47</v>
      </c>
      <c r="F688" s="66">
        <v>183</v>
      </c>
      <c r="G688" s="66">
        <v>182</v>
      </c>
      <c r="H688" s="66">
        <v>183.5</v>
      </c>
      <c r="I688" s="66">
        <v>184</v>
      </c>
      <c r="J688" s="66">
        <v>184.5</v>
      </c>
      <c r="K688" s="66">
        <v>184.5</v>
      </c>
      <c r="L688" s="65">
        <v>5000</v>
      </c>
      <c r="M688" s="82">
        <f t="shared" si="95"/>
        <v>7500</v>
      </c>
      <c r="N688" s="68">
        <f t="shared" si="94"/>
        <v>0.819672131147541</v>
      </c>
    </row>
    <row r="689" spans="1:14" ht="15.75">
      <c r="A689" s="63">
        <v>23</v>
      </c>
      <c r="B689" s="70">
        <v>43483</v>
      </c>
      <c r="C689" s="65" t="s">
        <v>20</v>
      </c>
      <c r="D689" s="65" t="s">
        <v>21</v>
      </c>
      <c r="E689" s="65" t="s">
        <v>24</v>
      </c>
      <c r="F689" s="66">
        <v>140.4</v>
      </c>
      <c r="G689" s="66">
        <v>139.4</v>
      </c>
      <c r="H689" s="66">
        <v>140.9</v>
      </c>
      <c r="I689" s="66">
        <v>141.4</v>
      </c>
      <c r="J689" s="66">
        <v>141.9</v>
      </c>
      <c r="K689" s="66">
        <v>140.9</v>
      </c>
      <c r="L689" s="65">
        <v>5000</v>
      </c>
      <c r="M689" s="82">
        <f t="shared" si="95"/>
        <v>2500</v>
      </c>
      <c r="N689" s="68">
        <f>M689/(L689)/F689%</f>
        <v>0.3561253561253561</v>
      </c>
    </row>
    <row r="690" spans="1:14" ht="15.75">
      <c r="A690" s="63">
        <v>24</v>
      </c>
      <c r="B690" s="70">
        <v>43483</v>
      </c>
      <c r="C690" s="65" t="s">
        <v>20</v>
      </c>
      <c r="D690" s="65" t="s">
        <v>23</v>
      </c>
      <c r="E690" s="65" t="s">
        <v>96</v>
      </c>
      <c r="F690" s="66">
        <v>136</v>
      </c>
      <c r="G690" s="66">
        <v>141</v>
      </c>
      <c r="H690" s="66">
        <v>133.5</v>
      </c>
      <c r="I690" s="66">
        <v>131</v>
      </c>
      <c r="J690" s="66">
        <v>128.5</v>
      </c>
      <c r="K690" s="66">
        <v>133.5</v>
      </c>
      <c r="L690" s="65">
        <v>1250</v>
      </c>
      <c r="M690" s="82">
        <f t="shared" si="95"/>
        <v>3125</v>
      </c>
      <c r="N690" s="68">
        <f>M690/(L690)/F690%</f>
        <v>1.838235294117647</v>
      </c>
    </row>
    <row r="691" spans="1:14" ht="15.75">
      <c r="A691" s="63">
        <v>25</v>
      </c>
      <c r="B691" s="70">
        <v>43483</v>
      </c>
      <c r="C691" s="65" t="s">
        <v>20</v>
      </c>
      <c r="D691" s="65" t="s">
        <v>23</v>
      </c>
      <c r="E691" s="65" t="s">
        <v>44</v>
      </c>
      <c r="F691" s="66">
        <v>32125</v>
      </c>
      <c r="G691" s="66">
        <v>32205</v>
      </c>
      <c r="H691" s="66">
        <v>32080</v>
      </c>
      <c r="I691" s="66">
        <v>32040</v>
      </c>
      <c r="J691" s="66">
        <v>32000</v>
      </c>
      <c r="K691" s="66">
        <v>32080</v>
      </c>
      <c r="L691" s="65">
        <v>100</v>
      </c>
      <c r="M691" s="82">
        <f t="shared" si="95"/>
        <v>4500</v>
      </c>
      <c r="N691" s="68">
        <f>M691/(L691)/F691%</f>
        <v>0.14007782101167315</v>
      </c>
    </row>
    <row r="692" spans="1:14" ht="15.75">
      <c r="A692" s="63">
        <v>26</v>
      </c>
      <c r="B692" s="70">
        <v>43482</v>
      </c>
      <c r="C692" s="65" t="s">
        <v>20</v>
      </c>
      <c r="D692" s="65" t="s">
        <v>23</v>
      </c>
      <c r="E692" s="65" t="s">
        <v>24</v>
      </c>
      <c r="F692" s="66">
        <v>138.8</v>
      </c>
      <c r="G692" s="66">
        <v>139.8</v>
      </c>
      <c r="H692" s="66">
        <v>138.3</v>
      </c>
      <c r="I692" s="66">
        <v>137.8</v>
      </c>
      <c r="J692" s="66">
        <v>137.3</v>
      </c>
      <c r="K692" s="66">
        <v>138.3</v>
      </c>
      <c r="L692" s="65">
        <v>5000</v>
      </c>
      <c r="M692" s="82">
        <f t="shared" si="95"/>
        <v>2500</v>
      </c>
      <c r="N692" s="68">
        <f>M692/(L692)/F692%</f>
        <v>0.36023054755043227</v>
      </c>
    </row>
    <row r="693" spans="1:14" ht="15.75">
      <c r="A693" s="63">
        <v>27</v>
      </c>
      <c r="B693" s="70">
        <v>43481</v>
      </c>
      <c r="C693" s="65" t="s">
        <v>20</v>
      </c>
      <c r="D693" s="65" t="s">
        <v>21</v>
      </c>
      <c r="E693" s="65" t="s">
        <v>47</v>
      </c>
      <c r="F693" s="66">
        <v>178.4</v>
      </c>
      <c r="G693" s="66">
        <v>177.4</v>
      </c>
      <c r="H693" s="66">
        <v>178.9</v>
      </c>
      <c r="I693" s="66">
        <v>179.4</v>
      </c>
      <c r="J693" s="66">
        <v>179.9</v>
      </c>
      <c r="K693" s="66">
        <v>178.9</v>
      </c>
      <c r="L693" s="65">
        <v>5000</v>
      </c>
      <c r="M693" s="82">
        <f t="shared" si="95"/>
        <v>2500</v>
      </c>
      <c r="N693" s="68">
        <f>M693/(L693)/F693%</f>
        <v>0.2802690582959641</v>
      </c>
    </row>
    <row r="694" spans="1:14" ht="15.75">
      <c r="A694" s="63">
        <v>28</v>
      </c>
      <c r="B694" s="70">
        <v>43481</v>
      </c>
      <c r="C694" s="65" t="s">
        <v>20</v>
      </c>
      <c r="D694" s="65" t="s">
        <v>21</v>
      </c>
      <c r="E694" s="65" t="s">
        <v>48</v>
      </c>
      <c r="F694" s="66">
        <v>3710</v>
      </c>
      <c r="G694" s="66">
        <v>3670</v>
      </c>
      <c r="H694" s="66">
        <v>3735</v>
      </c>
      <c r="I694" s="66">
        <v>3760</v>
      </c>
      <c r="J694" s="66">
        <v>3785</v>
      </c>
      <c r="K694" s="66">
        <v>3735</v>
      </c>
      <c r="L694" s="65">
        <v>100</v>
      </c>
      <c r="M694" s="82">
        <f t="shared" si="95"/>
        <v>2500</v>
      </c>
      <c r="N694" s="68">
        <f aca="true" t="shared" si="96" ref="N694:N700">M694/(L694)/F694%</f>
        <v>0.6738544474393531</v>
      </c>
    </row>
    <row r="695" spans="1:14" ht="15.75">
      <c r="A695" s="63">
        <v>29</v>
      </c>
      <c r="B695" s="70">
        <v>43480</v>
      </c>
      <c r="C695" s="65" t="s">
        <v>20</v>
      </c>
      <c r="D695" s="65" t="s">
        <v>23</v>
      </c>
      <c r="E695" s="65" t="s">
        <v>24</v>
      </c>
      <c r="F695" s="66">
        <v>140.8</v>
      </c>
      <c r="G695" s="66">
        <v>139.8</v>
      </c>
      <c r="H695" s="66">
        <v>141.3</v>
      </c>
      <c r="I695" s="66">
        <v>141.8</v>
      </c>
      <c r="J695" s="66">
        <v>142.3</v>
      </c>
      <c r="K695" s="66">
        <v>139.8</v>
      </c>
      <c r="L695" s="65">
        <v>5000</v>
      </c>
      <c r="M695" s="82">
        <f t="shared" si="95"/>
        <v>5000</v>
      </c>
      <c r="N695" s="68">
        <f t="shared" si="96"/>
        <v>0.7102272727272727</v>
      </c>
    </row>
    <row r="696" spans="1:14" ht="15.75">
      <c r="A696" s="63">
        <v>30</v>
      </c>
      <c r="B696" s="70">
        <v>43480</v>
      </c>
      <c r="C696" s="65" t="s">
        <v>20</v>
      </c>
      <c r="D696" s="65" t="s">
        <v>23</v>
      </c>
      <c r="E696" s="65" t="s">
        <v>96</v>
      </c>
      <c r="F696" s="66">
        <v>252.5</v>
      </c>
      <c r="G696" s="66">
        <v>257</v>
      </c>
      <c r="H696" s="66">
        <v>250</v>
      </c>
      <c r="I696" s="66">
        <v>247.5</v>
      </c>
      <c r="J696" s="66">
        <v>245</v>
      </c>
      <c r="K696" s="66">
        <v>250</v>
      </c>
      <c r="L696" s="65">
        <v>1250</v>
      </c>
      <c r="M696" s="82">
        <f t="shared" si="95"/>
        <v>3125</v>
      </c>
      <c r="N696" s="68">
        <f t="shared" si="96"/>
        <v>0.9900990099009901</v>
      </c>
    </row>
    <row r="697" spans="1:14" ht="15.75">
      <c r="A697" s="63">
        <v>31</v>
      </c>
      <c r="B697" s="70">
        <v>43479</v>
      </c>
      <c r="C697" s="65" t="s">
        <v>20</v>
      </c>
      <c r="D697" s="65" t="s">
        <v>23</v>
      </c>
      <c r="E697" s="65" t="s">
        <v>47</v>
      </c>
      <c r="F697" s="66">
        <v>174.5</v>
      </c>
      <c r="G697" s="66">
        <v>175.5</v>
      </c>
      <c r="H697" s="66">
        <v>174</v>
      </c>
      <c r="I697" s="66">
        <v>173.5</v>
      </c>
      <c r="J697" s="66">
        <v>173</v>
      </c>
      <c r="K697" s="66">
        <v>175.5</v>
      </c>
      <c r="L697" s="65">
        <v>5000</v>
      </c>
      <c r="M697" s="82">
        <f aca="true" t="shared" si="97" ref="M697:M703">IF(D697="BUY",(K697-F697)*(L697),(F697-K697)*(L697))</f>
        <v>-5000</v>
      </c>
      <c r="N697" s="68">
        <f t="shared" si="96"/>
        <v>-0.5730659025787965</v>
      </c>
    </row>
    <row r="698" spans="1:14" ht="15.75">
      <c r="A698" s="63">
        <v>32</v>
      </c>
      <c r="B698" s="70">
        <v>43479</v>
      </c>
      <c r="C698" s="65" t="s">
        <v>20</v>
      </c>
      <c r="D698" s="65" t="s">
        <v>21</v>
      </c>
      <c r="E698" s="65" t="s">
        <v>44</v>
      </c>
      <c r="F698" s="66">
        <v>32200</v>
      </c>
      <c r="G698" s="66">
        <v>32120</v>
      </c>
      <c r="H698" s="66">
        <v>32240</v>
      </c>
      <c r="I698" s="66">
        <v>32280</v>
      </c>
      <c r="J698" s="66">
        <v>32320</v>
      </c>
      <c r="K698" s="66">
        <v>32120</v>
      </c>
      <c r="L698" s="65">
        <v>100</v>
      </c>
      <c r="M698" s="82">
        <f t="shared" si="97"/>
        <v>-8000</v>
      </c>
      <c r="N698" s="68">
        <f t="shared" si="96"/>
        <v>-0.2484472049689441</v>
      </c>
    </row>
    <row r="699" spans="1:14" ht="15.75">
      <c r="A699" s="63">
        <v>33</v>
      </c>
      <c r="B699" s="70">
        <v>43476</v>
      </c>
      <c r="C699" s="65" t="s">
        <v>20</v>
      </c>
      <c r="D699" s="65" t="s">
        <v>23</v>
      </c>
      <c r="E699" s="65" t="s">
        <v>46</v>
      </c>
      <c r="F699" s="66">
        <v>414</v>
      </c>
      <c r="G699" s="66">
        <v>420</v>
      </c>
      <c r="H699" s="66">
        <v>412.5</v>
      </c>
      <c r="I699" s="66">
        <v>410</v>
      </c>
      <c r="J699" s="66">
        <v>107.5</v>
      </c>
      <c r="K699" s="66">
        <v>412.5</v>
      </c>
      <c r="L699" s="65">
        <v>1000</v>
      </c>
      <c r="M699" s="82">
        <f t="shared" si="97"/>
        <v>1500</v>
      </c>
      <c r="N699" s="68">
        <f t="shared" si="96"/>
        <v>0.3623188405797102</v>
      </c>
    </row>
    <row r="700" spans="1:14" ht="15.75">
      <c r="A700" s="63">
        <v>34</v>
      </c>
      <c r="B700" s="70">
        <v>43476</v>
      </c>
      <c r="C700" s="65" t="s">
        <v>20</v>
      </c>
      <c r="D700" s="65" t="s">
        <v>21</v>
      </c>
      <c r="E700" s="65" t="s">
        <v>48</v>
      </c>
      <c r="F700" s="66">
        <v>3745</v>
      </c>
      <c r="G700" s="66">
        <v>3700</v>
      </c>
      <c r="H700" s="66">
        <v>3770</v>
      </c>
      <c r="I700" s="66">
        <v>3795</v>
      </c>
      <c r="J700" s="66">
        <v>3820</v>
      </c>
      <c r="K700" s="66">
        <v>3700</v>
      </c>
      <c r="L700" s="65">
        <v>100</v>
      </c>
      <c r="M700" s="82">
        <f t="shared" si="97"/>
        <v>-4500</v>
      </c>
      <c r="N700" s="68">
        <f t="shared" si="96"/>
        <v>-1.2016021361815754</v>
      </c>
    </row>
    <row r="701" spans="1:14" ht="15.75">
      <c r="A701" s="63">
        <v>35</v>
      </c>
      <c r="B701" s="70">
        <v>43476</v>
      </c>
      <c r="C701" s="65" t="s">
        <v>20</v>
      </c>
      <c r="D701" s="65" t="s">
        <v>23</v>
      </c>
      <c r="E701" s="65" t="s">
        <v>47</v>
      </c>
      <c r="F701" s="66">
        <v>175.5</v>
      </c>
      <c r="G701" s="66">
        <v>176.5</v>
      </c>
      <c r="H701" s="66">
        <v>175</v>
      </c>
      <c r="I701" s="66">
        <v>174.5</v>
      </c>
      <c r="J701" s="66">
        <v>174</v>
      </c>
      <c r="K701" s="66">
        <v>174.5</v>
      </c>
      <c r="L701" s="65">
        <v>5000</v>
      </c>
      <c r="M701" s="82">
        <f t="shared" si="97"/>
        <v>5000</v>
      </c>
      <c r="N701" s="68">
        <f aca="true" t="shared" si="98" ref="N701:N706">M701/(L701)/F701%</f>
        <v>0.5698005698005698</v>
      </c>
    </row>
    <row r="702" spans="1:14" ht="15.75">
      <c r="A702" s="63">
        <v>36</v>
      </c>
      <c r="B702" s="70">
        <v>43475</v>
      </c>
      <c r="C702" s="65" t="s">
        <v>20</v>
      </c>
      <c r="D702" s="65" t="s">
        <v>23</v>
      </c>
      <c r="E702" s="65" t="s">
        <v>47</v>
      </c>
      <c r="F702" s="66">
        <v>175</v>
      </c>
      <c r="G702" s="66">
        <v>176</v>
      </c>
      <c r="H702" s="66">
        <v>174.5</v>
      </c>
      <c r="I702" s="66">
        <v>174</v>
      </c>
      <c r="J702" s="66">
        <v>173.5</v>
      </c>
      <c r="K702" s="66">
        <v>174.5</v>
      </c>
      <c r="L702" s="65">
        <v>5000</v>
      </c>
      <c r="M702" s="82">
        <f t="shared" si="97"/>
        <v>2500</v>
      </c>
      <c r="N702" s="68">
        <f t="shared" si="98"/>
        <v>0.2857142857142857</v>
      </c>
    </row>
    <row r="703" spans="1:14" ht="15.75">
      <c r="A703" s="63">
        <v>37</v>
      </c>
      <c r="B703" s="70">
        <v>43475</v>
      </c>
      <c r="C703" s="65" t="s">
        <v>20</v>
      </c>
      <c r="D703" s="65" t="s">
        <v>21</v>
      </c>
      <c r="E703" s="65" t="s">
        <v>96</v>
      </c>
      <c r="F703" s="66">
        <v>215</v>
      </c>
      <c r="G703" s="66">
        <v>210</v>
      </c>
      <c r="H703" s="66">
        <v>217.5</v>
      </c>
      <c r="I703" s="66">
        <v>220</v>
      </c>
      <c r="J703" s="66">
        <v>222.5</v>
      </c>
      <c r="K703" s="66">
        <v>217.5</v>
      </c>
      <c r="L703" s="65">
        <v>1250</v>
      </c>
      <c r="M703" s="82">
        <f t="shared" si="97"/>
        <v>3125</v>
      </c>
      <c r="N703" s="68">
        <f t="shared" si="98"/>
        <v>1.1627906976744187</v>
      </c>
    </row>
    <row r="704" spans="1:14" ht="15.75">
      <c r="A704" s="63">
        <v>38</v>
      </c>
      <c r="B704" s="70">
        <v>43474</v>
      </c>
      <c r="C704" s="65" t="s">
        <v>20</v>
      </c>
      <c r="D704" s="65" t="s">
        <v>21</v>
      </c>
      <c r="E704" s="65" t="s">
        <v>24</v>
      </c>
      <c r="F704" s="66">
        <v>139.3</v>
      </c>
      <c r="G704" s="66">
        <v>138.3</v>
      </c>
      <c r="H704" s="66">
        <v>139.8</v>
      </c>
      <c r="I704" s="66">
        <v>140.3</v>
      </c>
      <c r="J704" s="66">
        <v>140.8</v>
      </c>
      <c r="K704" s="66">
        <v>140.8</v>
      </c>
      <c r="L704" s="65">
        <v>5000</v>
      </c>
      <c r="M704" s="82">
        <f aca="true" t="shared" si="99" ref="M704:M709">IF(D704="BUY",(K704-F704)*(L704),(F704-K704)*(L704))</f>
        <v>7500</v>
      </c>
      <c r="N704" s="68">
        <f t="shared" si="98"/>
        <v>1.0768126346015794</v>
      </c>
    </row>
    <row r="705" spans="1:14" ht="15.75">
      <c r="A705" s="63">
        <v>39</v>
      </c>
      <c r="B705" s="70">
        <v>43474</v>
      </c>
      <c r="C705" s="65" t="s">
        <v>20</v>
      </c>
      <c r="D705" s="65" t="s">
        <v>21</v>
      </c>
      <c r="E705" s="65" t="s">
        <v>50</v>
      </c>
      <c r="F705" s="66">
        <v>132</v>
      </c>
      <c r="G705" s="66">
        <v>131</v>
      </c>
      <c r="H705" s="66">
        <v>132.5</v>
      </c>
      <c r="I705" s="66">
        <v>133</v>
      </c>
      <c r="J705" s="66">
        <v>133.5</v>
      </c>
      <c r="K705" s="66">
        <v>131</v>
      </c>
      <c r="L705" s="65">
        <v>5000</v>
      </c>
      <c r="M705" s="82">
        <f t="shared" si="99"/>
        <v>-5000</v>
      </c>
      <c r="N705" s="68">
        <f t="shared" si="98"/>
        <v>-0.7575757575757576</v>
      </c>
    </row>
    <row r="706" spans="1:14" ht="15.75">
      <c r="A706" s="63">
        <v>40</v>
      </c>
      <c r="B706" s="70">
        <v>43473</v>
      </c>
      <c r="C706" s="65" t="s">
        <v>20</v>
      </c>
      <c r="D706" s="65" t="s">
        <v>21</v>
      </c>
      <c r="E706" s="65" t="s">
        <v>44</v>
      </c>
      <c r="F706" s="66">
        <v>31700</v>
      </c>
      <c r="G706" s="66">
        <v>31620</v>
      </c>
      <c r="H706" s="66">
        <v>31740</v>
      </c>
      <c r="I706" s="66">
        <v>31780</v>
      </c>
      <c r="J706" s="66">
        <v>31820</v>
      </c>
      <c r="K706" s="66">
        <v>31820</v>
      </c>
      <c r="L706" s="65">
        <v>100</v>
      </c>
      <c r="M706" s="82">
        <f t="shared" si="99"/>
        <v>12000</v>
      </c>
      <c r="N706" s="68">
        <f t="shared" si="98"/>
        <v>0.3785488958990536</v>
      </c>
    </row>
    <row r="707" spans="1:14" ht="15.75">
      <c r="A707" s="63">
        <v>41</v>
      </c>
      <c r="B707" s="70">
        <v>43473</v>
      </c>
      <c r="C707" s="65" t="s">
        <v>20</v>
      </c>
      <c r="D707" s="65" t="s">
        <v>21</v>
      </c>
      <c r="E707" s="65" t="s">
        <v>96</v>
      </c>
      <c r="F707" s="66">
        <v>212.5</v>
      </c>
      <c r="G707" s="66">
        <v>208</v>
      </c>
      <c r="H707" s="66">
        <v>215</v>
      </c>
      <c r="I707" s="66">
        <v>217.5</v>
      </c>
      <c r="J707" s="66">
        <v>220</v>
      </c>
      <c r="K707" s="66">
        <v>215</v>
      </c>
      <c r="L707" s="65">
        <v>1250</v>
      </c>
      <c r="M707" s="82">
        <f t="shared" si="99"/>
        <v>3125</v>
      </c>
      <c r="N707" s="68">
        <f aca="true" t="shared" si="100" ref="N707:N716">M707/(L707)/F707%</f>
        <v>1.1764705882352942</v>
      </c>
    </row>
    <row r="708" spans="1:14" ht="15.75">
      <c r="A708" s="63">
        <v>42</v>
      </c>
      <c r="B708" s="70">
        <v>43473</v>
      </c>
      <c r="C708" s="65" t="s">
        <v>20</v>
      </c>
      <c r="D708" s="65" t="s">
        <v>21</v>
      </c>
      <c r="E708" s="65" t="s">
        <v>47</v>
      </c>
      <c r="F708" s="66">
        <v>177.1</v>
      </c>
      <c r="G708" s="66">
        <v>176.1</v>
      </c>
      <c r="H708" s="66">
        <v>177.6</v>
      </c>
      <c r="I708" s="66">
        <v>178.1</v>
      </c>
      <c r="J708" s="66">
        <v>178.6</v>
      </c>
      <c r="K708" s="66">
        <v>177.6</v>
      </c>
      <c r="L708" s="65">
        <v>5000</v>
      </c>
      <c r="M708" s="82">
        <f t="shared" si="99"/>
        <v>2500</v>
      </c>
      <c r="N708" s="68">
        <f t="shared" si="100"/>
        <v>0.282326369282891</v>
      </c>
    </row>
    <row r="709" spans="1:14" ht="15.75">
      <c r="A709" s="63">
        <v>43</v>
      </c>
      <c r="B709" s="70">
        <v>43472</v>
      </c>
      <c r="C709" s="65" t="s">
        <v>20</v>
      </c>
      <c r="D709" s="65" t="s">
        <v>21</v>
      </c>
      <c r="E709" s="65" t="s">
        <v>45</v>
      </c>
      <c r="F709" s="66">
        <v>776</v>
      </c>
      <c r="G709" s="66">
        <v>761</v>
      </c>
      <c r="H709" s="66">
        <v>784</v>
      </c>
      <c r="I709" s="66">
        <v>792</v>
      </c>
      <c r="J709" s="66">
        <v>800</v>
      </c>
      <c r="K709" s="66">
        <v>792</v>
      </c>
      <c r="L709" s="65">
        <v>250</v>
      </c>
      <c r="M709" s="82">
        <f t="shared" si="99"/>
        <v>4000</v>
      </c>
      <c r="N709" s="68">
        <f t="shared" si="100"/>
        <v>2.061855670103093</v>
      </c>
    </row>
    <row r="710" spans="1:14" ht="15.75">
      <c r="A710" s="63">
        <v>44</v>
      </c>
      <c r="B710" s="70">
        <v>43472</v>
      </c>
      <c r="C710" s="65" t="s">
        <v>20</v>
      </c>
      <c r="D710" s="65" t="s">
        <v>21</v>
      </c>
      <c r="E710" s="65" t="s">
        <v>47</v>
      </c>
      <c r="F710" s="66">
        <v>174.2</v>
      </c>
      <c r="G710" s="66">
        <v>173.2</v>
      </c>
      <c r="H710" s="66">
        <v>174.7</v>
      </c>
      <c r="I710" s="66">
        <v>175.2</v>
      </c>
      <c r="J710" s="66">
        <v>175.7</v>
      </c>
      <c r="K710" s="66">
        <v>174.7</v>
      </c>
      <c r="L710" s="65">
        <v>5000</v>
      </c>
      <c r="M710" s="82">
        <f aca="true" t="shared" si="101" ref="M710:M716">IF(D710="BUY",(K710-F710)*(L710),(F710-K710)*(L710))</f>
        <v>2500</v>
      </c>
      <c r="N710" s="68">
        <f t="shared" si="100"/>
        <v>0.2870264064293915</v>
      </c>
    </row>
    <row r="711" spans="1:14" ht="15.75">
      <c r="A711" s="63">
        <v>45</v>
      </c>
      <c r="B711" s="70">
        <v>43472</v>
      </c>
      <c r="C711" s="65" t="s">
        <v>20</v>
      </c>
      <c r="D711" s="65" t="s">
        <v>21</v>
      </c>
      <c r="E711" s="65" t="s">
        <v>48</v>
      </c>
      <c r="F711" s="66">
        <v>3450</v>
      </c>
      <c r="G711" s="66">
        <v>3410</v>
      </c>
      <c r="H711" s="66">
        <v>3475</v>
      </c>
      <c r="I711" s="66">
        <v>3500</v>
      </c>
      <c r="J711" s="66">
        <v>3525</v>
      </c>
      <c r="K711" s="66">
        <v>3475</v>
      </c>
      <c r="L711" s="65">
        <v>100</v>
      </c>
      <c r="M711" s="82">
        <f t="shared" si="101"/>
        <v>2500</v>
      </c>
      <c r="N711" s="68">
        <f t="shared" si="100"/>
        <v>0.7246376811594203</v>
      </c>
    </row>
    <row r="712" spans="1:14" ht="15.75">
      <c r="A712" s="63">
        <v>46</v>
      </c>
      <c r="B712" s="70">
        <v>43469</v>
      </c>
      <c r="C712" s="65" t="s">
        <v>20</v>
      </c>
      <c r="D712" s="65" t="s">
        <v>21</v>
      </c>
      <c r="E712" s="65" t="s">
        <v>96</v>
      </c>
      <c r="F712" s="66">
        <v>211.3</v>
      </c>
      <c r="G712" s="66">
        <v>206.5</v>
      </c>
      <c r="H712" s="66">
        <v>214</v>
      </c>
      <c r="I712" s="66">
        <v>216.5</v>
      </c>
      <c r="J712" s="66">
        <v>219</v>
      </c>
      <c r="K712" s="66">
        <v>206.5</v>
      </c>
      <c r="L712" s="65">
        <v>1250</v>
      </c>
      <c r="M712" s="82">
        <f t="shared" si="101"/>
        <v>-6000.000000000015</v>
      </c>
      <c r="N712" s="68">
        <f t="shared" si="100"/>
        <v>-2.271651680075727</v>
      </c>
    </row>
    <row r="713" spans="1:14" ht="15.75">
      <c r="A713" s="63">
        <v>47</v>
      </c>
      <c r="B713" s="70">
        <v>43468</v>
      </c>
      <c r="C713" s="65" t="s">
        <v>20</v>
      </c>
      <c r="D713" s="65" t="s">
        <v>23</v>
      </c>
      <c r="E713" s="65" t="s">
        <v>47</v>
      </c>
      <c r="F713" s="66">
        <v>169.9</v>
      </c>
      <c r="G713" s="66">
        <v>170.9</v>
      </c>
      <c r="H713" s="66">
        <v>169.4</v>
      </c>
      <c r="I713" s="66">
        <v>168.9</v>
      </c>
      <c r="J713" s="66">
        <v>168.4</v>
      </c>
      <c r="K713" s="66">
        <v>170.9</v>
      </c>
      <c r="L713" s="65">
        <v>5000</v>
      </c>
      <c r="M713" s="82">
        <f t="shared" si="101"/>
        <v>-5000</v>
      </c>
      <c r="N713" s="68">
        <f t="shared" si="100"/>
        <v>-0.5885815185403178</v>
      </c>
    </row>
    <row r="714" spans="1:14" ht="15.75">
      <c r="A714" s="63">
        <v>48</v>
      </c>
      <c r="B714" s="70">
        <v>43468</v>
      </c>
      <c r="C714" s="65" t="s">
        <v>20</v>
      </c>
      <c r="D714" s="65" t="s">
        <v>21</v>
      </c>
      <c r="E714" s="65" t="s">
        <v>96</v>
      </c>
      <c r="F714" s="66">
        <v>207.5</v>
      </c>
      <c r="G714" s="66">
        <v>203</v>
      </c>
      <c r="H714" s="66">
        <v>210</v>
      </c>
      <c r="I714" s="66">
        <v>212.5</v>
      </c>
      <c r="J714" s="66">
        <v>215</v>
      </c>
      <c r="K714" s="66">
        <v>210.5</v>
      </c>
      <c r="L714" s="65">
        <v>1250</v>
      </c>
      <c r="M714" s="82">
        <f t="shared" si="101"/>
        <v>3750</v>
      </c>
      <c r="N714" s="68">
        <f t="shared" si="100"/>
        <v>1.4457831325301203</v>
      </c>
    </row>
    <row r="715" spans="1:14" ht="15.75">
      <c r="A715" s="63">
        <v>49</v>
      </c>
      <c r="B715" s="70">
        <v>43467</v>
      </c>
      <c r="C715" s="65" t="s">
        <v>20</v>
      </c>
      <c r="D715" s="65" t="s">
        <v>21</v>
      </c>
      <c r="E715" s="65" t="s">
        <v>43</v>
      </c>
      <c r="F715" s="66">
        <v>38900</v>
      </c>
      <c r="G715" s="66">
        <v>38700</v>
      </c>
      <c r="H715" s="66">
        <v>39020</v>
      </c>
      <c r="I715" s="66">
        <v>39140</v>
      </c>
      <c r="J715" s="66">
        <v>39260</v>
      </c>
      <c r="K715" s="66">
        <v>39020</v>
      </c>
      <c r="L715" s="65">
        <v>30</v>
      </c>
      <c r="M715" s="82">
        <f t="shared" si="101"/>
        <v>3600</v>
      </c>
      <c r="N715" s="68">
        <f t="shared" si="100"/>
        <v>0.30848329048843187</v>
      </c>
    </row>
    <row r="716" spans="1:14" ht="15.75">
      <c r="A716" s="63">
        <v>50</v>
      </c>
      <c r="B716" s="70">
        <v>43467</v>
      </c>
      <c r="C716" s="65" t="s">
        <v>20</v>
      </c>
      <c r="D716" s="65" t="s">
        <v>23</v>
      </c>
      <c r="E716" s="65" t="s">
        <v>47</v>
      </c>
      <c r="F716" s="66">
        <v>171.4</v>
      </c>
      <c r="G716" s="66">
        <v>172.4</v>
      </c>
      <c r="H716" s="66">
        <v>170.9</v>
      </c>
      <c r="I716" s="66">
        <v>170.4</v>
      </c>
      <c r="J716" s="66">
        <v>169.9</v>
      </c>
      <c r="K716" s="66">
        <v>169.9</v>
      </c>
      <c r="L716" s="65">
        <v>5000</v>
      </c>
      <c r="M716" s="82">
        <f t="shared" si="101"/>
        <v>7500</v>
      </c>
      <c r="N716" s="68">
        <f t="shared" si="100"/>
        <v>0.8751458576429405</v>
      </c>
    </row>
    <row r="717" spans="1:12" ht="15.75">
      <c r="A717" s="9" t="s">
        <v>25</v>
      </c>
      <c r="B717" s="10"/>
      <c r="C717" s="11"/>
      <c r="D717" s="12"/>
      <c r="E717" s="13"/>
      <c r="F717" s="13"/>
      <c r="G717" s="14"/>
      <c r="H717" s="15"/>
      <c r="I717" s="15"/>
      <c r="J717" s="15"/>
      <c r="K717" s="16"/>
      <c r="L717" s="17"/>
    </row>
    <row r="718" spans="1:12" ht="15.75">
      <c r="A718" s="9" t="s">
        <v>26</v>
      </c>
      <c r="B718" s="19"/>
      <c r="C718" s="11"/>
      <c r="D718" s="12"/>
      <c r="E718" s="13"/>
      <c r="F718" s="13"/>
      <c r="G718" s="14"/>
      <c r="H718" s="13"/>
      <c r="I718" s="13"/>
      <c r="J718" s="13"/>
      <c r="K718" s="16"/>
      <c r="L718" s="17"/>
    </row>
    <row r="719" spans="1:11" ht="15.75">
      <c r="A719" s="9" t="s">
        <v>26</v>
      </c>
      <c r="B719" s="19"/>
      <c r="C719" s="20"/>
      <c r="D719" s="21"/>
      <c r="E719" s="22"/>
      <c r="F719" s="22"/>
      <c r="G719" s="23"/>
      <c r="H719" s="22"/>
      <c r="I719" s="22"/>
      <c r="J719" s="22"/>
      <c r="K719" s="22"/>
    </row>
    <row r="720" spans="1:11" ht="16.5" thickBot="1">
      <c r="A720" s="58"/>
      <c r="B720" s="59"/>
      <c r="C720" s="22"/>
      <c r="D720" s="22"/>
      <c r="E720" s="22"/>
      <c r="F720" s="25"/>
      <c r="G720" s="26"/>
      <c r="H720" s="27" t="s">
        <v>27</v>
      </c>
      <c r="I720" s="27"/>
      <c r="K720" s="25"/>
    </row>
    <row r="721" spans="1:11" ht="15.75">
      <c r="A721" s="58"/>
      <c r="B721" s="59"/>
      <c r="C721" s="129" t="s">
        <v>28</v>
      </c>
      <c r="D721" s="129"/>
      <c r="E721" s="29">
        <v>50</v>
      </c>
      <c r="F721" s="30">
        <f>F722+F723+F724+F725+F726+F727</f>
        <v>100</v>
      </c>
      <c r="G721" s="31">
        <v>50</v>
      </c>
      <c r="H721" s="32">
        <f>G722/G721%</f>
        <v>18</v>
      </c>
      <c r="I721" s="32"/>
      <c r="J721" s="25"/>
      <c r="K721" s="25"/>
    </row>
    <row r="722" spans="1:11" ht="15.75">
      <c r="A722" s="58"/>
      <c r="B722" s="59"/>
      <c r="C722" s="126" t="s">
        <v>29</v>
      </c>
      <c r="D722" s="126"/>
      <c r="E722" s="33">
        <v>41</v>
      </c>
      <c r="F722" s="34">
        <f>(E722/E721)*100</f>
        <v>82</v>
      </c>
      <c r="G722" s="31">
        <v>9</v>
      </c>
      <c r="H722" s="28"/>
      <c r="I722" s="28"/>
      <c r="J722" s="25"/>
      <c r="K722" s="25"/>
    </row>
    <row r="723" spans="1:9" ht="15.75">
      <c r="A723" s="58"/>
      <c r="B723" s="59"/>
      <c r="C723" s="126" t="s">
        <v>31</v>
      </c>
      <c r="D723" s="126"/>
      <c r="E723" s="33">
        <v>0</v>
      </c>
      <c r="F723" s="34">
        <f>(E723/E721)*100</f>
        <v>0</v>
      </c>
      <c r="G723" s="36"/>
      <c r="H723" s="31"/>
      <c r="I723" s="31"/>
    </row>
    <row r="724" spans="1:12" ht="15.75">
      <c r="A724" s="58"/>
      <c r="B724" s="59"/>
      <c r="C724" s="126" t="s">
        <v>32</v>
      </c>
      <c r="D724" s="126"/>
      <c r="E724" s="33">
        <v>0</v>
      </c>
      <c r="F724" s="34">
        <f>(E724/E721)*100</f>
        <v>0</v>
      </c>
      <c r="G724" s="36"/>
      <c r="H724" s="31"/>
      <c r="I724" s="31"/>
      <c r="J724" s="25"/>
      <c r="K724" s="25"/>
      <c r="L724" s="83"/>
    </row>
    <row r="725" spans="1:12" ht="15.75">
      <c r="A725" s="58"/>
      <c r="B725" s="59"/>
      <c r="C725" s="126" t="s">
        <v>33</v>
      </c>
      <c r="D725" s="126"/>
      <c r="E725" s="33">
        <v>9</v>
      </c>
      <c r="F725" s="34">
        <f>(E725/E721)*100</f>
        <v>18</v>
      </c>
      <c r="G725" s="36"/>
      <c r="H725" s="22" t="s">
        <v>34</v>
      </c>
      <c r="I725" s="22"/>
      <c r="J725" s="25"/>
      <c r="L725" s="83"/>
    </row>
    <row r="726" spans="1:10" ht="15.75">
      <c r="A726" s="58"/>
      <c r="B726" s="59"/>
      <c r="C726" s="126" t="s">
        <v>35</v>
      </c>
      <c r="D726" s="126"/>
      <c r="E726" s="33">
        <v>0</v>
      </c>
      <c r="F726" s="34">
        <f>(E726/E721)*100</f>
        <v>0</v>
      </c>
      <c r="G726" s="36"/>
      <c r="H726" s="22"/>
      <c r="I726" s="22"/>
      <c r="J726" s="25"/>
    </row>
    <row r="727" spans="1:10" ht="16.5" thickBot="1">
      <c r="A727" s="58"/>
      <c r="B727" s="59"/>
      <c r="C727" s="127" t="s">
        <v>36</v>
      </c>
      <c r="D727" s="127"/>
      <c r="E727" s="38"/>
      <c r="F727" s="39">
        <f>(E727/E721)*100</f>
        <v>0</v>
      </c>
      <c r="G727" s="36"/>
      <c r="H727" s="22"/>
      <c r="I727" s="22"/>
      <c r="J727" s="25"/>
    </row>
    <row r="728" spans="1:13" ht="15.75">
      <c r="A728" s="41" t="s">
        <v>37</v>
      </c>
      <c r="B728" s="10"/>
      <c r="C728" s="11"/>
      <c r="D728" s="11"/>
      <c r="E728" s="13"/>
      <c r="F728" s="13"/>
      <c r="G728" s="42"/>
      <c r="H728" s="43"/>
      <c r="I728" s="43"/>
      <c r="J728" s="43"/>
      <c r="K728" s="13"/>
      <c r="M728" s="25"/>
    </row>
    <row r="729" spans="1:11" ht="15.75">
      <c r="A729" s="12" t="s">
        <v>38</v>
      </c>
      <c r="B729" s="10"/>
      <c r="C729" s="44"/>
      <c r="D729" s="45"/>
      <c r="E729" s="46"/>
      <c r="F729" s="43"/>
      <c r="G729" s="42"/>
      <c r="H729" s="43"/>
      <c r="I729" s="43"/>
      <c r="J729" s="43"/>
      <c r="K729" s="25"/>
    </row>
    <row r="730" spans="1:11" ht="15.75">
      <c r="A730" s="12" t="s">
        <v>39</v>
      </c>
      <c r="B730" s="10"/>
      <c r="C730" s="11"/>
      <c r="D730" s="45"/>
      <c r="E730" s="46"/>
      <c r="F730" s="43"/>
      <c r="G730" s="42"/>
      <c r="H730" s="47"/>
      <c r="I730" s="47"/>
      <c r="J730" s="47"/>
      <c r="K730" s="25"/>
    </row>
    <row r="731" spans="1:14" ht="15.75">
      <c r="A731" s="12" t="s">
        <v>40</v>
      </c>
      <c r="B731" s="44"/>
      <c r="C731" s="11"/>
      <c r="D731" s="45"/>
      <c r="E731" s="46"/>
      <c r="F731" s="43"/>
      <c r="G731" s="48"/>
      <c r="H731" s="47"/>
      <c r="I731" s="47"/>
      <c r="J731" s="47"/>
      <c r="K731" s="13"/>
      <c r="L731" s="17"/>
      <c r="M731" s="17"/>
      <c r="N731" s="40"/>
    </row>
    <row r="732" spans="1:14" ht="15.75">
      <c r="A732" s="12" t="s">
        <v>41</v>
      </c>
      <c r="B732" s="35"/>
      <c r="C732" s="11"/>
      <c r="D732" s="49"/>
      <c r="E732" s="43"/>
      <c r="F732" s="43"/>
      <c r="G732" s="48"/>
      <c r="H732" s="47"/>
      <c r="I732" s="47"/>
      <c r="J732" s="47"/>
      <c r="K732" s="43"/>
      <c r="L732" s="17"/>
      <c r="M732" s="17"/>
      <c r="N732" s="17"/>
    </row>
    <row r="733" spans="1:14" ht="15.75">
      <c r="A733" s="133" t="s">
        <v>0</v>
      </c>
      <c r="B733" s="134"/>
      <c r="C733" s="134"/>
      <c r="D733" s="134"/>
      <c r="E733" s="134"/>
      <c r="F733" s="134"/>
      <c r="G733" s="134"/>
      <c r="H733" s="134"/>
      <c r="I733" s="134"/>
      <c r="J733" s="134"/>
      <c r="K733" s="134"/>
      <c r="L733" s="134"/>
      <c r="M733" s="134"/>
      <c r="N733" s="135"/>
    </row>
    <row r="734" spans="1:14" ht="15.75">
      <c r="A734" s="136"/>
      <c r="B734" s="137"/>
      <c r="C734" s="137"/>
      <c r="D734" s="137"/>
      <c r="E734" s="137"/>
      <c r="F734" s="137"/>
      <c r="G734" s="137"/>
      <c r="H734" s="137"/>
      <c r="I734" s="137"/>
      <c r="J734" s="137"/>
      <c r="K734" s="137"/>
      <c r="L734" s="137"/>
      <c r="M734" s="137"/>
      <c r="N734" s="138"/>
    </row>
    <row r="735" spans="1:14" ht="15.75">
      <c r="A735" s="136"/>
      <c r="B735" s="137"/>
      <c r="C735" s="137"/>
      <c r="D735" s="137"/>
      <c r="E735" s="137"/>
      <c r="F735" s="137"/>
      <c r="G735" s="137"/>
      <c r="H735" s="137"/>
      <c r="I735" s="137"/>
      <c r="J735" s="137"/>
      <c r="K735" s="137"/>
      <c r="L735" s="137"/>
      <c r="M735" s="137"/>
      <c r="N735" s="138"/>
    </row>
    <row r="736" spans="1:14" ht="15.75">
      <c r="A736" s="139" t="s">
        <v>102</v>
      </c>
      <c r="B736" s="140"/>
      <c r="C736" s="140"/>
      <c r="D736" s="140"/>
      <c r="E736" s="140"/>
      <c r="F736" s="140"/>
      <c r="G736" s="140"/>
      <c r="H736" s="140"/>
      <c r="I736" s="140"/>
      <c r="J736" s="140"/>
      <c r="K736" s="140"/>
      <c r="L736" s="140"/>
      <c r="M736" s="140"/>
      <c r="N736" s="141"/>
    </row>
    <row r="737" spans="1:14" ht="15.75">
      <c r="A737" s="139" t="s">
        <v>103</v>
      </c>
      <c r="B737" s="140"/>
      <c r="C737" s="140"/>
      <c r="D737" s="140"/>
      <c r="E737" s="140"/>
      <c r="F737" s="140"/>
      <c r="G737" s="140"/>
      <c r="H737" s="140"/>
      <c r="I737" s="140"/>
      <c r="J737" s="140"/>
      <c r="K737" s="140"/>
      <c r="L737" s="140"/>
      <c r="M737" s="140"/>
      <c r="N737" s="141"/>
    </row>
    <row r="738" spans="1:14" ht="16.5" thickBot="1">
      <c r="A738" s="142" t="s">
        <v>3</v>
      </c>
      <c r="B738" s="143"/>
      <c r="C738" s="143"/>
      <c r="D738" s="143"/>
      <c r="E738" s="143"/>
      <c r="F738" s="143"/>
      <c r="G738" s="143"/>
      <c r="H738" s="143"/>
      <c r="I738" s="143"/>
      <c r="J738" s="143"/>
      <c r="K738" s="143"/>
      <c r="L738" s="143"/>
      <c r="M738" s="143"/>
      <c r="N738" s="144"/>
    </row>
    <row r="739" spans="1:14" ht="15.75">
      <c r="A739" s="145" t="s">
        <v>106</v>
      </c>
      <c r="B739" s="145"/>
      <c r="C739" s="145"/>
      <c r="D739" s="145"/>
      <c r="E739" s="145"/>
      <c r="F739" s="145"/>
      <c r="G739" s="145"/>
      <c r="H739" s="145"/>
      <c r="I739" s="145"/>
      <c r="J739" s="145"/>
      <c r="K739" s="145"/>
      <c r="L739" s="145"/>
      <c r="M739" s="145"/>
      <c r="N739" s="145"/>
    </row>
    <row r="740" spans="1:14" ht="15.75">
      <c r="A740" s="145" t="s">
        <v>5</v>
      </c>
      <c r="B740" s="145"/>
      <c r="C740" s="145"/>
      <c r="D740" s="145"/>
      <c r="E740" s="145"/>
      <c r="F740" s="145"/>
      <c r="G740" s="145"/>
      <c r="H740" s="145"/>
      <c r="I740" s="145"/>
      <c r="J740" s="145"/>
      <c r="K740" s="145"/>
      <c r="L740" s="145"/>
      <c r="M740" s="145"/>
      <c r="N740" s="145"/>
    </row>
    <row r="741" spans="1:14" ht="15.75">
      <c r="A741" s="131" t="s">
        <v>6</v>
      </c>
      <c r="B741" s="128" t="s">
        <v>7</v>
      </c>
      <c r="C741" s="128" t="s">
        <v>8</v>
      </c>
      <c r="D741" s="131" t="s">
        <v>9</v>
      </c>
      <c r="E741" s="131" t="s">
        <v>10</v>
      </c>
      <c r="F741" s="128" t="s">
        <v>11</v>
      </c>
      <c r="G741" s="128" t="s">
        <v>12</v>
      </c>
      <c r="H741" s="128" t="s">
        <v>13</v>
      </c>
      <c r="I741" s="128" t="s">
        <v>14</v>
      </c>
      <c r="J741" s="128" t="s">
        <v>15</v>
      </c>
      <c r="K741" s="130" t="s">
        <v>16</v>
      </c>
      <c r="L741" s="128" t="s">
        <v>17</v>
      </c>
      <c r="M741" s="128" t="s">
        <v>18</v>
      </c>
      <c r="N741" s="128" t="s">
        <v>19</v>
      </c>
    </row>
    <row r="742" spans="1:14" ht="15.75">
      <c r="A742" s="132"/>
      <c r="B742" s="128"/>
      <c r="C742" s="128"/>
      <c r="D742" s="131"/>
      <c r="E742" s="131"/>
      <c r="F742" s="128"/>
      <c r="G742" s="128"/>
      <c r="H742" s="128"/>
      <c r="I742" s="128"/>
      <c r="J742" s="128"/>
      <c r="K742" s="130"/>
      <c r="L742" s="128"/>
      <c r="M742" s="128"/>
      <c r="N742" s="128"/>
    </row>
    <row r="743" spans="1:14" ht="15.75">
      <c r="A743" s="74"/>
      <c r="B743" s="75"/>
      <c r="C743" s="71"/>
      <c r="D743" s="76"/>
      <c r="E743" s="73"/>
      <c r="F743" s="71"/>
      <c r="G743" s="71"/>
      <c r="H743" s="71"/>
      <c r="I743" s="71"/>
      <c r="J743" s="71"/>
      <c r="K743" s="72"/>
      <c r="L743" s="71"/>
      <c r="M743" s="71"/>
      <c r="N743" s="71"/>
    </row>
    <row r="744" spans="1:14" ht="15.75">
      <c r="A744" s="63">
        <v>1</v>
      </c>
      <c r="B744" s="70">
        <v>43465</v>
      </c>
      <c r="C744" s="65" t="s">
        <v>20</v>
      </c>
      <c r="D744" s="65" t="s">
        <v>21</v>
      </c>
      <c r="E744" s="65" t="s">
        <v>48</v>
      </c>
      <c r="F744" s="66">
        <v>3240</v>
      </c>
      <c r="G744" s="66">
        <v>3200</v>
      </c>
      <c r="H744" s="66">
        <v>3265</v>
      </c>
      <c r="I744" s="66">
        <v>3290</v>
      </c>
      <c r="J744" s="66">
        <v>3315</v>
      </c>
      <c r="K744" s="66">
        <v>3200</v>
      </c>
      <c r="L744" s="65">
        <v>100</v>
      </c>
      <c r="M744" s="82">
        <f>IF(D744="BUY",(K744-F744)*(L744),(F744-K744)*(L744))</f>
        <v>-4000</v>
      </c>
      <c r="N744" s="68">
        <f>M744/(L744)/F744%</f>
        <v>-1.234567901234568</v>
      </c>
    </row>
    <row r="745" spans="1:14" ht="15.75">
      <c r="A745" s="63">
        <v>2</v>
      </c>
      <c r="B745" s="70">
        <v>43465</v>
      </c>
      <c r="C745" s="65" t="s">
        <v>20</v>
      </c>
      <c r="D745" s="65" t="s">
        <v>23</v>
      </c>
      <c r="E745" s="65" t="s">
        <v>47</v>
      </c>
      <c r="F745" s="66">
        <v>174.6</v>
      </c>
      <c r="G745" s="66">
        <v>175.6</v>
      </c>
      <c r="H745" s="66">
        <v>174.1</v>
      </c>
      <c r="I745" s="66">
        <v>173.6</v>
      </c>
      <c r="J745" s="66">
        <v>173.1</v>
      </c>
      <c r="K745" s="66">
        <v>174.1</v>
      </c>
      <c r="L745" s="65">
        <v>5000</v>
      </c>
      <c r="M745" s="82">
        <f>IF(D745="BUY",(K745-F745)*(L745),(F745-K745)*(L745))</f>
        <v>2500</v>
      </c>
      <c r="N745" s="68">
        <f>M745/(L745)/F745%</f>
        <v>0.286368843069874</v>
      </c>
    </row>
    <row r="746" spans="1:14" ht="15.75">
      <c r="A746" s="63">
        <v>3</v>
      </c>
      <c r="B746" s="70">
        <v>43462</v>
      </c>
      <c r="C746" s="65" t="s">
        <v>20</v>
      </c>
      <c r="D746" s="65" t="s">
        <v>21</v>
      </c>
      <c r="E746" s="65" t="s">
        <v>43</v>
      </c>
      <c r="F746" s="66">
        <v>38830</v>
      </c>
      <c r="G746" s="66">
        <v>38620</v>
      </c>
      <c r="H746" s="66">
        <v>38950</v>
      </c>
      <c r="I746" s="66">
        <v>39070</v>
      </c>
      <c r="J746" s="66">
        <v>39190</v>
      </c>
      <c r="K746" s="66">
        <v>38620</v>
      </c>
      <c r="L746" s="65">
        <v>30</v>
      </c>
      <c r="M746" s="82">
        <f>IF(D746="BUY",(K746-F746)*(L746),(F746-K746)*(L746))</f>
        <v>-6300</v>
      </c>
      <c r="N746" s="68">
        <f>M746/(L746)/F746%</f>
        <v>-0.5408189544166881</v>
      </c>
    </row>
    <row r="747" spans="1:14" ht="15.75">
      <c r="A747" s="63">
        <v>4</v>
      </c>
      <c r="B747" s="70">
        <v>43462</v>
      </c>
      <c r="C747" s="65" t="s">
        <v>20</v>
      </c>
      <c r="D747" s="65" t="s">
        <v>23</v>
      </c>
      <c r="E747" s="65" t="s">
        <v>108</v>
      </c>
      <c r="F747" s="66">
        <v>178.5</v>
      </c>
      <c r="G747" s="66">
        <v>179.5</v>
      </c>
      <c r="H747" s="66">
        <v>178</v>
      </c>
      <c r="I747" s="66">
        <v>177.5</v>
      </c>
      <c r="J747" s="66">
        <v>177</v>
      </c>
      <c r="K747" s="66">
        <v>177.5</v>
      </c>
      <c r="L747" s="65">
        <v>5000</v>
      </c>
      <c r="M747" s="82">
        <f aca="true" t="shared" si="102" ref="M747:M753">IF(D747="BUY",(K747-F747)*(L747),(F747-K747)*(L747))</f>
        <v>5000</v>
      </c>
      <c r="N747" s="68">
        <f aca="true" t="shared" si="103" ref="N747:N753">M747/(L747)/F747%</f>
        <v>0.5602240896358543</v>
      </c>
    </row>
    <row r="748" spans="1:14" ht="15.75">
      <c r="A748" s="63">
        <v>5</v>
      </c>
      <c r="B748" s="70">
        <v>43462</v>
      </c>
      <c r="C748" s="65" t="s">
        <v>20</v>
      </c>
      <c r="D748" s="65" t="s">
        <v>23</v>
      </c>
      <c r="E748" s="65" t="s">
        <v>96</v>
      </c>
      <c r="F748" s="66">
        <v>242</v>
      </c>
      <c r="G748" s="66">
        <v>247</v>
      </c>
      <c r="H748" s="66">
        <v>239.5</v>
      </c>
      <c r="I748" s="66">
        <v>237</v>
      </c>
      <c r="J748" s="66">
        <v>234.5</v>
      </c>
      <c r="K748" s="66">
        <v>234.5</v>
      </c>
      <c r="L748" s="65">
        <v>1250</v>
      </c>
      <c r="M748" s="82">
        <f t="shared" si="102"/>
        <v>9375</v>
      </c>
      <c r="N748" s="68">
        <f t="shared" si="103"/>
        <v>3.0991735537190084</v>
      </c>
    </row>
    <row r="749" spans="1:14" ht="15.75">
      <c r="A749" s="63">
        <v>6</v>
      </c>
      <c r="B749" s="70">
        <v>43460</v>
      </c>
      <c r="C749" s="65" t="s">
        <v>20</v>
      </c>
      <c r="D749" s="65" t="s">
        <v>21</v>
      </c>
      <c r="E749" s="65" t="s">
        <v>108</v>
      </c>
      <c r="F749" s="66">
        <v>177.6</v>
      </c>
      <c r="G749" s="66">
        <v>176.6</v>
      </c>
      <c r="H749" s="66">
        <v>178.1</v>
      </c>
      <c r="I749" s="66">
        <v>78.6</v>
      </c>
      <c r="J749" s="66">
        <v>179.1</v>
      </c>
      <c r="K749" s="66">
        <v>178.1</v>
      </c>
      <c r="L749" s="65">
        <v>5000</v>
      </c>
      <c r="M749" s="82">
        <f t="shared" si="102"/>
        <v>2500</v>
      </c>
      <c r="N749" s="68">
        <f t="shared" si="103"/>
        <v>0.28153153153153154</v>
      </c>
    </row>
    <row r="750" spans="1:14" ht="15.75">
      <c r="A750" s="63">
        <v>7</v>
      </c>
      <c r="B750" s="70">
        <v>43460</v>
      </c>
      <c r="C750" s="65" t="s">
        <v>20</v>
      </c>
      <c r="D750" s="65" t="s">
        <v>21</v>
      </c>
      <c r="E750" s="65" t="s">
        <v>108</v>
      </c>
      <c r="F750" s="66">
        <v>177.6</v>
      </c>
      <c r="G750" s="66">
        <v>176.6</v>
      </c>
      <c r="H750" s="66">
        <v>178.1</v>
      </c>
      <c r="I750" s="66">
        <v>78.6</v>
      </c>
      <c r="J750" s="66">
        <v>179.1</v>
      </c>
      <c r="K750" s="66">
        <v>178.1</v>
      </c>
      <c r="L750" s="65">
        <v>5000</v>
      </c>
      <c r="M750" s="82">
        <f t="shared" si="102"/>
        <v>2500</v>
      </c>
      <c r="N750" s="68">
        <f t="shared" si="103"/>
        <v>0.28153153153153154</v>
      </c>
    </row>
    <row r="751" spans="1:14" ht="15.75">
      <c r="A751" s="63">
        <v>8</v>
      </c>
      <c r="B751" s="70">
        <v>43460</v>
      </c>
      <c r="C751" s="65" t="s">
        <v>20</v>
      </c>
      <c r="D751" s="65" t="s">
        <v>23</v>
      </c>
      <c r="E751" s="65" t="s">
        <v>96</v>
      </c>
      <c r="F751" s="66">
        <v>242</v>
      </c>
      <c r="G751" s="66">
        <v>247</v>
      </c>
      <c r="H751" s="66">
        <v>239.5</v>
      </c>
      <c r="I751" s="66">
        <v>237</v>
      </c>
      <c r="J751" s="66">
        <v>234.5</v>
      </c>
      <c r="K751" s="66">
        <v>234.5</v>
      </c>
      <c r="L751" s="65">
        <v>1250</v>
      </c>
      <c r="M751" s="82">
        <f t="shared" si="102"/>
        <v>9375</v>
      </c>
      <c r="N751" s="68">
        <f t="shared" si="103"/>
        <v>3.0991735537190084</v>
      </c>
    </row>
    <row r="752" spans="1:14" ht="15.75">
      <c r="A752" s="63">
        <v>9</v>
      </c>
      <c r="B752" s="70">
        <v>43460</v>
      </c>
      <c r="C752" s="65" t="s">
        <v>20</v>
      </c>
      <c r="D752" s="65" t="s">
        <v>21</v>
      </c>
      <c r="E752" s="65" t="s">
        <v>44</v>
      </c>
      <c r="F752" s="66">
        <v>31570</v>
      </c>
      <c r="G752" s="66">
        <v>31490</v>
      </c>
      <c r="H752" s="66">
        <v>31610</v>
      </c>
      <c r="I752" s="66">
        <v>31650</v>
      </c>
      <c r="J752" s="66">
        <v>31690</v>
      </c>
      <c r="K752" s="66">
        <v>31610</v>
      </c>
      <c r="L752" s="65">
        <v>100</v>
      </c>
      <c r="M752" s="82">
        <f t="shared" si="102"/>
        <v>4000</v>
      </c>
      <c r="N752" s="68">
        <f t="shared" si="103"/>
        <v>0.12670256572695598</v>
      </c>
    </row>
    <row r="753" spans="1:14" ht="15.75">
      <c r="A753" s="63">
        <v>10</v>
      </c>
      <c r="B753" s="70">
        <v>43458</v>
      </c>
      <c r="C753" s="65" t="s">
        <v>20</v>
      </c>
      <c r="D753" s="65" t="s">
        <v>21</v>
      </c>
      <c r="E753" s="65" t="s">
        <v>24</v>
      </c>
      <c r="F753" s="66">
        <v>139</v>
      </c>
      <c r="G753" s="66">
        <v>138</v>
      </c>
      <c r="H753" s="66">
        <v>139.5</v>
      </c>
      <c r="I753" s="66">
        <v>140</v>
      </c>
      <c r="J753" s="66">
        <v>140.5</v>
      </c>
      <c r="K753" s="66">
        <v>139.5</v>
      </c>
      <c r="L753" s="65">
        <v>5000</v>
      </c>
      <c r="M753" s="82">
        <f t="shared" si="102"/>
        <v>2500</v>
      </c>
      <c r="N753" s="68">
        <f t="shared" si="103"/>
        <v>0.3597122302158274</v>
      </c>
    </row>
    <row r="754" spans="1:14" ht="15.75">
      <c r="A754" s="63">
        <v>11</v>
      </c>
      <c r="B754" s="70">
        <v>43458</v>
      </c>
      <c r="C754" s="65" t="s">
        <v>20</v>
      </c>
      <c r="D754" s="65" t="s">
        <v>23</v>
      </c>
      <c r="E754" s="65" t="s">
        <v>47</v>
      </c>
      <c r="F754" s="66">
        <v>177.5</v>
      </c>
      <c r="G754" s="66">
        <v>178.5</v>
      </c>
      <c r="H754" s="66">
        <v>177</v>
      </c>
      <c r="I754" s="66">
        <v>176.5</v>
      </c>
      <c r="J754" s="66">
        <v>176</v>
      </c>
      <c r="K754" s="66">
        <v>176.5</v>
      </c>
      <c r="L754" s="65">
        <v>5000</v>
      </c>
      <c r="M754" s="82">
        <f>IF(D754="BUY",(K754-F754)*(L754),(F754-K754)*(L754))</f>
        <v>5000</v>
      </c>
      <c r="N754" s="68">
        <f>M754/(L754)/F754%</f>
        <v>0.5633802816901409</v>
      </c>
    </row>
    <row r="755" spans="1:14" ht="15.75">
      <c r="A755" s="63">
        <v>12</v>
      </c>
      <c r="B755" s="70">
        <v>43455</v>
      </c>
      <c r="C755" s="65" t="s">
        <v>20</v>
      </c>
      <c r="D755" s="65" t="s">
        <v>23</v>
      </c>
      <c r="E755" s="65" t="s">
        <v>96</v>
      </c>
      <c r="F755" s="66">
        <v>254</v>
      </c>
      <c r="G755" s="66">
        <v>258.5</v>
      </c>
      <c r="H755" s="66">
        <v>251.5</v>
      </c>
      <c r="I755" s="66">
        <v>249</v>
      </c>
      <c r="J755" s="66">
        <v>246.5</v>
      </c>
      <c r="K755" s="66">
        <v>258.5</v>
      </c>
      <c r="L755" s="65">
        <v>1250</v>
      </c>
      <c r="M755" s="82">
        <f>IF(D755="BUY",(K755-F755)*(L755),(F755-K755)*(L755))</f>
        <v>-5625</v>
      </c>
      <c r="N755" s="68">
        <f>M755/(L755)/F755%</f>
        <v>-1.7716535433070866</v>
      </c>
    </row>
    <row r="756" spans="1:14" ht="15.75">
      <c r="A756" s="63">
        <v>13</v>
      </c>
      <c r="B756" s="70">
        <v>43455</v>
      </c>
      <c r="C756" s="65" t="s">
        <v>20</v>
      </c>
      <c r="D756" s="65" t="s">
        <v>23</v>
      </c>
      <c r="E756" s="65" t="s">
        <v>47</v>
      </c>
      <c r="F756" s="66">
        <v>180</v>
      </c>
      <c r="G756" s="66">
        <v>181</v>
      </c>
      <c r="H756" s="66">
        <v>179.5</v>
      </c>
      <c r="I756" s="66">
        <v>179</v>
      </c>
      <c r="J756" s="66">
        <v>178.5</v>
      </c>
      <c r="K756" s="66">
        <v>178.5</v>
      </c>
      <c r="L756" s="65">
        <v>5000</v>
      </c>
      <c r="M756" s="82">
        <f>IF(D756="BUY",(K756-F756)*(L756),(F756-K756)*(L756))</f>
        <v>7500</v>
      </c>
      <c r="N756" s="68">
        <f>M756/(L756)/F756%</f>
        <v>0.8333333333333333</v>
      </c>
    </row>
    <row r="757" spans="1:14" ht="15.75">
      <c r="A757" s="63">
        <v>14</v>
      </c>
      <c r="B757" s="70">
        <v>43455</v>
      </c>
      <c r="C757" s="65" t="s">
        <v>20</v>
      </c>
      <c r="D757" s="65" t="s">
        <v>21</v>
      </c>
      <c r="E757" s="65" t="s">
        <v>44</v>
      </c>
      <c r="F757" s="66">
        <v>31340</v>
      </c>
      <c r="G757" s="66">
        <v>31260</v>
      </c>
      <c r="H757" s="66">
        <v>31380</v>
      </c>
      <c r="I757" s="66">
        <v>31420</v>
      </c>
      <c r="J757" s="66">
        <v>31480</v>
      </c>
      <c r="K757" s="66">
        <v>31380</v>
      </c>
      <c r="L757" s="65">
        <v>100</v>
      </c>
      <c r="M757" s="82">
        <f>IF(D757="BUY",(K757-F757)*(L757),(F757-K757)*(L757))</f>
        <v>4000</v>
      </c>
      <c r="N757" s="68">
        <f>M757/(L757)/F757%</f>
        <v>0.12763241863433314</v>
      </c>
    </row>
    <row r="758" spans="1:14" ht="15.75">
      <c r="A758" s="63">
        <v>15</v>
      </c>
      <c r="B758" s="70">
        <v>43454</v>
      </c>
      <c r="C758" s="65" t="s">
        <v>20</v>
      </c>
      <c r="D758" s="65" t="s">
        <v>21</v>
      </c>
      <c r="E758" s="65" t="s">
        <v>47</v>
      </c>
      <c r="F758" s="66">
        <v>181</v>
      </c>
      <c r="G758" s="66">
        <v>180</v>
      </c>
      <c r="H758" s="66">
        <v>181.5</v>
      </c>
      <c r="I758" s="66">
        <v>182</v>
      </c>
      <c r="J758" s="66">
        <v>182.5</v>
      </c>
      <c r="K758" s="66">
        <v>181.5</v>
      </c>
      <c r="L758" s="65">
        <v>5000</v>
      </c>
      <c r="M758" s="82">
        <f>IF(D758="BUY",(K758-F758)*(L758),(F758-K758)*(L758))</f>
        <v>2500</v>
      </c>
      <c r="N758" s="68">
        <f>M758/(L758)/F758%</f>
        <v>0.27624309392265195</v>
      </c>
    </row>
    <row r="759" spans="1:14" ht="15.75">
      <c r="A759" s="63">
        <v>16</v>
      </c>
      <c r="B759" s="70">
        <v>43454</v>
      </c>
      <c r="C759" s="65" t="s">
        <v>20</v>
      </c>
      <c r="D759" s="65" t="s">
        <v>21</v>
      </c>
      <c r="E759" s="65" t="s">
        <v>96</v>
      </c>
      <c r="F759" s="66">
        <v>170.5</v>
      </c>
      <c r="G759" s="66">
        <v>165.5</v>
      </c>
      <c r="H759" s="66">
        <v>173</v>
      </c>
      <c r="I759" s="66">
        <v>175.5</v>
      </c>
      <c r="J759" s="66">
        <v>178</v>
      </c>
      <c r="K759" s="66">
        <v>175.5</v>
      </c>
      <c r="L759" s="65">
        <v>1250</v>
      </c>
      <c r="M759" s="82">
        <f aca="true" t="shared" si="104" ref="M759:M768">IF(D759="BUY",(K759-F759)*(L759),(F759-K759)*(L759))</f>
        <v>6250</v>
      </c>
      <c r="N759" s="68">
        <f aca="true" t="shared" si="105" ref="N759:N768">M759/(L759)/F759%</f>
        <v>2.932551319648094</v>
      </c>
    </row>
    <row r="760" spans="1:14" ht="15.75">
      <c r="A760" s="63">
        <v>17</v>
      </c>
      <c r="B760" s="70">
        <v>43454</v>
      </c>
      <c r="C760" s="65" t="s">
        <v>20</v>
      </c>
      <c r="D760" s="65" t="s">
        <v>23</v>
      </c>
      <c r="E760" s="65" t="s">
        <v>48</v>
      </c>
      <c r="F760" s="66">
        <v>3250</v>
      </c>
      <c r="G760" s="66">
        <v>3290</v>
      </c>
      <c r="H760" s="66">
        <v>3225</v>
      </c>
      <c r="I760" s="66">
        <v>3200</v>
      </c>
      <c r="J760" s="66">
        <v>3175</v>
      </c>
      <c r="K760" s="66">
        <v>3290</v>
      </c>
      <c r="L760" s="65">
        <v>100</v>
      </c>
      <c r="M760" s="82">
        <f t="shared" si="104"/>
        <v>-4000</v>
      </c>
      <c r="N760" s="68">
        <f t="shared" si="105"/>
        <v>-1.2307692307692308</v>
      </c>
    </row>
    <row r="761" spans="1:14" ht="15.75">
      <c r="A761" s="63">
        <v>18</v>
      </c>
      <c r="B761" s="70">
        <v>43454</v>
      </c>
      <c r="C761" s="65" t="s">
        <v>20</v>
      </c>
      <c r="D761" s="65" t="s">
        <v>21</v>
      </c>
      <c r="E761" s="65" t="s">
        <v>24</v>
      </c>
      <c r="F761" s="66">
        <v>137.2</v>
      </c>
      <c r="G761" s="66">
        <v>136.2</v>
      </c>
      <c r="H761" s="66">
        <v>137.7</v>
      </c>
      <c r="I761" s="66">
        <v>138.2</v>
      </c>
      <c r="J761" s="66">
        <v>138.7</v>
      </c>
      <c r="K761" s="66">
        <v>137.7</v>
      </c>
      <c r="L761" s="65">
        <v>5000</v>
      </c>
      <c r="M761" s="82">
        <f t="shared" si="104"/>
        <v>2500</v>
      </c>
      <c r="N761" s="68">
        <f t="shared" si="105"/>
        <v>0.3644314868804665</v>
      </c>
    </row>
    <row r="762" spans="1:14" ht="15.75">
      <c r="A762" s="63">
        <v>19</v>
      </c>
      <c r="B762" s="70">
        <v>43454</v>
      </c>
      <c r="C762" s="65" t="s">
        <v>20</v>
      </c>
      <c r="D762" s="65" t="s">
        <v>23</v>
      </c>
      <c r="E762" s="65" t="s">
        <v>44</v>
      </c>
      <c r="F762" s="66">
        <v>31040</v>
      </c>
      <c r="G762" s="66">
        <v>31120</v>
      </c>
      <c r="H762" s="66">
        <v>31000</v>
      </c>
      <c r="I762" s="66">
        <v>30960</v>
      </c>
      <c r="J762" s="66">
        <v>30920</v>
      </c>
      <c r="K762" s="66">
        <v>31002</v>
      </c>
      <c r="L762" s="65">
        <v>100</v>
      </c>
      <c r="M762" s="82">
        <f t="shared" si="104"/>
        <v>3800</v>
      </c>
      <c r="N762" s="68">
        <f t="shared" si="105"/>
        <v>0.12242268041237114</v>
      </c>
    </row>
    <row r="763" spans="1:14" ht="15.75">
      <c r="A763" s="63">
        <v>20</v>
      </c>
      <c r="B763" s="70">
        <v>43453</v>
      </c>
      <c r="C763" s="65" t="s">
        <v>20</v>
      </c>
      <c r="D763" s="65" t="s">
        <v>21</v>
      </c>
      <c r="E763" s="65" t="s">
        <v>24</v>
      </c>
      <c r="F763" s="66">
        <v>138.2</v>
      </c>
      <c r="G763" s="66">
        <v>137.2</v>
      </c>
      <c r="H763" s="66">
        <v>138.7</v>
      </c>
      <c r="I763" s="66">
        <v>139.2</v>
      </c>
      <c r="J763" s="66">
        <v>139.7</v>
      </c>
      <c r="K763" s="66">
        <v>138.7</v>
      </c>
      <c r="L763" s="65">
        <v>5000</v>
      </c>
      <c r="M763" s="82">
        <f t="shared" si="104"/>
        <v>2500</v>
      </c>
      <c r="N763" s="68">
        <f t="shared" si="105"/>
        <v>0.36179450072358904</v>
      </c>
    </row>
    <row r="764" spans="1:14" ht="15.75">
      <c r="A764" s="63">
        <v>21</v>
      </c>
      <c r="B764" s="70">
        <v>43453</v>
      </c>
      <c r="C764" s="65" t="s">
        <v>20</v>
      </c>
      <c r="D764" s="65" t="s">
        <v>21</v>
      </c>
      <c r="E764" s="65" t="s">
        <v>47</v>
      </c>
      <c r="F764" s="66">
        <v>180.3</v>
      </c>
      <c r="G764" s="66">
        <v>179.3</v>
      </c>
      <c r="H764" s="66">
        <v>180.8</v>
      </c>
      <c r="I764" s="66">
        <v>181.3</v>
      </c>
      <c r="J764" s="66">
        <v>181.8</v>
      </c>
      <c r="K764" s="66">
        <v>181.8</v>
      </c>
      <c r="L764" s="65">
        <v>5000</v>
      </c>
      <c r="M764" s="82">
        <f t="shared" si="104"/>
        <v>7500</v>
      </c>
      <c r="N764" s="68">
        <f t="shared" si="105"/>
        <v>0.8319467554076538</v>
      </c>
    </row>
    <row r="765" spans="1:14" ht="15.75">
      <c r="A765" s="63">
        <v>22</v>
      </c>
      <c r="B765" s="70">
        <v>43452</v>
      </c>
      <c r="C765" s="65" t="s">
        <v>20</v>
      </c>
      <c r="D765" s="65" t="s">
        <v>23</v>
      </c>
      <c r="E765" s="65" t="s">
        <v>48</v>
      </c>
      <c r="F765" s="66">
        <v>3455</v>
      </c>
      <c r="G765" s="66">
        <v>3500</v>
      </c>
      <c r="H765" s="66">
        <v>3430</v>
      </c>
      <c r="I765" s="66">
        <v>3405</v>
      </c>
      <c r="J765" s="66">
        <v>3380</v>
      </c>
      <c r="K765" s="66">
        <v>3500</v>
      </c>
      <c r="L765" s="65">
        <v>100</v>
      </c>
      <c r="M765" s="82">
        <f t="shared" si="104"/>
        <v>-4500</v>
      </c>
      <c r="N765" s="68">
        <f t="shared" si="105"/>
        <v>-1.3024602026049206</v>
      </c>
    </row>
    <row r="766" spans="1:14" ht="15.75">
      <c r="A766" s="63">
        <v>23</v>
      </c>
      <c r="B766" s="70">
        <v>43452</v>
      </c>
      <c r="C766" s="65" t="s">
        <v>20</v>
      </c>
      <c r="D766" s="65" t="s">
        <v>23</v>
      </c>
      <c r="E766" s="65" t="s">
        <v>44</v>
      </c>
      <c r="F766" s="66">
        <v>31210</v>
      </c>
      <c r="G766" s="66">
        <v>31290</v>
      </c>
      <c r="H766" s="66">
        <v>31170</v>
      </c>
      <c r="I766" s="66">
        <v>31130</v>
      </c>
      <c r="J766" s="66">
        <v>31090</v>
      </c>
      <c r="K766" s="66">
        <v>31170</v>
      </c>
      <c r="L766" s="65">
        <v>100</v>
      </c>
      <c r="M766" s="82">
        <f t="shared" si="104"/>
        <v>4000</v>
      </c>
      <c r="N766" s="68">
        <f t="shared" si="105"/>
        <v>0.12816404998397948</v>
      </c>
    </row>
    <row r="767" spans="1:14" ht="15.75">
      <c r="A767" s="63">
        <v>24</v>
      </c>
      <c r="B767" s="70">
        <v>43452</v>
      </c>
      <c r="C767" s="65" t="s">
        <v>20</v>
      </c>
      <c r="D767" s="65" t="s">
        <v>23</v>
      </c>
      <c r="E767" s="65" t="s">
        <v>24</v>
      </c>
      <c r="F767" s="66">
        <v>137</v>
      </c>
      <c r="G767" s="66">
        <v>138</v>
      </c>
      <c r="H767" s="66">
        <v>136.5</v>
      </c>
      <c r="I767" s="66">
        <v>136</v>
      </c>
      <c r="J767" s="66">
        <v>135.5</v>
      </c>
      <c r="K767" s="66">
        <v>136</v>
      </c>
      <c r="L767" s="65">
        <v>5000</v>
      </c>
      <c r="M767" s="82">
        <f t="shared" si="104"/>
        <v>5000</v>
      </c>
      <c r="N767" s="68">
        <f t="shared" si="105"/>
        <v>0.7299270072992701</v>
      </c>
    </row>
    <row r="768" spans="1:14" ht="15.75">
      <c r="A768" s="63">
        <v>25</v>
      </c>
      <c r="B768" s="70">
        <v>43451</v>
      </c>
      <c r="C768" s="65" t="s">
        <v>20</v>
      </c>
      <c r="D768" s="65" t="s">
        <v>23</v>
      </c>
      <c r="E768" s="65" t="s">
        <v>48</v>
      </c>
      <c r="F768" s="66">
        <v>3673</v>
      </c>
      <c r="G768" s="66">
        <v>3711</v>
      </c>
      <c r="H768" s="66">
        <v>3648</v>
      </c>
      <c r="I768" s="66">
        <v>3623</v>
      </c>
      <c r="J768" s="66">
        <v>3600</v>
      </c>
      <c r="K768" s="66">
        <v>3711</v>
      </c>
      <c r="L768" s="65">
        <v>100</v>
      </c>
      <c r="M768" s="82">
        <f t="shared" si="104"/>
        <v>-3800</v>
      </c>
      <c r="N768" s="68">
        <f t="shared" si="105"/>
        <v>-1.034576640348489</v>
      </c>
    </row>
    <row r="769" spans="1:14" ht="15.75">
      <c r="A769" s="63">
        <v>26</v>
      </c>
      <c r="B769" s="70">
        <v>43451</v>
      </c>
      <c r="C769" s="65" t="s">
        <v>20</v>
      </c>
      <c r="D769" s="65" t="s">
        <v>23</v>
      </c>
      <c r="E769" s="65" t="s">
        <v>44</v>
      </c>
      <c r="F769" s="66">
        <v>31430</v>
      </c>
      <c r="G769" s="66">
        <v>31510</v>
      </c>
      <c r="H769" s="66">
        <v>31390</v>
      </c>
      <c r="I769" s="66">
        <v>31350</v>
      </c>
      <c r="J769" s="66">
        <v>31310</v>
      </c>
      <c r="K769" s="66">
        <v>31510</v>
      </c>
      <c r="L769" s="65">
        <v>100</v>
      </c>
      <c r="M769" s="82">
        <f aca="true" t="shared" si="106" ref="M769:M775">IF(D769="BUY",(K769-F769)*(L769),(F769-K769)*(L769))</f>
        <v>-8000</v>
      </c>
      <c r="N769" s="68">
        <f aca="true" t="shared" si="107" ref="N769:N775">M769/(L769)/F769%</f>
        <v>-0.2545338848234171</v>
      </c>
    </row>
    <row r="770" spans="1:14" ht="15.75">
      <c r="A770" s="63">
        <v>27</v>
      </c>
      <c r="B770" s="70">
        <v>43451</v>
      </c>
      <c r="C770" s="65" t="s">
        <v>20</v>
      </c>
      <c r="D770" s="65" t="s">
        <v>23</v>
      </c>
      <c r="E770" s="65" t="s">
        <v>24</v>
      </c>
      <c r="F770" s="66">
        <v>138.6</v>
      </c>
      <c r="G770" s="66">
        <v>139.6</v>
      </c>
      <c r="H770" s="66">
        <v>138.1</v>
      </c>
      <c r="I770" s="66">
        <v>137.6</v>
      </c>
      <c r="J770" s="66">
        <v>137.1</v>
      </c>
      <c r="K770" s="66">
        <v>138.1</v>
      </c>
      <c r="L770" s="65">
        <v>5000</v>
      </c>
      <c r="M770" s="82">
        <f t="shared" si="106"/>
        <v>2500</v>
      </c>
      <c r="N770" s="68">
        <f t="shared" si="107"/>
        <v>0.36075036075036077</v>
      </c>
    </row>
    <row r="771" spans="1:14" ht="15.75">
      <c r="A771" s="63">
        <v>28</v>
      </c>
      <c r="B771" s="70">
        <v>43448</v>
      </c>
      <c r="C771" s="65" t="s">
        <v>20</v>
      </c>
      <c r="D771" s="65" t="s">
        <v>23</v>
      </c>
      <c r="E771" s="65" t="s">
        <v>96</v>
      </c>
      <c r="F771" s="66">
        <v>282.8</v>
      </c>
      <c r="G771" s="66">
        <v>287.5</v>
      </c>
      <c r="H771" s="66">
        <v>280.5</v>
      </c>
      <c r="I771" s="66">
        <v>278</v>
      </c>
      <c r="J771" s="66">
        <v>275.5</v>
      </c>
      <c r="K771" s="66">
        <v>275.5</v>
      </c>
      <c r="L771" s="65">
        <v>1250</v>
      </c>
      <c r="M771" s="82">
        <f t="shared" si="106"/>
        <v>9125.000000000015</v>
      </c>
      <c r="N771" s="68">
        <f t="shared" si="107"/>
        <v>2.581329561527585</v>
      </c>
    </row>
    <row r="772" spans="1:14" ht="15.75">
      <c r="A772" s="63">
        <v>29</v>
      </c>
      <c r="B772" s="70">
        <v>43448</v>
      </c>
      <c r="C772" s="65" t="s">
        <v>20</v>
      </c>
      <c r="D772" s="65" t="s">
        <v>23</v>
      </c>
      <c r="E772" s="65" t="s">
        <v>47</v>
      </c>
      <c r="F772" s="66">
        <v>183.8</v>
      </c>
      <c r="G772" s="66">
        <v>184.8</v>
      </c>
      <c r="H772" s="66">
        <v>183.3</v>
      </c>
      <c r="I772" s="66">
        <v>182.8</v>
      </c>
      <c r="J772" s="66">
        <v>182.3</v>
      </c>
      <c r="K772" s="66">
        <v>183.3</v>
      </c>
      <c r="L772" s="65">
        <v>5000</v>
      </c>
      <c r="M772" s="82">
        <f t="shared" si="106"/>
        <v>2500</v>
      </c>
      <c r="N772" s="68">
        <f t="shared" si="107"/>
        <v>0.2720348204570185</v>
      </c>
    </row>
    <row r="773" spans="1:14" ht="15.75">
      <c r="A773" s="63">
        <v>30</v>
      </c>
      <c r="B773" s="70">
        <v>43447</v>
      </c>
      <c r="C773" s="65" t="s">
        <v>20</v>
      </c>
      <c r="D773" s="65" t="s">
        <v>23</v>
      </c>
      <c r="E773" s="65" t="s">
        <v>24</v>
      </c>
      <c r="F773" s="66">
        <v>140.8</v>
      </c>
      <c r="G773" s="66">
        <v>141.8</v>
      </c>
      <c r="H773" s="66">
        <v>140.3</v>
      </c>
      <c r="I773" s="66">
        <v>139.8</v>
      </c>
      <c r="J773" s="66">
        <v>139.3</v>
      </c>
      <c r="K773" s="66">
        <v>139.8</v>
      </c>
      <c r="L773" s="65">
        <v>5000</v>
      </c>
      <c r="M773" s="82">
        <f t="shared" si="106"/>
        <v>5000</v>
      </c>
      <c r="N773" s="68">
        <f t="shared" si="107"/>
        <v>0.7102272727272727</v>
      </c>
    </row>
    <row r="774" spans="1:14" ht="15.75">
      <c r="A774" s="63">
        <v>31</v>
      </c>
      <c r="B774" s="70">
        <v>43447</v>
      </c>
      <c r="C774" s="65" t="s">
        <v>20</v>
      </c>
      <c r="D774" s="65" t="s">
        <v>23</v>
      </c>
      <c r="E774" s="65" t="s">
        <v>44</v>
      </c>
      <c r="F774" s="66">
        <v>31570</v>
      </c>
      <c r="G774" s="66">
        <v>31650</v>
      </c>
      <c r="H774" s="66">
        <v>31530</v>
      </c>
      <c r="I774" s="66">
        <v>31490</v>
      </c>
      <c r="J774" s="66">
        <v>31450</v>
      </c>
      <c r="K774" s="66">
        <v>31450</v>
      </c>
      <c r="L774" s="65">
        <v>100</v>
      </c>
      <c r="M774" s="82">
        <f t="shared" si="106"/>
        <v>12000</v>
      </c>
      <c r="N774" s="68">
        <f t="shared" si="107"/>
        <v>0.38010769718086795</v>
      </c>
    </row>
    <row r="775" spans="1:14" ht="15.75">
      <c r="A775" s="63">
        <v>32</v>
      </c>
      <c r="B775" s="70">
        <v>43446</v>
      </c>
      <c r="C775" s="65" t="s">
        <v>20</v>
      </c>
      <c r="D775" s="65" t="s">
        <v>23</v>
      </c>
      <c r="E775" s="65" t="s">
        <v>96</v>
      </c>
      <c r="F775" s="66">
        <v>309</v>
      </c>
      <c r="G775" s="66">
        <v>314</v>
      </c>
      <c r="H775" s="66">
        <v>306.5</v>
      </c>
      <c r="I775" s="66">
        <v>304</v>
      </c>
      <c r="J775" s="66">
        <v>301.5</v>
      </c>
      <c r="K775" s="66">
        <v>301.5</v>
      </c>
      <c r="L775" s="65">
        <v>1250</v>
      </c>
      <c r="M775" s="82">
        <f t="shared" si="106"/>
        <v>9375</v>
      </c>
      <c r="N775" s="68">
        <f t="shared" si="107"/>
        <v>2.4271844660194177</v>
      </c>
    </row>
    <row r="776" spans="1:14" ht="15.75">
      <c r="A776" s="63">
        <v>33</v>
      </c>
      <c r="B776" s="70">
        <v>43446</v>
      </c>
      <c r="C776" s="65" t="s">
        <v>20</v>
      </c>
      <c r="D776" s="65" t="s">
        <v>21</v>
      </c>
      <c r="E776" s="65" t="s">
        <v>48</v>
      </c>
      <c r="F776" s="66">
        <v>3800</v>
      </c>
      <c r="G776" s="66">
        <v>3760</v>
      </c>
      <c r="H776" s="66">
        <v>3825</v>
      </c>
      <c r="I776" s="66">
        <v>3850</v>
      </c>
      <c r="J776" s="66">
        <v>3875</v>
      </c>
      <c r="K776" s="66">
        <v>3760</v>
      </c>
      <c r="L776" s="65">
        <v>100</v>
      </c>
      <c r="M776" s="82">
        <f aca="true" t="shared" si="108" ref="M776:M782">IF(D776="BUY",(K776-F776)*(L776),(F776-K776)*(L776))</f>
        <v>-4000</v>
      </c>
      <c r="N776" s="68">
        <f aca="true" t="shared" si="109" ref="N776:N782">M776/(L776)/F776%</f>
        <v>-1.0526315789473684</v>
      </c>
    </row>
    <row r="777" spans="1:14" ht="15.75">
      <c r="A777" s="63">
        <v>34</v>
      </c>
      <c r="B777" s="70">
        <v>43445</v>
      </c>
      <c r="C777" s="65" t="s">
        <v>20</v>
      </c>
      <c r="D777" s="65" t="s">
        <v>21</v>
      </c>
      <c r="E777" s="65" t="s">
        <v>46</v>
      </c>
      <c r="F777" s="66">
        <v>443.5</v>
      </c>
      <c r="G777" s="66">
        <v>438.5</v>
      </c>
      <c r="H777" s="66">
        <v>446</v>
      </c>
      <c r="I777" s="66">
        <v>448.5</v>
      </c>
      <c r="J777" s="66">
        <v>451</v>
      </c>
      <c r="K777" s="66">
        <v>446</v>
      </c>
      <c r="L777" s="65">
        <v>1000</v>
      </c>
      <c r="M777" s="82">
        <f t="shared" si="108"/>
        <v>2500</v>
      </c>
      <c r="N777" s="68">
        <f t="shared" si="109"/>
        <v>0.5636978579481399</v>
      </c>
    </row>
    <row r="778" spans="1:14" ht="15.75">
      <c r="A778" s="63">
        <v>35</v>
      </c>
      <c r="B778" s="70">
        <v>43445</v>
      </c>
      <c r="C778" s="65" t="s">
        <v>20</v>
      </c>
      <c r="D778" s="65" t="s">
        <v>21</v>
      </c>
      <c r="E778" s="65" t="s">
        <v>47</v>
      </c>
      <c r="F778" s="66">
        <v>189.5</v>
      </c>
      <c r="G778" s="66">
        <v>185.5</v>
      </c>
      <c r="H778" s="66">
        <v>190</v>
      </c>
      <c r="I778" s="66">
        <v>190.5</v>
      </c>
      <c r="J778" s="66">
        <v>191</v>
      </c>
      <c r="K778" s="66">
        <v>191</v>
      </c>
      <c r="L778" s="65">
        <v>5000</v>
      </c>
      <c r="M778" s="82">
        <f t="shared" si="108"/>
        <v>7500</v>
      </c>
      <c r="N778" s="68">
        <f t="shared" si="109"/>
        <v>0.7915567282321899</v>
      </c>
    </row>
    <row r="779" spans="1:14" ht="15.75">
      <c r="A779" s="63">
        <v>36</v>
      </c>
      <c r="B779" s="70">
        <v>43445</v>
      </c>
      <c r="C779" s="65" t="s">
        <v>20</v>
      </c>
      <c r="D779" s="65" t="s">
        <v>21</v>
      </c>
      <c r="E779" s="65" t="s">
        <v>48</v>
      </c>
      <c r="F779" s="66">
        <v>3750</v>
      </c>
      <c r="G779" s="66">
        <v>3710</v>
      </c>
      <c r="H779" s="66">
        <v>3775</v>
      </c>
      <c r="I779" s="66">
        <v>3800</v>
      </c>
      <c r="J779" s="66">
        <v>3825</v>
      </c>
      <c r="K779" s="66">
        <v>3800</v>
      </c>
      <c r="L779" s="65">
        <v>100</v>
      </c>
      <c r="M779" s="82">
        <f t="shared" si="108"/>
        <v>5000</v>
      </c>
      <c r="N779" s="68">
        <f t="shared" si="109"/>
        <v>1.3333333333333333</v>
      </c>
    </row>
    <row r="780" spans="1:14" ht="15.75">
      <c r="A780" s="63">
        <v>37</v>
      </c>
      <c r="B780" s="70">
        <v>43444</v>
      </c>
      <c r="C780" s="65" t="s">
        <v>20</v>
      </c>
      <c r="D780" s="65" t="s">
        <v>21</v>
      </c>
      <c r="E780" s="65" t="s">
        <v>24</v>
      </c>
      <c r="F780" s="66">
        <v>142.2</v>
      </c>
      <c r="G780" s="66">
        <v>141.2</v>
      </c>
      <c r="H780" s="66">
        <v>142.7</v>
      </c>
      <c r="I780" s="66">
        <v>143.2</v>
      </c>
      <c r="J780" s="66">
        <v>143.7</v>
      </c>
      <c r="K780" s="66">
        <v>143.7</v>
      </c>
      <c r="L780" s="65">
        <v>5000</v>
      </c>
      <c r="M780" s="82">
        <f t="shared" si="108"/>
        <v>7500</v>
      </c>
      <c r="N780" s="68">
        <f t="shared" si="109"/>
        <v>1.0548523206751055</v>
      </c>
    </row>
    <row r="781" spans="1:14" ht="15.75">
      <c r="A781" s="63">
        <v>38</v>
      </c>
      <c r="B781" s="70">
        <v>43444</v>
      </c>
      <c r="C781" s="65" t="s">
        <v>20</v>
      </c>
      <c r="D781" s="65" t="s">
        <v>21</v>
      </c>
      <c r="E781" s="65" t="s">
        <v>44</v>
      </c>
      <c r="F781" s="66">
        <v>31590</v>
      </c>
      <c r="G781" s="66">
        <v>31510</v>
      </c>
      <c r="H781" s="66">
        <v>31630</v>
      </c>
      <c r="I781" s="66">
        <v>31670</v>
      </c>
      <c r="J781" s="66">
        <v>31710</v>
      </c>
      <c r="K781" s="66">
        <v>31710</v>
      </c>
      <c r="L781" s="65">
        <v>100</v>
      </c>
      <c r="M781" s="82">
        <f t="shared" si="108"/>
        <v>12000</v>
      </c>
      <c r="N781" s="68">
        <f t="shared" si="109"/>
        <v>0.3798670465337132</v>
      </c>
    </row>
    <row r="782" spans="1:14" ht="15.75">
      <c r="A782" s="63">
        <v>39</v>
      </c>
      <c r="B782" s="70">
        <v>43441</v>
      </c>
      <c r="C782" s="65" t="s">
        <v>20</v>
      </c>
      <c r="D782" s="65" t="s">
        <v>21</v>
      </c>
      <c r="E782" s="65" t="s">
        <v>24</v>
      </c>
      <c r="F782" s="66">
        <v>141.1</v>
      </c>
      <c r="G782" s="66">
        <v>140.1</v>
      </c>
      <c r="H782" s="66">
        <v>141.6</v>
      </c>
      <c r="I782" s="66">
        <v>142.1</v>
      </c>
      <c r="J782" s="66">
        <v>142.6</v>
      </c>
      <c r="K782" s="66">
        <v>142.6</v>
      </c>
      <c r="L782" s="65">
        <v>5000</v>
      </c>
      <c r="M782" s="82">
        <f t="shared" si="108"/>
        <v>7500</v>
      </c>
      <c r="N782" s="68">
        <f t="shared" si="109"/>
        <v>1.0630758327427356</v>
      </c>
    </row>
    <row r="783" spans="1:14" ht="15.75">
      <c r="A783" s="63">
        <v>40</v>
      </c>
      <c r="B783" s="70">
        <v>43441</v>
      </c>
      <c r="C783" s="65" t="s">
        <v>20</v>
      </c>
      <c r="D783" s="65" t="s">
        <v>21</v>
      </c>
      <c r="E783" s="65" t="s">
        <v>47</v>
      </c>
      <c r="F783" s="66">
        <v>189</v>
      </c>
      <c r="G783" s="66">
        <v>188</v>
      </c>
      <c r="H783" s="66">
        <v>189.5</v>
      </c>
      <c r="I783" s="66">
        <v>190</v>
      </c>
      <c r="J783" s="66">
        <v>190.5</v>
      </c>
      <c r="K783" s="66">
        <v>189.5</v>
      </c>
      <c r="L783" s="65">
        <v>5000</v>
      </c>
      <c r="M783" s="82">
        <f aca="true" t="shared" si="110" ref="M783:M790">IF(D783="BUY",(K783-F783)*(L783),(F783-K783)*(L783))</f>
        <v>2500</v>
      </c>
      <c r="N783" s="68">
        <f aca="true" t="shared" si="111" ref="N783:N790">M783/(L783)/F783%</f>
        <v>0.2645502645502646</v>
      </c>
    </row>
    <row r="784" spans="1:14" ht="15.75">
      <c r="A784" s="63">
        <v>41</v>
      </c>
      <c r="B784" s="70">
        <v>43441</v>
      </c>
      <c r="C784" s="65" t="s">
        <v>20</v>
      </c>
      <c r="D784" s="65" t="s">
        <v>23</v>
      </c>
      <c r="E784" s="65" t="s">
        <v>96</v>
      </c>
      <c r="F784" s="66">
        <v>302.5</v>
      </c>
      <c r="G784" s="66">
        <v>307.5</v>
      </c>
      <c r="H784" s="66">
        <v>300</v>
      </c>
      <c r="I784" s="66">
        <v>197.5</v>
      </c>
      <c r="J784" s="66">
        <v>195</v>
      </c>
      <c r="K784" s="66">
        <v>300</v>
      </c>
      <c r="L784" s="65">
        <v>1250</v>
      </c>
      <c r="M784" s="82">
        <f t="shared" si="110"/>
        <v>3125</v>
      </c>
      <c r="N784" s="68">
        <f t="shared" si="111"/>
        <v>0.8264462809917356</v>
      </c>
    </row>
    <row r="785" spans="1:14" ht="15.75">
      <c r="A785" s="63">
        <v>42</v>
      </c>
      <c r="B785" s="70">
        <v>43440</v>
      </c>
      <c r="C785" s="65" t="s">
        <v>20</v>
      </c>
      <c r="D785" s="65" t="s">
        <v>21</v>
      </c>
      <c r="E785" s="65" t="s">
        <v>47</v>
      </c>
      <c r="F785" s="66">
        <v>187</v>
      </c>
      <c r="G785" s="66">
        <v>186</v>
      </c>
      <c r="H785" s="66">
        <v>187.5</v>
      </c>
      <c r="I785" s="66">
        <v>188</v>
      </c>
      <c r="J785" s="66">
        <v>188.5</v>
      </c>
      <c r="K785" s="66">
        <v>188.5</v>
      </c>
      <c r="L785" s="65">
        <v>5000</v>
      </c>
      <c r="M785" s="82">
        <f t="shared" si="110"/>
        <v>7500</v>
      </c>
      <c r="N785" s="68">
        <f t="shared" si="111"/>
        <v>0.8021390374331551</v>
      </c>
    </row>
    <row r="786" spans="1:14" ht="15.75">
      <c r="A786" s="63">
        <v>43</v>
      </c>
      <c r="B786" s="70">
        <v>43439</v>
      </c>
      <c r="C786" s="65" t="s">
        <v>20</v>
      </c>
      <c r="D786" s="65" t="s">
        <v>21</v>
      </c>
      <c r="E786" s="65" t="s">
        <v>47</v>
      </c>
      <c r="F786" s="66">
        <v>187</v>
      </c>
      <c r="G786" s="66">
        <v>186</v>
      </c>
      <c r="H786" s="66">
        <v>187.5</v>
      </c>
      <c r="I786" s="66">
        <v>188</v>
      </c>
      <c r="J786" s="66">
        <v>188.5</v>
      </c>
      <c r="K786" s="66">
        <v>186</v>
      </c>
      <c r="L786" s="65">
        <v>5000</v>
      </c>
      <c r="M786" s="82">
        <f t="shared" si="110"/>
        <v>-5000</v>
      </c>
      <c r="N786" s="68">
        <f t="shared" si="111"/>
        <v>-0.53475935828877</v>
      </c>
    </row>
    <row r="787" spans="1:14" ht="15.75">
      <c r="A787" s="63">
        <v>44</v>
      </c>
      <c r="B787" s="70">
        <v>43439</v>
      </c>
      <c r="C787" s="65" t="s">
        <v>20</v>
      </c>
      <c r="D787" s="65" t="s">
        <v>21</v>
      </c>
      <c r="E787" s="65" t="s">
        <v>96</v>
      </c>
      <c r="F787" s="66">
        <v>324.5</v>
      </c>
      <c r="G787" s="66">
        <v>319.5</v>
      </c>
      <c r="H787" s="66">
        <v>327</v>
      </c>
      <c r="I787" s="66">
        <v>329.5</v>
      </c>
      <c r="J787" s="66">
        <v>332</v>
      </c>
      <c r="K787" s="66">
        <v>327.5</v>
      </c>
      <c r="L787" s="65">
        <v>1250</v>
      </c>
      <c r="M787" s="82">
        <f t="shared" si="110"/>
        <v>3750</v>
      </c>
      <c r="N787" s="68">
        <f t="shared" si="111"/>
        <v>0.9244992295839753</v>
      </c>
    </row>
    <row r="788" spans="1:14" ht="15.75">
      <c r="A788" s="63">
        <v>45</v>
      </c>
      <c r="B788" s="70">
        <v>43438</v>
      </c>
      <c r="C788" s="65" t="s">
        <v>20</v>
      </c>
      <c r="D788" s="65" t="s">
        <v>21</v>
      </c>
      <c r="E788" s="65" t="s">
        <v>47</v>
      </c>
      <c r="F788" s="66">
        <v>186.4</v>
      </c>
      <c r="G788" s="66">
        <v>185.4</v>
      </c>
      <c r="H788" s="66">
        <v>186.9</v>
      </c>
      <c r="I788" s="66">
        <v>187.4</v>
      </c>
      <c r="J788" s="66">
        <v>187.9</v>
      </c>
      <c r="K788" s="66">
        <v>186.9</v>
      </c>
      <c r="L788" s="65">
        <v>5000</v>
      </c>
      <c r="M788" s="82">
        <f t="shared" si="110"/>
        <v>2500</v>
      </c>
      <c r="N788" s="68">
        <f t="shared" si="111"/>
        <v>0.26824034334763946</v>
      </c>
    </row>
    <row r="789" spans="1:14" ht="15.75">
      <c r="A789" s="63">
        <v>46</v>
      </c>
      <c r="B789" s="70">
        <v>43438</v>
      </c>
      <c r="C789" s="65" t="s">
        <v>20</v>
      </c>
      <c r="D789" s="65" t="s">
        <v>21</v>
      </c>
      <c r="E789" s="65" t="s">
        <v>24</v>
      </c>
      <c r="F789" s="66">
        <v>140.2</v>
      </c>
      <c r="G789" s="66">
        <v>139.2</v>
      </c>
      <c r="H789" s="66">
        <v>140.7</v>
      </c>
      <c r="I789" s="66">
        <v>141.2</v>
      </c>
      <c r="J789" s="66">
        <v>141.7</v>
      </c>
      <c r="K789" s="66">
        <v>140.7</v>
      </c>
      <c r="L789" s="65">
        <v>5000</v>
      </c>
      <c r="M789" s="82">
        <f t="shared" si="110"/>
        <v>2500</v>
      </c>
      <c r="N789" s="68">
        <f t="shared" si="111"/>
        <v>0.3566333808844508</v>
      </c>
    </row>
    <row r="790" spans="1:14" ht="15.75">
      <c r="A790" s="63">
        <v>47</v>
      </c>
      <c r="B790" s="70">
        <v>43437</v>
      </c>
      <c r="C790" s="65" t="s">
        <v>20</v>
      </c>
      <c r="D790" s="65" t="s">
        <v>23</v>
      </c>
      <c r="E790" s="65" t="s">
        <v>96</v>
      </c>
      <c r="F790" s="66">
        <v>311</v>
      </c>
      <c r="G790" s="66">
        <v>316</v>
      </c>
      <c r="H790" s="66">
        <v>308.5</v>
      </c>
      <c r="I790" s="66">
        <v>306</v>
      </c>
      <c r="J790" s="66">
        <v>303.5</v>
      </c>
      <c r="K790" s="66">
        <v>306</v>
      </c>
      <c r="L790" s="65">
        <v>1250</v>
      </c>
      <c r="M790" s="82">
        <f t="shared" si="110"/>
        <v>6250</v>
      </c>
      <c r="N790" s="68">
        <f t="shared" si="111"/>
        <v>1.6077170418006432</v>
      </c>
    </row>
    <row r="791" spans="1:12" ht="15.75">
      <c r="A791" s="9" t="s">
        <v>25</v>
      </c>
      <c r="B791" s="10"/>
      <c r="C791" s="11"/>
      <c r="D791" s="12"/>
      <c r="E791" s="13"/>
      <c r="F791" s="13"/>
      <c r="G791" s="14"/>
      <c r="H791" s="15"/>
      <c r="I791" s="15"/>
      <c r="J791" s="15"/>
      <c r="K791" s="16"/>
      <c r="L791" s="17"/>
    </row>
    <row r="792" spans="1:12" ht="15.75">
      <c r="A792" s="9" t="s">
        <v>26</v>
      </c>
      <c r="B792" s="19"/>
      <c r="C792" s="11"/>
      <c r="D792" s="12"/>
      <c r="E792" s="13"/>
      <c r="F792" s="13"/>
      <c r="G792" s="14"/>
      <c r="H792" s="13"/>
      <c r="I792" s="13"/>
      <c r="J792" s="13"/>
      <c r="K792" s="16"/>
      <c r="L792" s="17"/>
    </row>
    <row r="793" spans="1:11" ht="15.75">
      <c r="A793" s="9" t="s">
        <v>26</v>
      </c>
      <c r="B793" s="19"/>
      <c r="C793" s="20"/>
      <c r="D793" s="21"/>
      <c r="E793" s="22"/>
      <c r="F793" s="22"/>
      <c r="G793" s="23"/>
      <c r="H793" s="22"/>
      <c r="I793" s="22"/>
      <c r="J793" s="22"/>
      <c r="K793" s="22"/>
    </row>
    <row r="794" spans="1:11" ht="16.5" thickBot="1">
      <c r="A794" s="58"/>
      <c r="B794" s="59"/>
      <c r="C794" s="22"/>
      <c r="D794" s="22"/>
      <c r="E794" s="22"/>
      <c r="F794" s="25"/>
      <c r="G794" s="26"/>
      <c r="H794" s="27" t="s">
        <v>27</v>
      </c>
      <c r="I794" s="27"/>
      <c r="K794" s="25"/>
    </row>
    <row r="795" spans="1:11" ht="15.75">
      <c r="A795" s="58"/>
      <c r="B795" s="59"/>
      <c r="C795" s="129" t="s">
        <v>28</v>
      </c>
      <c r="D795" s="129"/>
      <c r="E795" s="29">
        <v>47</v>
      </c>
      <c r="F795" s="30">
        <f>F796+F797+F798+F799+F800+F801</f>
        <v>99.99999999999999</v>
      </c>
      <c r="G795" s="31">
        <v>47</v>
      </c>
      <c r="H795" s="32">
        <f>G796/G795%</f>
        <v>80.85106382978724</v>
      </c>
      <c r="I795" s="32"/>
      <c r="J795" s="25"/>
      <c r="K795" s="25"/>
    </row>
    <row r="796" spans="1:11" ht="15.75">
      <c r="A796" s="58"/>
      <c r="B796" s="59"/>
      <c r="C796" s="126" t="s">
        <v>29</v>
      </c>
      <c r="D796" s="126"/>
      <c r="E796" s="33">
        <v>38</v>
      </c>
      <c r="F796" s="34">
        <f>(E796/E795)*100</f>
        <v>80.85106382978722</v>
      </c>
      <c r="G796" s="31">
        <v>38</v>
      </c>
      <c r="H796" s="28"/>
      <c r="I796" s="28"/>
      <c r="J796" s="25"/>
      <c r="K796" s="25"/>
    </row>
    <row r="797" spans="1:9" ht="15.75">
      <c r="A797" s="58"/>
      <c r="B797" s="59"/>
      <c r="C797" s="126" t="s">
        <v>31</v>
      </c>
      <c r="D797" s="126"/>
      <c r="E797" s="33">
        <v>0</v>
      </c>
      <c r="F797" s="34">
        <f>(E797/E795)*100</f>
        <v>0</v>
      </c>
      <c r="G797" s="36"/>
      <c r="H797" s="31"/>
      <c r="I797" s="31"/>
    </row>
    <row r="798" spans="1:12" ht="15.75">
      <c r="A798" s="58"/>
      <c r="B798" s="59"/>
      <c r="C798" s="126" t="s">
        <v>32</v>
      </c>
      <c r="D798" s="126"/>
      <c r="E798" s="33">
        <v>0</v>
      </c>
      <c r="F798" s="34">
        <f>(E798/E795)*100</f>
        <v>0</v>
      </c>
      <c r="G798" s="36"/>
      <c r="H798" s="31"/>
      <c r="I798" s="31"/>
      <c r="J798" s="25"/>
      <c r="K798" s="25"/>
      <c r="L798" s="83"/>
    </row>
    <row r="799" spans="1:12" ht="15.75">
      <c r="A799" s="58"/>
      <c r="B799" s="59"/>
      <c r="C799" s="126" t="s">
        <v>33</v>
      </c>
      <c r="D799" s="126"/>
      <c r="E799" s="33">
        <v>9</v>
      </c>
      <c r="F799" s="34">
        <f>(E799/E795)*100</f>
        <v>19.148936170212767</v>
      </c>
      <c r="G799" s="36"/>
      <c r="H799" s="22" t="s">
        <v>34</v>
      </c>
      <c r="I799" s="22"/>
      <c r="J799" s="25"/>
      <c r="L799" s="83"/>
    </row>
    <row r="800" spans="1:10" ht="15.75">
      <c r="A800" s="58"/>
      <c r="B800" s="59"/>
      <c r="C800" s="126" t="s">
        <v>35</v>
      </c>
      <c r="D800" s="126"/>
      <c r="E800" s="33">
        <v>0</v>
      </c>
      <c r="F800" s="34">
        <f>(E800/E795)*100</f>
        <v>0</v>
      </c>
      <c r="G800" s="36"/>
      <c r="H800" s="22"/>
      <c r="I800" s="22"/>
      <c r="J800" s="25"/>
    </row>
    <row r="801" spans="1:10" ht="16.5" thickBot="1">
      <c r="A801" s="58"/>
      <c r="B801" s="59"/>
      <c r="C801" s="127" t="s">
        <v>36</v>
      </c>
      <c r="D801" s="127"/>
      <c r="E801" s="38"/>
      <c r="F801" s="39">
        <f>(E801/E795)*100</f>
        <v>0</v>
      </c>
      <c r="G801" s="36"/>
      <c r="H801" s="22"/>
      <c r="I801" s="22"/>
      <c r="J801" s="25"/>
    </row>
    <row r="802" spans="1:13" ht="15.75">
      <c r="A802" s="41" t="s">
        <v>37</v>
      </c>
      <c r="B802" s="10"/>
      <c r="C802" s="11"/>
      <c r="D802" s="11"/>
      <c r="E802" s="13"/>
      <c r="F802" s="13"/>
      <c r="G802" s="42"/>
      <c r="H802" s="43"/>
      <c r="I802" s="43"/>
      <c r="J802" s="43"/>
      <c r="K802" s="13"/>
      <c r="M802" s="25"/>
    </row>
    <row r="803" spans="1:11" ht="15.75">
      <c r="A803" s="12" t="s">
        <v>38</v>
      </c>
      <c r="B803" s="10"/>
      <c r="C803" s="44"/>
      <c r="D803" s="45"/>
      <c r="E803" s="46"/>
      <c r="F803" s="43"/>
      <c r="G803" s="42"/>
      <c r="H803" s="43"/>
      <c r="I803" s="43"/>
      <c r="J803" s="43"/>
      <c r="K803" s="25"/>
    </row>
    <row r="804" spans="1:11" ht="15.75">
      <c r="A804" s="12" t="s">
        <v>39</v>
      </c>
      <c r="B804" s="10"/>
      <c r="C804" s="11"/>
      <c r="D804" s="45"/>
      <c r="E804" s="46"/>
      <c r="F804" s="43"/>
      <c r="G804" s="42"/>
      <c r="H804" s="47"/>
      <c r="I804" s="47"/>
      <c r="J804" s="47"/>
      <c r="K804" s="25"/>
    </row>
    <row r="805" spans="1:14" ht="15.75">
      <c r="A805" s="12" t="s">
        <v>40</v>
      </c>
      <c r="B805" s="44"/>
      <c r="C805" s="11"/>
      <c r="D805" s="45"/>
      <c r="E805" s="46"/>
      <c r="F805" s="43"/>
      <c r="G805" s="48"/>
      <c r="H805" s="47"/>
      <c r="I805" s="47"/>
      <c r="J805" s="47"/>
      <c r="K805" s="13"/>
      <c r="L805" s="17"/>
      <c r="M805" s="17"/>
      <c r="N805" s="40"/>
    </row>
    <row r="806" spans="1:14" ht="15.75">
      <c r="A806" s="12" t="s">
        <v>41</v>
      </c>
      <c r="B806" s="35"/>
      <c r="C806" s="11"/>
      <c r="D806" s="49"/>
      <c r="E806" s="43"/>
      <c r="F806" s="43"/>
      <c r="G806" s="48"/>
      <c r="H806" s="47"/>
      <c r="I806" s="47"/>
      <c r="J806" s="47"/>
      <c r="K806" s="43"/>
      <c r="L806" s="17"/>
      <c r="M806" s="17"/>
      <c r="N806" s="17"/>
    </row>
    <row r="807" spans="1:14" ht="15.75">
      <c r="A807" s="133" t="s">
        <v>0</v>
      </c>
      <c r="B807" s="134"/>
      <c r="C807" s="134"/>
      <c r="D807" s="134"/>
      <c r="E807" s="134"/>
      <c r="F807" s="134"/>
      <c r="G807" s="134"/>
      <c r="H807" s="134"/>
      <c r="I807" s="134"/>
      <c r="J807" s="134"/>
      <c r="K807" s="134"/>
      <c r="L807" s="134"/>
      <c r="M807" s="134"/>
      <c r="N807" s="135"/>
    </row>
    <row r="808" spans="1:14" ht="15.75">
      <c r="A808" s="136"/>
      <c r="B808" s="137"/>
      <c r="C808" s="137"/>
      <c r="D808" s="137"/>
      <c r="E808" s="137"/>
      <c r="F808" s="137"/>
      <c r="G808" s="137"/>
      <c r="H808" s="137"/>
      <c r="I808" s="137"/>
      <c r="J808" s="137"/>
      <c r="K808" s="137"/>
      <c r="L808" s="137"/>
      <c r="M808" s="137"/>
      <c r="N808" s="138"/>
    </row>
    <row r="809" spans="1:14" ht="15.75">
      <c r="A809" s="136"/>
      <c r="B809" s="137"/>
      <c r="C809" s="137"/>
      <c r="D809" s="137"/>
      <c r="E809" s="137"/>
      <c r="F809" s="137"/>
      <c r="G809" s="137"/>
      <c r="H809" s="137"/>
      <c r="I809" s="137"/>
      <c r="J809" s="137"/>
      <c r="K809" s="137"/>
      <c r="L809" s="137"/>
      <c r="M809" s="137"/>
      <c r="N809" s="138"/>
    </row>
    <row r="810" spans="1:14" ht="15.75">
      <c r="A810" s="139" t="s">
        <v>102</v>
      </c>
      <c r="B810" s="140"/>
      <c r="C810" s="140"/>
      <c r="D810" s="140"/>
      <c r="E810" s="140"/>
      <c r="F810" s="140"/>
      <c r="G810" s="140"/>
      <c r="H810" s="140"/>
      <c r="I810" s="140"/>
      <c r="J810" s="140"/>
      <c r="K810" s="140"/>
      <c r="L810" s="140"/>
      <c r="M810" s="140"/>
      <c r="N810" s="141"/>
    </row>
    <row r="811" spans="1:14" ht="15.75">
      <c r="A811" s="139" t="s">
        <v>103</v>
      </c>
      <c r="B811" s="140"/>
      <c r="C811" s="140"/>
      <c r="D811" s="140"/>
      <c r="E811" s="140"/>
      <c r="F811" s="140"/>
      <c r="G811" s="140"/>
      <c r="H811" s="140"/>
      <c r="I811" s="140"/>
      <c r="J811" s="140"/>
      <c r="K811" s="140"/>
      <c r="L811" s="140"/>
      <c r="M811" s="140"/>
      <c r="N811" s="141"/>
    </row>
    <row r="812" spans="1:14" ht="16.5" thickBot="1">
      <c r="A812" s="142" t="s">
        <v>3</v>
      </c>
      <c r="B812" s="143"/>
      <c r="C812" s="143"/>
      <c r="D812" s="143"/>
      <c r="E812" s="143"/>
      <c r="F812" s="143"/>
      <c r="G812" s="143"/>
      <c r="H812" s="143"/>
      <c r="I812" s="143"/>
      <c r="J812" s="143"/>
      <c r="K812" s="143"/>
      <c r="L812" s="143"/>
      <c r="M812" s="143"/>
      <c r="N812" s="144"/>
    </row>
    <row r="813" spans="1:14" ht="15.75">
      <c r="A813" s="145" t="s">
        <v>104</v>
      </c>
      <c r="B813" s="145"/>
      <c r="C813" s="145"/>
      <c r="D813" s="145"/>
      <c r="E813" s="145"/>
      <c r="F813" s="145"/>
      <c r="G813" s="145"/>
      <c r="H813" s="145"/>
      <c r="I813" s="145"/>
      <c r="J813" s="145"/>
      <c r="K813" s="145"/>
      <c r="L813" s="145"/>
      <c r="M813" s="145"/>
      <c r="N813" s="145"/>
    </row>
    <row r="814" spans="1:14" ht="15.75">
      <c r="A814" s="145" t="s">
        <v>5</v>
      </c>
      <c r="B814" s="145"/>
      <c r="C814" s="145"/>
      <c r="D814" s="145"/>
      <c r="E814" s="145"/>
      <c r="F814" s="145"/>
      <c r="G814" s="145"/>
      <c r="H814" s="145"/>
      <c r="I814" s="145"/>
      <c r="J814" s="145"/>
      <c r="K814" s="145"/>
      <c r="L814" s="145"/>
      <c r="M814" s="145"/>
      <c r="N814" s="145"/>
    </row>
    <row r="815" spans="1:14" ht="15.75">
      <c r="A815" s="131" t="s">
        <v>6</v>
      </c>
      <c r="B815" s="128" t="s">
        <v>7</v>
      </c>
      <c r="C815" s="128" t="s">
        <v>8</v>
      </c>
      <c r="D815" s="131" t="s">
        <v>9</v>
      </c>
      <c r="E815" s="131" t="s">
        <v>10</v>
      </c>
      <c r="F815" s="128" t="s">
        <v>11</v>
      </c>
      <c r="G815" s="128" t="s">
        <v>12</v>
      </c>
      <c r="H815" s="128" t="s">
        <v>13</v>
      </c>
      <c r="I815" s="128" t="s">
        <v>14</v>
      </c>
      <c r="J815" s="128" t="s">
        <v>15</v>
      </c>
      <c r="K815" s="130" t="s">
        <v>16</v>
      </c>
      <c r="L815" s="128" t="s">
        <v>17</v>
      </c>
      <c r="M815" s="128" t="s">
        <v>18</v>
      </c>
      <c r="N815" s="128" t="s">
        <v>19</v>
      </c>
    </row>
    <row r="816" spans="1:14" ht="15.75">
      <c r="A816" s="132"/>
      <c r="B816" s="128"/>
      <c r="C816" s="128"/>
      <c r="D816" s="131"/>
      <c r="E816" s="131"/>
      <c r="F816" s="128"/>
      <c r="G816" s="128"/>
      <c r="H816" s="128"/>
      <c r="I816" s="128"/>
      <c r="J816" s="128"/>
      <c r="K816" s="130"/>
      <c r="L816" s="128"/>
      <c r="M816" s="128"/>
      <c r="N816" s="128"/>
    </row>
    <row r="817" spans="1:14" ht="15.75">
      <c r="A817" s="74"/>
      <c r="B817" s="75"/>
      <c r="C817" s="71"/>
      <c r="D817" s="76"/>
      <c r="E817" s="73"/>
      <c r="F817" s="71"/>
      <c r="G817" s="71"/>
      <c r="H817" s="71"/>
      <c r="I817" s="71"/>
      <c r="J817" s="71"/>
      <c r="K817" s="72"/>
      <c r="L817" s="71"/>
      <c r="M817" s="71"/>
      <c r="N817" s="71"/>
    </row>
    <row r="818" spans="1:14" ht="15.75">
      <c r="A818" s="63">
        <v>1</v>
      </c>
      <c r="B818" s="70">
        <v>43434</v>
      </c>
      <c r="C818" s="65" t="s">
        <v>20</v>
      </c>
      <c r="D818" s="65" t="s">
        <v>21</v>
      </c>
      <c r="E818" s="65" t="s">
        <v>24</v>
      </c>
      <c r="F818" s="66">
        <v>138.2</v>
      </c>
      <c r="G818" s="66">
        <v>137.2</v>
      </c>
      <c r="H818" s="66">
        <v>138.7</v>
      </c>
      <c r="I818" s="66">
        <v>139.2</v>
      </c>
      <c r="J818" s="66">
        <v>139.2</v>
      </c>
      <c r="K818" s="66">
        <v>138.7</v>
      </c>
      <c r="L818" s="65">
        <v>5000</v>
      </c>
      <c r="M818" s="82">
        <f aca="true" t="shared" si="112" ref="M818:M823">IF(D818="BUY",(K818-F818)*(L818),(F818-K818)*(L818))</f>
        <v>2500</v>
      </c>
      <c r="N818" s="68">
        <f>M818/(L818)/F818%</f>
        <v>0.36179450072358904</v>
      </c>
    </row>
    <row r="819" spans="1:14" ht="15.75">
      <c r="A819" s="63">
        <v>2</v>
      </c>
      <c r="B819" s="70">
        <v>43434</v>
      </c>
      <c r="C819" s="65" t="s">
        <v>20</v>
      </c>
      <c r="D819" s="65" t="s">
        <v>23</v>
      </c>
      <c r="E819" s="65" t="s">
        <v>44</v>
      </c>
      <c r="F819" s="66">
        <v>30170</v>
      </c>
      <c r="G819" s="66">
        <v>30250</v>
      </c>
      <c r="H819" s="66">
        <v>30130</v>
      </c>
      <c r="I819" s="66">
        <v>30090</v>
      </c>
      <c r="J819" s="66">
        <v>30050</v>
      </c>
      <c r="K819" s="66">
        <v>30131</v>
      </c>
      <c r="L819" s="65">
        <v>100</v>
      </c>
      <c r="M819" s="82">
        <f t="shared" si="112"/>
        <v>3900</v>
      </c>
      <c r="N819" s="68">
        <f>M819/(L819)/F819%</f>
        <v>0.12926748425588333</v>
      </c>
    </row>
    <row r="820" spans="1:14" ht="15.75">
      <c r="A820" s="63">
        <v>3</v>
      </c>
      <c r="B820" s="70">
        <v>43434</v>
      </c>
      <c r="C820" s="65" t="s">
        <v>20</v>
      </c>
      <c r="D820" s="65" t="s">
        <v>21</v>
      </c>
      <c r="E820" s="65" t="s">
        <v>47</v>
      </c>
      <c r="F820" s="66">
        <v>176.3</v>
      </c>
      <c r="G820" s="66">
        <v>175.3</v>
      </c>
      <c r="H820" s="66">
        <v>176.8</v>
      </c>
      <c r="I820" s="66">
        <v>177.3</v>
      </c>
      <c r="J820" s="66">
        <v>177.8</v>
      </c>
      <c r="K820" s="66">
        <v>177.3</v>
      </c>
      <c r="L820" s="65">
        <v>5000</v>
      </c>
      <c r="M820" s="82">
        <f t="shared" si="112"/>
        <v>5000</v>
      </c>
      <c r="N820" s="68">
        <f>M820/(L820)/F820%</f>
        <v>0.5672149744753261</v>
      </c>
    </row>
    <row r="821" spans="1:14" ht="15.75">
      <c r="A821" s="63">
        <v>4</v>
      </c>
      <c r="B821" s="70">
        <v>43433</v>
      </c>
      <c r="C821" s="65" t="s">
        <v>20</v>
      </c>
      <c r="D821" s="65" t="s">
        <v>21</v>
      </c>
      <c r="E821" s="65" t="s">
        <v>24</v>
      </c>
      <c r="F821" s="66">
        <v>135</v>
      </c>
      <c r="G821" s="66">
        <v>134</v>
      </c>
      <c r="H821" s="66">
        <v>135.5</v>
      </c>
      <c r="I821" s="66">
        <v>136</v>
      </c>
      <c r="J821" s="66">
        <v>136.5</v>
      </c>
      <c r="K821" s="66">
        <v>136.5</v>
      </c>
      <c r="L821" s="65">
        <v>5000</v>
      </c>
      <c r="M821" s="82">
        <f t="shared" si="112"/>
        <v>7500</v>
      </c>
      <c r="N821" s="68">
        <f>M821/(L821)/F821%</f>
        <v>1.111111111111111</v>
      </c>
    </row>
    <row r="822" spans="1:14" ht="15.75">
      <c r="A822" s="63">
        <v>5</v>
      </c>
      <c r="B822" s="70">
        <v>43432</v>
      </c>
      <c r="C822" s="65" t="s">
        <v>20</v>
      </c>
      <c r="D822" s="65" t="s">
        <v>21</v>
      </c>
      <c r="E822" s="65" t="s">
        <v>55</v>
      </c>
      <c r="F822" s="66">
        <v>303</v>
      </c>
      <c r="G822" s="66">
        <v>198</v>
      </c>
      <c r="H822" s="66">
        <v>305.5</v>
      </c>
      <c r="I822" s="66">
        <v>308</v>
      </c>
      <c r="J822" s="66">
        <v>310.5</v>
      </c>
      <c r="K822" s="66">
        <v>310.5</v>
      </c>
      <c r="L822" s="65">
        <v>1250</v>
      </c>
      <c r="M822" s="82">
        <f t="shared" si="112"/>
        <v>9375</v>
      </c>
      <c r="N822" s="68">
        <f>M822/(L822)/F822%</f>
        <v>2.4752475247524752</v>
      </c>
    </row>
    <row r="823" spans="1:14" ht="15.75">
      <c r="A823" s="63">
        <v>6</v>
      </c>
      <c r="B823" s="70">
        <v>43432</v>
      </c>
      <c r="C823" s="65" t="s">
        <v>20</v>
      </c>
      <c r="D823" s="65" t="s">
        <v>23</v>
      </c>
      <c r="E823" s="65" t="s">
        <v>44</v>
      </c>
      <c r="F823" s="66">
        <v>30280</v>
      </c>
      <c r="G823" s="66">
        <v>30360</v>
      </c>
      <c r="H823" s="66">
        <v>30240</v>
      </c>
      <c r="I823" s="66">
        <v>30200</v>
      </c>
      <c r="J823" s="66">
        <v>30160</v>
      </c>
      <c r="K823" s="66">
        <v>30360</v>
      </c>
      <c r="L823" s="65">
        <v>100</v>
      </c>
      <c r="M823" s="82">
        <f t="shared" si="112"/>
        <v>-8000</v>
      </c>
      <c r="N823" s="68">
        <f aca="true" t="shared" si="113" ref="N823:N830">M823/(L823)/F823%</f>
        <v>-0.2642007926023778</v>
      </c>
    </row>
    <row r="824" spans="1:14" ht="15.75">
      <c r="A824" s="63">
        <v>7</v>
      </c>
      <c r="B824" s="70">
        <v>43431</v>
      </c>
      <c r="C824" s="65" t="s">
        <v>20</v>
      </c>
      <c r="D824" s="65" t="s">
        <v>21</v>
      </c>
      <c r="E824" s="65" t="s">
        <v>55</v>
      </c>
      <c r="F824" s="66">
        <v>301</v>
      </c>
      <c r="G824" s="66">
        <v>296.5</v>
      </c>
      <c r="H824" s="66">
        <v>303.5</v>
      </c>
      <c r="I824" s="66">
        <v>306</v>
      </c>
      <c r="J824" s="66">
        <v>308.5</v>
      </c>
      <c r="K824" s="66">
        <v>306</v>
      </c>
      <c r="L824" s="65">
        <v>1250</v>
      </c>
      <c r="M824" s="82">
        <f aca="true" t="shared" si="114" ref="M824:M830">IF(D824="BUY",(K824-F824)*(L824),(F824-K824)*(L824))</f>
        <v>6250</v>
      </c>
      <c r="N824" s="68">
        <f t="shared" si="113"/>
        <v>1.6611295681063125</v>
      </c>
    </row>
    <row r="825" spans="1:14" ht="15.75">
      <c r="A825" s="63">
        <v>8</v>
      </c>
      <c r="B825" s="70">
        <v>43431</v>
      </c>
      <c r="C825" s="65" t="s">
        <v>20</v>
      </c>
      <c r="D825" s="65" t="s">
        <v>21</v>
      </c>
      <c r="E825" s="65" t="s">
        <v>48</v>
      </c>
      <c r="F825" s="66">
        <v>3690</v>
      </c>
      <c r="G825" s="66">
        <v>3650</v>
      </c>
      <c r="H825" s="66">
        <v>3715</v>
      </c>
      <c r="I825" s="66">
        <v>3740</v>
      </c>
      <c r="J825" s="66">
        <v>3765</v>
      </c>
      <c r="K825" s="66">
        <v>3715</v>
      </c>
      <c r="L825" s="65">
        <v>100</v>
      </c>
      <c r="M825" s="82">
        <f t="shared" si="114"/>
        <v>2500</v>
      </c>
      <c r="N825" s="68">
        <f t="shared" si="113"/>
        <v>0.6775067750677507</v>
      </c>
    </row>
    <row r="826" spans="1:14" ht="15.75">
      <c r="A826" s="63">
        <v>9</v>
      </c>
      <c r="B826" s="70">
        <v>43431</v>
      </c>
      <c r="C826" s="65" t="s">
        <v>20</v>
      </c>
      <c r="D826" s="65" t="s">
        <v>23</v>
      </c>
      <c r="E826" s="65" t="s">
        <v>24</v>
      </c>
      <c r="F826" s="66">
        <v>134.7</v>
      </c>
      <c r="G826" s="66">
        <v>135.7</v>
      </c>
      <c r="H826" s="66">
        <v>134.2</v>
      </c>
      <c r="I826" s="66">
        <v>133.7</v>
      </c>
      <c r="J826" s="66">
        <v>133.2</v>
      </c>
      <c r="K826" s="66">
        <v>133.2</v>
      </c>
      <c r="L826" s="65">
        <v>5000</v>
      </c>
      <c r="M826" s="82">
        <f t="shared" si="114"/>
        <v>7500</v>
      </c>
      <c r="N826" s="68">
        <f t="shared" si="113"/>
        <v>1.1135857461024499</v>
      </c>
    </row>
    <row r="827" spans="1:14" ht="15.75">
      <c r="A827" s="63">
        <v>10</v>
      </c>
      <c r="B827" s="70">
        <v>43430</v>
      </c>
      <c r="C827" s="65" t="s">
        <v>20</v>
      </c>
      <c r="D827" s="65" t="s">
        <v>21</v>
      </c>
      <c r="E827" s="65" t="s">
        <v>48</v>
      </c>
      <c r="F827" s="66">
        <v>3650</v>
      </c>
      <c r="G827" s="66">
        <v>3610</v>
      </c>
      <c r="H827" s="66">
        <v>3675</v>
      </c>
      <c r="I827" s="66">
        <v>3700</v>
      </c>
      <c r="J827" s="66">
        <v>3725</v>
      </c>
      <c r="K827" s="66">
        <v>3700</v>
      </c>
      <c r="L827" s="65">
        <v>100</v>
      </c>
      <c r="M827" s="82">
        <f t="shared" si="114"/>
        <v>5000</v>
      </c>
      <c r="N827" s="68">
        <f t="shared" si="113"/>
        <v>1.36986301369863</v>
      </c>
    </row>
    <row r="828" spans="1:14" ht="15.75">
      <c r="A828" s="63">
        <v>11</v>
      </c>
      <c r="B828" s="70">
        <v>43430</v>
      </c>
      <c r="C828" s="65" t="s">
        <v>20</v>
      </c>
      <c r="D828" s="65" t="s">
        <v>23</v>
      </c>
      <c r="E828" s="65" t="s">
        <v>24</v>
      </c>
      <c r="F828" s="66">
        <v>136</v>
      </c>
      <c r="G828" s="66">
        <v>137</v>
      </c>
      <c r="H828" s="66">
        <v>135.5</v>
      </c>
      <c r="I828" s="66">
        <v>135</v>
      </c>
      <c r="J828" s="66">
        <v>134.5</v>
      </c>
      <c r="K828" s="66">
        <v>135.5</v>
      </c>
      <c r="L828" s="65">
        <v>5000</v>
      </c>
      <c r="M828" s="82">
        <f t="shared" si="114"/>
        <v>2500</v>
      </c>
      <c r="N828" s="68">
        <f t="shared" si="113"/>
        <v>0.3676470588235294</v>
      </c>
    </row>
    <row r="829" spans="1:14" ht="15.75">
      <c r="A829" s="63">
        <v>12</v>
      </c>
      <c r="B829" s="70">
        <v>43426</v>
      </c>
      <c r="C829" s="65" t="s">
        <v>20</v>
      </c>
      <c r="D829" s="65" t="s">
        <v>23</v>
      </c>
      <c r="E829" s="65" t="s">
        <v>55</v>
      </c>
      <c r="F829" s="66">
        <v>313</v>
      </c>
      <c r="G829" s="66">
        <v>319</v>
      </c>
      <c r="H829" s="66">
        <v>310</v>
      </c>
      <c r="I829" s="66">
        <v>307</v>
      </c>
      <c r="J829" s="66">
        <v>304</v>
      </c>
      <c r="K829" s="66">
        <v>304</v>
      </c>
      <c r="L829" s="65">
        <v>1250</v>
      </c>
      <c r="M829" s="82">
        <f t="shared" si="114"/>
        <v>11250</v>
      </c>
      <c r="N829" s="68">
        <f t="shared" si="113"/>
        <v>2.8753993610223643</v>
      </c>
    </row>
    <row r="830" spans="1:14" ht="15.75">
      <c r="A830" s="63">
        <v>13</v>
      </c>
      <c r="B830" s="70">
        <v>43425</v>
      </c>
      <c r="C830" s="65" t="s">
        <v>20</v>
      </c>
      <c r="D830" s="65" t="s">
        <v>21</v>
      </c>
      <c r="E830" s="65" t="s">
        <v>44</v>
      </c>
      <c r="F830" s="66">
        <v>30845</v>
      </c>
      <c r="G830" s="66">
        <v>30765</v>
      </c>
      <c r="H830" s="66">
        <v>30885</v>
      </c>
      <c r="I830" s="66">
        <v>30925</v>
      </c>
      <c r="J830" s="66">
        <v>30965</v>
      </c>
      <c r="K830" s="66">
        <v>30885</v>
      </c>
      <c r="L830" s="65">
        <v>100</v>
      </c>
      <c r="M830" s="82">
        <f t="shared" si="114"/>
        <v>4000</v>
      </c>
      <c r="N830" s="68">
        <f t="shared" si="113"/>
        <v>0.129680661371373</v>
      </c>
    </row>
    <row r="831" spans="1:14" ht="15.75">
      <c r="A831" s="63">
        <v>14</v>
      </c>
      <c r="B831" s="70">
        <v>43425</v>
      </c>
      <c r="C831" s="65" t="s">
        <v>20</v>
      </c>
      <c r="D831" s="65" t="s">
        <v>23</v>
      </c>
      <c r="E831" s="65" t="s">
        <v>24</v>
      </c>
      <c r="F831" s="66">
        <v>139.5</v>
      </c>
      <c r="G831" s="66">
        <v>140.5</v>
      </c>
      <c r="H831" s="66">
        <v>139</v>
      </c>
      <c r="I831" s="66">
        <v>138.5</v>
      </c>
      <c r="J831" s="66">
        <v>138</v>
      </c>
      <c r="K831" s="66">
        <v>140.5</v>
      </c>
      <c r="L831" s="65">
        <v>5000</v>
      </c>
      <c r="M831" s="82">
        <f aca="true" t="shared" si="115" ref="M831:M841">IF(D831="BUY",(K831-F831)*(L831),(F831-K831)*(L831))</f>
        <v>-5000</v>
      </c>
      <c r="N831" s="68">
        <f aca="true" t="shared" si="116" ref="N831:N841">M831/(L831)/F831%</f>
        <v>-0.7168458781362007</v>
      </c>
    </row>
    <row r="832" spans="1:14" ht="15.75">
      <c r="A832" s="63">
        <v>15</v>
      </c>
      <c r="B832" s="70">
        <v>43424</v>
      </c>
      <c r="C832" s="65" t="s">
        <v>20</v>
      </c>
      <c r="D832" s="65" t="s">
        <v>21</v>
      </c>
      <c r="E832" s="65" t="s">
        <v>48</v>
      </c>
      <c r="F832" s="66">
        <v>4100</v>
      </c>
      <c r="G832" s="66">
        <v>4060</v>
      </c>
      <c r="H832" s="66">
        <v>4125</v>
      </c>
      <c r="I832" s="66">
        <v>4150</v>
      </c>
      <c r="J832" s="66">
        <v>4175</v>
      </c>
      <c r="K832" s="66">
        <v>4060</v>
      </c>
      <c r="L832" s="65">
        <v>100</v>
      </c>
      <c r="M832" s="82">
        <f t="shared" si="115"/>
        <v>-4000</v>
      </c>
      <c r="N832" s="68">
        <f t="shared" si="116"/>
        <v>-0.975609756097561</v>
      </c>
    </row>
    <row r="833" spans="1:14" ht="15.75">
      <c r="A833" s="63">
        <v>16</v>
      </c>
      <c r="B833" s="70">
        <v>43424</v>
      </c>
      <c r="C833" s="65" t="s">
        <v>20</v>
      </c>
      <c r="D833" s="65" t="s">
        <v>21</v>
      </c>
      <c r="E833" s="65" t="s">
        <v>44</v>
      </c>
      <c r="F833" s="66">
        <v>30920</v>
      </c>
      <c r="G833" s="66">
        <v>30840</v>
      </c>
      <c r="H833" s="66">
        <v>30960</v>
      </c>
      <c r="I833" s="66">
        <v>31000</v>
      </c>
      <c r="J833" s="66">
        <v>31040</v>
      </c>
      <c r="K833" s="66">
        <v>30960</v>
      </c>
      <c r="L833" s="65">
        <v>100</v>
      </c>
      <c r="M833" s="82">
        <f t="shared" si="115"/>
        <v>4000</v>
      </c>
      <c r="N833" s="68">
        <f t="shared" si="116"/>
        <v>0.129366106080207</v>
      </c>
    </row>
    <row r="834" spans="1:14" ht="15.75">
      <c r="A834" s="63">
        <v>17</v>
      </c>
      <c r="B834" s="70">
        <v>43424</v>
      </c>
      <c r="C834" s="65" t="s">
        <v>20</v>
      </c>
      <c r="D834" s="65" t="s">
        <v>23</v>
      </c>
      <c r="E834" s="65" t="s">
        <v>24</v>
      </c>
      <c r="F834" s="66">
        <v>141</v>
      </c>
      <c r="G834" s="66">
        <v>142</v>
      </c>
      <c r="H834" s="66">
        <v>140.5</v>
      </c>
      <c r="I834" s="66">
        <v>140</v>
      </c>
      <c r="J834" s="66">
        <v>139.5</v>
      </c>
      <c r="K834" s="66">
        <v>142</v>
      </c>
      <c r="L834" s="65">
        <v>5000</v>
      </c>
      <c r="M834" s="82">
        <f t="shared" si="115"/>
        <v>-5000</v>
      </c>
      <c r="N834" s="68">
        <f t="shared" si="116"/>
        <v>-0.7092198581560284</v>
      </c>
    </row>
    <row r="835" spans="1:14" ht="15.75">
      <c r="A835" s="63">
        <v>18</v>
      </c>
      <c r="B835" s="70">
        <v>43423</v>
      </c>
      <c r="C835" s="65" t="s">
        <v>20</v>
      </c>
      <c r="D835" s="65" t="s">
        <v>21</v>
      </c>
      <c r="E835" s="65" t="s">
        <v>47</v>
      </c>
      <c r="F835" s="66">
        <v>192.5</v>
      </c>
      <c r="G835" s="66">
        <v>191.5</v>
      </c>
      <c r="H835" s="66">
        <v>193</v>
      </c>
      <c r="I835" s="66">
        <v>193.5</v>
      </c>
      <c r="J835" s="66">
        <v>194</v>
      </c>
      <c r="K835" s="66">
        <v>193.5</v>
      </c>
      <c r="L835" s="65">
        <v>5000</v>
      </c>
      <c r="M835" s="82">
        <f t="shared" si="115"/>
        <v>5000</v>
      </c>
      <c r="N835" s="68">
        <f t="shared" si="116"/>
        <v>0.5194805194805194</v>
      </c>
    </row>
    <row r="836" spans="1:14" ht="15.75">
      <c r="A836" s="63">
        <v>19</v>
      </c>
      <c r="B836" s="70">
        <v>43420</v>
      </c>
      <c r="C836" s="65" t="s">
        <v>20</v>
      </c>
      <c r="D836" s="65" t="s">
        <v>21</v>
      </c>
      <c r="E836" s="65" t="s">
        <v>24</v>
      </c>
      <c r="F836" s="66">
        <v>141</v>
      </c>
      <c r="G836" s="66">
        <v>140</v>
      </c>
      <c r="H836" s="66">
        <v>141.5</v>
      </c>
      <c r="I836" s="66">
        <v>142</v>
      </c>
      <c r="J836" s="66">
        <v>142.5</v>
      </c>
      <c r="K836" s="66">
        <v>142.5</v>
      </c>
      <c r="L836" s="65">
        <v>5000</v>
      </c>
      <c r="M836" s="82">
        <f t="shared" si="115"/>
        <v>7500</v>
      </c>
      <c r="N836" s="68">
        <f t="shared" si="116"/>
        <v>1.0638297872340425</v>
      </c>
    </row>
    <row r="837" spans="1:14" ht="15.75">
      <c r="A837" s="63">
        <v>20</v>
      </c>
      <c r="B837" s="70">
        <v>43420</v>
      </c>
      <c r="C837" s="65" t="s">
        <v>20</v>
      </c>
      <c r="D837" s="65" t="s">
        <v>21</v>
      </c>
      <c r="E837" s="65" t="s">
        <v>44</v>
      </c>
      <c r="F837" s="66">
        <v>30880</v>
      </c>
      <c r="G837" s="66">
        <v>30800</v>
      </c>
      <c r="H837" s="66">
        <v>30920</v>
      </c>
      <c r="I837" s="66">
        <v>30960</v>
      </c>
      <c r="J837" s="66">
        <v>31000</v>
      </c>
      <c r="K837" s="66">
        <v>31000</v>
      </c>
      <c r="L837" s="65">
        <v>100</v>
      </c>
      <c r="M837" s="82">
        <f t="shared" si="115"/>
        <v>12000</v>
      </c>
      <c r="N837" s="68">
        <f t="shared" si="116"/>
        <v>0.38860103626943004</v>
      </c>
    </row>
    <row r="838" spans="1:14" ht="15.75">
      <c r="A838" s="63">
        <v>21</v>
      </c>
      <c r="B838" s="70">
        <v>43420</v>
      </c>
      <c r="C838" s="65" t="s">
        <v>20</v>
      </c>
      <c r="D838" s="65" t="s">
        <v>21</v>
      </c>
      <c r="E838" s="65" t="s">
        <v>48</v>
      </c>
      <c r="F838" s="66">
        <v>4135</v>
      </c>
      <c r="G838" s="66">
        <v>4095</v>
      </c>
      <c r="H838" s="66">
        <v>4160</v>
      </c>
      <c r="I838" s="66">
        <v>4185</v>
      </c>
      <c r="J838" s="66">
        <v>4200</v>
      </c>
      <c r="K838" s="66">
        <v>4160</v>
      </c>
      <c r="L838" s="65">
        <v>100</v>
      </c>
      <c r="M838" s="82">
        <f t="shared" si="115"/>
        <v>2500</v>
      </c>
      <c r="N838" s="68">
        <f t="shared" si="116"/>
        <v>0.6045949214026602</v>
      </c>
    </row>
    <row r="839" spans="1:14" ht="15.75">
      <c r="A839" s="63">
        <v>22</v>
      </c>
      <c r="B839" s="70">
        <v>43419</v>
      </c>
      <c r="C839" s="65" t="s">
        <v>20</v>
      </c>
      <c r="D839" s="65" t="s">
        <v>21</v>
      </c>
      <c r="E839" s="65" t="s">
        <v>47</v>
      </c>
      <c r="F839" s="66">
        <v>187.5</v>
      </c>
      <c r="G839" s="66">
        <v>186.5</v>
      </c>
      <c r="H839" s="66">
        <v>188</v>
      </c>
      <c r="I839" s="66">
        <v>188.5</v>
      </c>
      <c r="J839" s="66">
        <v>189</v>
      </c>
      <c r="K839" s="66">
        <v>189</v>
      </c>
      <c r="L839" s="65">
        <v>5000</v>
      </c>
      <c r="M839" s="82">
        <f t="shared" si="115"/>
        <v>7500</v>
      </c>
      <c r="N839" s="68">
        <f t="shared" si="116"/>
        <v>0.8</v>
      </c>
    </row>
    <row r="840" spans="1:14" ht="15.75">
      <c r="A840" s="63">
        <v>23</v>
      </c>
      <c r="B840" s="70">
        <v>43419</v>
      </c>
      <c r="C840" s="65" t="s">
        <v>20</v>
      </c>
      <c r="D840" s="65" t="s">
        <v>21</v>
      </c>
      <c r="E840" s="65" t="s">
        <v>24</v>
      </c>
      <c r="F840" s="66">
        <v>141.1</v>
      </c>
      <c r="G840" s="66">
        <v>140.1</v>
      </c>
      <c r="H840" s="66">
        <v>141.6</v>
      </c>
      <c r="I840" s="66">
        <v>142.1</v>
      </c>
      <c r="J840" s="66">
        <v>142.6</v>
      </c>
      <c r="K840" s="66">
        <v>142.6</v>
      </c>
      <c r="L840" s="65">
        <v>5000</v>
      </c>
      <c r="M840" s="82">
        <f t="shared" si="115"/>
        <v>7500</v>
      </c>
      <c r="N840" s="68">
        <f t="shared" si="116"/>
        <v>1.0630758327427356</v>
      </c>
    </row>
    <row r="841" spans="1:14" ht="15.75">
      <c r="A841" s="63">
        <v>24</v>
      </c>
      <c r="B841" s="70">
        <v>43418</v>
      </c>
      <c r="C841" s="65" t="s">
        <v>20</v>
      </c>
      <c r="D841" s="65" t="s">
        <v>23</v>
      </c>
      <c r="E841" s="65" t="s">
        <v>44</v>
      </c>
      <c r="F841" s="66">
        <v>30630</v>
      </c>
      <c r="G841" s="66">
        <v>30710</v>
      </c>
      <c r="H841" s="66">
        <v>30590</v>
      </c>
      <c r="I841" s="66">
        <v>30550</v>
      </c>
      <c r="J841" s="66">
        <v>30510</v>
      </c>
      <c r="K841" s="66">
        <v>30710</v>
      </c>
      <c r="L841" s="65">
        <v>100</v>
      </c>
      <c r="M841" s="82">
        <f t="shared" si="115"/>
        <v>-8000</v>
      </c>
      <c r="N841" s="68">
        <f t="shared" si="116"/>
        <v>-0.2611818478615736</v>
      </c>
    </row>
    <row r="842" spans="1:14" ht="15.75">
      <c r="A842" s="63">
        <v>25</v>
      </c>
      <c r="B842" s="70">
        <v>43418</v>
      </c>
      <c r="C842" s="65" t="s">
        <v>20</v>
      </c>
      <c r="D842" s="65" t="s">
        <v>21</v>
      </c>
      <c r="E842" s="65" t="s">
        <v>47</v>
      </c>
      <c r="F842" s="66">
        <v>182.5</v>
      </c>
      <c r="G842" s="66">
        <v>181.5</v>
      </c>
      <c r="H842" s="66">
        <v>183</v>
      </c>
      <c r="I842" s="66">
        <v>183.5</v>
      </c>
      <c r="J842" s="66">
        <v>184</v>
      </c>
      <c r="K842" s="66">
        <v>183.5</v>
      </c>
      <c r="L842" s="65">
        <v>5000</v>
      </c>
      <c r="M842" s="82">
        <f aca="true" t="shared" si="117" ref="M842:M852">IF(D842="BUY",(K842-F842)*(L842),(F842-K842)*(L842))</f>
        <v>5000</v>
      </c>
      <c r="N842" s="68">
        <f aca="true" t="shared" si="118" ref="N842:N852">M842/(L842)/F842%</f>
        <v>0.547945205479452</v>
      </c>
    </row>
    <row r="843" spans="1:14" ht="15.75">
      <c r="A843" s="63">
        <v>26</v>
      </c>
      <c r="B843" s="70">
        <v>43417</v>
      </c>
      <c r="C843" s="65" t="s">
        <v>20</v>
      </c>
      <c r="D843" s="65" t="s">
        <v>23</v>
      </c>
      <c r="E843" s="65" t="s">
        <v>48</v>
      </c>
      <c r="F843" s="66">
        <v>4255</v>
      </c>
      <c r="G843" s="66">
        <v>4295</v>
      </c>
      <c r="H843" s="66">
        <v>4230</v>
      </c>
      <c r="I843" s="66">
        <v>4205</v>
      </c>
      <c r="J843" s="66">
        <v>4180</v>
      </c>
      <c r="K843" s="66">
        <v>4180</v>
      </c>
      <c r="L843" s="65">
        <v>100</v>
      </c>
      <c r="M843" s="82">
        <f>IF(D843="BUY",(K843-F843)*(L843),(F843-K843)*(L843))</f>
        <v>7500</v>
      </c>
      <c r="N843" s="68">
        <f>M843/(L843)/F843%</f>
        <v>1.7626321974148063</v>
      </c>
    </row>
    <row r="844" spans="1:14" ht="15.75">
      <c r="A844" s="63">
        <v>27</v>
      </c>
      <c r="B844" s="70">
        <v>43417</v>
      </c>
      <c r="C844" s="65" t="s">
        <v>20</v>
      </c>
      <c r="D844" s="65" t="s">
        <v>23</v>
      </c>
      <c r="E844" s="65" t="s">
        <v>44</v>
      </c>
      <c r="F844" s="66">
        <v>30790</v>
      </c>
      <c r="G844" s="66">
        <v>30870</v>
      </c>
      <c r="H844" s="66">
        <v>30750</v>
      </c>
      <c r="I844" s="66">
        <v>30710</v>
      </c>
      <c r="J844" s="66">
        <v>30670</v>
      </c>
      <c r="K844" s="66">
        <v>30670</v>
      </c>
      <c r="L844" s="65">
        <v>100</v>
      </c>
      <c r="M844" s="82">
        <f>IF(D844="BUY",(K844-F844)*(L844),(F844-K844)*(L844))</f>
        <v>12000</v>
      </c>
      <c r="N844" s="68">
        <f>M844/(L844)/F844%</f>
        <v>0.38973692757388767</v>
      </c>
    </row>
    <row r="845" spans="1:14" ht="15.75">
      <c r="A845" s="63">
        <v>28</v>
      </c>
      <c r="B845" s="70">
        <v>43413</v>
      </c>
      <c r="C845" s="65" t="s">
        <v>20</v>
      </c>
      <c r="D845" s="65" t="s">
        <v>23</v>
      </c>
      <c r="E845" s="65" t="s">
        <v>48</v>
      </c>
      <c r="F845" s="66">
        <v>4390</v>
      </c>
      <c r="G845" s="66">
        <v>4430</v>
      </c>
      <c r="H845" s="66">
        <v>4365</v>
      </c>
      <c r="I845" s="66">
        <v>4340</v>
      </c>
      <c r="J845" s="66">
        <v>4315</v>
      </c>
      <c r="K845" s="66">
        <v>4315</v>
      </c>
      <c r="L845" s="65">
        <v>100</v>
      </c>
      <c r="M845" s="82">
        <f>IF(D845="BUY",(K845-F845)*(L845),(F845-K845)*(L845))</f>
        <v>7500</v>
      </c>
      <c r="N845" s="68">
        <f>M845/(L845)/F845%</f>
        <v>1.7084282460136675</v>
      </c>
    </row>
    <row r="846" spans="1:14" ht="15.75">
      <c r="A846" s="63">
        <v>29</v>
      </c>
      <c r="B846" s="70">
        <v>43413</v>
      </c>
      <c r="C846" s="65" t="s">
        <v>20</v>
      </c>
      <c r="D846" s="65" t="s">
        <v>23</v>
      </c>
      <c r="E846" s="65" t="s">
        <v>44</v>
      </c>
      <c r="F846" s="66">
        <v>31300</v>
      </c>
      <c r="G846" s="66">
        <v>31380</v>
      </c>
      <c r="H846" s="66">
        <v>31260</v>
      </c>
      <c r="I846" s="66">
        <v>31220</v>
      </c>
      <c r="J846" s="66">
        <v>31180</v>
      </c>
      <c r="K846" s="66">
        <v>31180</v>
      </c>
      <c r="L846" s="65">
        <v>100</v>
      </c>
      <c r="M846" s="82">
        <f>IF(D846="BUY",(K846-F846)*(L846),(F846-K846)*(L846))</f>
        <v>12000</v>
      </c>
      <c r="N846" s="68">
        <f>M846/(L846)/F846%</f>
        <v>0.38338658146964855</v>
      </c>
    </row>
    <row r="847" spans="1:14" ht="15.75">
      <c r="A847" s="63">
        <v>30</v>
      </c>
      <c r="B847" s="70">
        <v>43409</v>
      </c>
      <c r="C847" s="65" t="s">
        <v>20</v>
      </c>
      <c r="D847" s="65" t="s">
        <v>23</v>
      </c>
      <c r="E847" s="65" t="s">
        <v>47</v>
      </c>
      <c r="F847" s="66">
        <v>187.25</v>
      </c>
      <c r="G847" s="66">
        <v>288.25</v>
      </c>
      <c r="H847" s="66">
        <v>186.7</v>
      </c>
      <c r="I847" s="66">
        <v>186.2</v>
      </c>
      <c r="J847" s="66">
        <v>185.7</v>
      </c>
      <c r="K847" s="66">
        <v>185.7</v>
      </c>
      <c r="L847" s="65">
        <v>5000</v>
      </c>
      <c r="M847" s="82">
        <f>IF(D847="BUY",(K847-F847)*(L847),(F847-K847)*(L847))</f>
        <v>7750.000000000056</v>
      </c>
      <c r="N847" s="68">
        <f>M847/(L847)/F847%</f>
        <v>0.8277703604806469</v>
      </c>
    </row>
    <row r="848" spans="1:14" ht="15.75">
      <c r="A848" s="63">
        <v>31</v>
      </c>
      <c r="B848" s="70">
        <v>43409</v>
      </c>
      <c r="C848" s="65" t="s">
        <v>20</v>
      </c>
      <c r="D848" s="65" t="s">
        <v>21</v>
      </c>
      <c r="E848" s="65" t="s">
        <v>44</v>
      </c>
      <c r="F848" s="66">
        <v>31800</v>
      </c>
      <c r="G848" s="66">
        <v>31720</v>
      </c>
      <c r="H848" s="66">
        <v>31840</v>
      </c>
      <c r="I848" s="66">
        <v>31880</v>
      </c>
      <c r="J848" s="66">
        <v>31920</v>
      </c>
      <c r="K848" s="66">
        <v>31720</v>
      </c>
      <c r="L848" s="65">
        <v>100</v>
      </c>
      <c r="M848" s="82">
        <f t="shared" si="117"/>
        <v>-8000</v>
      </c>
      <c r="N848" s="68">
        <f t="shared" si="118"/>
        <v>-0.25157232704402516</v>
      </c>
    </row>
    <row r="849" spans="1:14" ht="15.75">
      <c r="A849" s="63">
        <v>32</v>
      </c>
      <c r="B849" s="70">
        <v>43406</v>
      </c>
      <c r="C849" s="65" t="s">
        <v>20</v>
      </c>
      <c r="D849" s="65" t="s">
        <v>21</v>
      </c>
      <c r="E849" s="65" t="s">
        <v>24</v>
      </c>
      <c r="F849" s="66">
        <v>144.2</v>
      </c>
      <c r="G849" s="66">
        <v>143.2</v>
      </c>
      <c r="H849" s="66">
        <v>144.8</v>
      </c>
      <c r="I849" s="66">
        <v>145.3</v>
      </c>
      <c r="J849" s="66">
        <v>145.8</v>
      </c>
      <c r="K849" s="66">
        <v>144.8</v>
      </c>
      <c r="L849" s="65">
        <v>5000</v>
      </c>
      <c r="M849" s="82">
        <f t="shared" si="117"/>
        <v>3000.0000000001137</v>
      </c>
      <c r="N849" s="68">
        <f t="shared" si="118"/>
        <v>0.4160887656033445</v>
      </c>
    </row>
    <row r="850" spans="1:14" ht="15.75">
      <c r="A850" s="63">
        <v>33</v>
      </c>
      <c r="B850" s="70">
        <v>43406</v>
      </c>
      <c r="C850" s="65" t="s">
        <v>20</v>
      </c>
      <c r="D850" s="65" t="s">
        <v>23</v>
      </c>
      <c r="E850" s="65" t="s">
        <v>44</v>
      </c>
      <c r="F850" s="66">
        <v>31700</v>
      </c>
      <c r="G850" s="66">
        <v>31780</v>
      </c>
      <c r="H850" s="66">
        <v>31660</v>
      </c>
      <c r="I850" s="66">
        <v>31620</v>
      </c>
      <c r="J850" s="66">
        <v>31580</v>
      </c>
      <c r="K850" s="66">
        <v>31660</v>
      </c>
      <c r="L850" s="65">
        <v>100</v>
      </c>
      <c r="M850" s="82">
        <f t="shared" si="117"/>
        <v>4000</v>
      </c>
      <c r="N850" s="68">
        <f t="shared" si="118"/>
        <v>0.12618296529968454</v>
      </c>
    </row>
    <row r="851" spans="1:14" ht="15.75">
      <c r="A851" s="63">
        <v>34</v>
      </c>
      <c r="B851" s="70">
        <v>43405</v>
      </c>
      <c r="C851" s="65" t="s">
        <v>20</v>
      </c>
      <c r="D851" s="65" t="s">
        <v>23</v>
      </c>
      <c r="E851" s="65" t="s">
        <v>48</v>
      </c>
      <c r="F851" s="66">
        <v>4788</v>
      </c>
      <c r="G851" s="66">
        <v>4828</v>
      </c>
      <c r="H851" s="66">
        <v>4763</v>
      </c>
      <c r="I851" s="66">
        <v>4738</v>
      </c>
      <c r="J851" s="66">
        <v>4713</v>
      </c>
      <c r="K851" s="66">
        <v>4763</v>
      </c>
      <c r="L851" s="65">
        <v>100</v>
      </c>
      <c r="M851" s="82">
        <f t="shared" si="117"/>
        <v>2500</v>
      </c>
      <c r="N851" s="68">
        <f t="shared" si="118"/>
        <v>0.5221386800334169</v>
      </c>
    </row>
    <row r="852" spans="1:14" ht="15.75">
      <c r="A852" s="63">
        <v>35</v>
      </c>
      <c r="B852" s="70">
        <v>43405</v>
      </c>
      <c r="C852" s="65" t="s">
        <v>20</v>
      </c>
      <c r="D852" s="65" t="s">
        <v>21</v>
      </c>
      <c r="E852" s="65" t="s">
        <v>47</v>
      </c>
      <c r="F852" s="66">
        <v>189</v>
      </c>
      <c r="G852" s="66">
        <v>188</v>
      </c>
      <c r="H852" s="66">
        <v>189.5</v>
      </c>
      <c r="I852" s="66">
        <v>190</v>
      </c>
      <c r="J852" s="66">
        <v>190.5</v>
      </c>
      <c r="K852" s="66">
        <v>190</v>
      </c>
      <c r="L852" s="65">
        <v>5000</v>
      </c>
      <c r="M852" s="82">
        <f t="shared" si="117"/>
        <v>5000</v>
      </c>
      <c r="N852" s="68">
        <f t="shared" si="118"/>
        <v>0.5291005291005292</v>
      </c>
    </row>
    <row r="854" spans="1:12" ht="15.75">
      <c r="A854" s="9" t="s">
        <v>25</v>
      </c>
      <c r="B854" s="10"/>
      <c r="C854" s="11"/>
      <c r="D854" s="12"/>
      <c r="E854" s="13"/>
      <c r="F854" s="13"/>
      <c r="G854" s="14"/>
      <c r="H854" s="15"/>
      <c r="I854" s="15"/>
      <c r="J854" s="15"/>
      <c r="K854" s="16"/>
      <c r="L854" s="17"/>
    </row>
    <row r="855" spans="1:12" ht="15.75">
      <c r="A855" s="9" t="s">
        <v>26</v>
      </c>
      <c r="B855" s="19"/>
      <c r="C855" s="11"/>
      <c r="D855" s="12"/>
      <c r="E855" s="13"/>
      <c r="F855" s="13"/>
      <c r="G855" s="14"/>
      <c r="H855" s="13"/>
      <c r="I855" s="13"/>
      <c r="J855" s="13"/>
      <c r="K855" s="16"/>
      <c r="L855" s="17"/>
    </row>
    <row r="856" spans="1:11" ht="15.75">
      <c r="A856" s="9" t="s">
        <v>26</v>
      </c>
      <c r="B856" s="19"/>
      <c r="C856" s="20"/>
      <c r="D856" s="21"/>
      <c r="E856" s="22"/>
      <c r="F856" s="22"/>
      <c r="G856" s="23"/>
      <c r="H856" s="22"/>
      <c r="I856" s="22"/>
      <c r="J856" s="22"/>
      <c r="K856" s="22"/>
    </row>
    <row r="857" spans="1:11" ht="16.5" thickBot="1">
      <c r="A857" s="58"/>
      <c r="B857" s="59"/>
      <c r="C857" s="22"/>
      <c r="D857" s="22"/>
      <c r="E857" s="22"/>
      <c r="F857" s="25"/>
      <c r="G857" s="26"/>
      <c r="H857" s="27" t="s">
        <v>27</v>
      </c>
      <c r="I857" s="27"/>
      <c r="K857" s="25"/>
    </row>
    <row r="858" spans="1:11" ht="15.75">
      <c r="A858" s="58"/>
      <c r="B858" s="59"/>
      <c r="C858" s="129" t="s">
        <v>28</v>
      </c>
      <c r="D858" s="129"/>
      <c r="E858" s="29">
        <v>35</v>
      </c>
      <c r="F858" s="30">
        <f>F859+F860+F861+F862+F863+F864</f>
        <v>100</v>
      </c>
      <c r="G858" s="31">
        <v>35</v>
      </c>
      <c r="H858" s="32">
        <f>G859/G858%</f>
        <v>82.85714285714286</v>
      </c>
      <c r="I858" s="32"/>
      <c r="J858" s="25"/>
      <c r="K858" s="25"/>
    </row>
    <row r="859" spans="1:11" ht="15.75">
      <c r="A859" s="58"/>
      <c r="B859" s="59"/>
      <c r="C859" s="126" t="s">
        <v>29</v>
      </c>
      <c r="D859" s="126"/>
      <c r="E859" s="33">
        <v>29</v>
      </c>
      <c r="F859" s="34">
        <f>(E859/E858)*100</f>
        <v>82.85714285714286</v>
      </c>
      <c r="G859" s="31">
        <v>29</v>
      </c>
      <c r="H859" s="28"/>
      <c r="I859" s="28"/>
      <c r="J859" s="25"/>
      <c r="K859" s="25"/>
    </row>
    <row r="860" spans="1:9" ht="15.75">
      <c r="A860" s="58"/>
      <c r="B860" s="59"/>
      <c r="C860" s="126" t="s">
        <v>31</v>
      </c>
      <c r="D860" s="126"/>
      <c r="E860" s="33">
        <v>0</v>
      </c>
      <c r="F860" s="34">
        <f>(E860/E858)*100</f>
        <v>0</v>
      </c>
      <c r="G860" s="36"/>
      <c r="H860" s="31"/>
      <c r="I860" s="31"/>
    </row>
    <row r="861" spans="1:11" ht="15.75">
      <c r="A861" s="58"/>
      <c r="B861" s="59"/>
      <c r="C861" s="126" t="s">
        <v>32</v>
      </c>
      <c r="D861" s="126"/>
      <c r="E861" s="33">
        <v>0</v>
      </c>
      <c r="F861" s="34">
        <f>(E861/E858)*100</f>
        <v>0</v>
      </c>
      <c r="G861" s="36"/>
      <c r="H861" s="31"/>
      <c r="I861" s="31"/>
      <c r="J861" s="25"/>
      <c r="K861" s="25"/>
    </row>
    <row r="862" spans="1:13" ht="15.75">
      <c r="A862" s="58"/>
      <c r="B862" s="59"/>
      <c r="C862" s="126" t="s">
        <v>33</v>
      </c>
      <c r="D862" s="126"/>
      <c r="E862" s="33">
        <v>6</v>
      </c>
      <c r="F862" s="34">
        <f>(E862/E858)*100</f>
        <v>17.142857142857142</v>
      </c>
      <c r="G862" s="36"/>
      <c r="H862" s="22" t="s">
        <v>34</v>
      </c>
      <c r="I862" s="22"/>
      <c r="J862" s="25"/>
      <c r="M862" s="83"/>
    </row>
    <row r="863" spans="1:13" ht="15.75">
      <c r="A863" s="58"/>
      <c r="B863" s="59"/>
      <c r="C863" s="126" t="s">
        <v>35</v>
      </c>
      <c r="D863" s="126"/>
      <c r="E863" s="33">
        <v>0</v>
      </c>
      <c r="F863" s="34">
        <f>(E863/E858)*100</f>
        <v>0</v>
      </c>
      <c r="G863" s="36"/>
      <c r="H863" s="22"/>
      <c r="I863" s="22"/>
      <c r="J863" s="25"/>
      <c r="M863" s="83"/>
    </row>
    <row r="864" spans="1:10" ht="16.5" thickBot="1">
      <c r="A864" s="58"/>
      <c r="B864" s="59"/>
      <c r="C864" s="127" t="s">
        <v>36</v>
      </c>
      <c r="D864" s="127"/>
      <c r="E864" s="38"/>
      <c r="F864" s="39">
        <f>(E864/E858)*100</f>
        <v>0</v>
      </c>
      <c r="G864" s="36"/>
      <c r="H864" s="22"/>
      <c r="I864" s="22"/>
      <c r="J864" s="25"/>
    </row>
    <row r="865" spans="1:13" ht="15.75">
      <c r="A865" s="41" t="s">
        <v>37</v>
      </c>
      <c r="B865" s="10"/>
      <c r="C865" s="11"/>
      <c r="D865" s="11"/>
      <c r="E865" s="13"/>
      <c r="F865" s="13"/>
      <c r="G865" s="42"/>
      <c r="H865" s="43"/>
      <c r="I865" s="43"/>
      <c r="J865" s="43"/>
      <c r="K865" s="13"/>
      <c r="M865" s="25"/>
    </row>
    <row r="866" spans="1:13" ht="15.75">
      <c r="A866" s="12" t="s">
        <v>38</v>
      </c>
      <c r="B866" s="10"/>
      <c r="C866" s="44"/>
      <c r="D866" s="45"/>
      <c r="E866" s="46"/>
      <c r="F866" s="43"/>
      <c r="G866" s="42"/>
      <c r="H866" s="43"/>
      <c r="I866" s="43"/>
      <c r="J866" s="43"/>
      <c r="K866" s="25"/>
      <c r="M866" s="17"/>
    </row>
    <row r="867" spans="1:13" ht="15.75">
      <c r="A867" s="12" t="s">
        <v>39</v>
      </c>
      <c r="B867" s="10"/>
      <c r="C867" s="11"/>
      <c r="D867" s="45"/>
      <c r="E867" s="46"/>
      <c r="F867" s="43"/>
      <c r="G867" s="42"/>
      <c r="H867" s="47"/>
      <c r="I867" s="47"/>
      <c r="J867" s="47"/>
      <c r="K867" s="25"/>
      <c r="M867" s="17"/>
    </row>
    <row r="868" spans="1:14" ht="15.75">
      <c r="A868" s="12" t="s">
        <v>40</v>
      </c>
      <c r="B868" s="44"/>
      <c r="C868" s="11"/>
      <c r="D868" s="45"/>
      <c r="E868" s="46"/>
      <c r="F868" s="43"/>
      <c r="G868" s="48"/>
      <c r="H868" s="47"/>
      <c r="I868" s="47"/>
      <c r="J868" s="47"/>
      <c r="K868" s="13"/>
      <c r="L868" s="17"/>
      <c r="M868" s="17"/>
      <c r="N868" s="40"/>
    </row>
    <row r="869" spans="1:14" ht="15.75">
      <c r="A869" s="12" t="s">
        <v>41</v>
      </c>
      <c r="B869" s="35"/>
      <c r="C869" s="11"/>
      <c r="D869" s="49"/>
      <c r="E869" s="43"/>
      <c r="F869" s="43"/>
      <c r="G869" s="48"/>
      <c r="H869" s="47"/>
      <c r="I869" s="47"/>
      <c r="J869" s="47"/>
      <c r="K869" s="43"/>
      <c r="L869" s="17"/>
      <c r="M869" s="17"/>
      <c r="N869" s="17"/>
    </row>
    <row r="870" spans="1:14" ht="15.75" customHeight="1">
      <c r="A870" s="133" t="s">
        <v>0</v>
      </c>
      <c r="B870" s="134"/>
      <c r="C870" s="134"/>
      <c r="D870" s="134"/>
      <c r="E870" s="134"/>
      <c r="F870" s="134"/>
      <c r="G870" s="134"/>
      <c r="H870" s="134"/>
      <c r="I870" s="134"/>
      <c r="J870" s="134"/>
      <c r="K870" s="134"/>
      <c r="L870" s="134"/>
      <c r="M870" s="134"/>
      <c r="N870" s="135"/>
    </row>
    <row r="871" spans="1:14" ht="15.75" customHeight="1">
      <c r="A871" s="136"/>
      <c r="B871" s="137"/>
      <c r="C871" s="137"/>
      <c r="D871" s="137"/>
      <c r="E871" s="137"/>
      <c r="F871" s="137"/>
      <c r="G871" s="137"/>
      <c r="H871" s="137"/>
      <c r="I871" s="137"/>
      <c r="J871" s="137"/>
      <c r="K871" s="137"/>
      <c r="L871" s="137"/>
      <c r="M871" s="137"/>
      <c r="N871" s="138"/>
    </row>
    <row r="872" spans="1:14" ht="15.75" customHeight="1">
      <c r="A872" s="136"/>
      <c r="B872" s="137"/>
      <c r="C872" s="137"/>
      <c r="D872" s="137"/>
      <c r="E872" s="137"/>
      <c r="F872" s="137"/>
      <c r="G872" s="137"/>
      <c r="H872" s="137"/>
      <c r="I872" s="137"/>
      <c r="J872" s="137"/>
      <c r="K872" s="137"/>
      <c r="L872" s="137"/>
      <c r="M872" s="137"/>
      <c r="N872" s="138"/>
    </row>
    <row r="873" spans="1:14" ht="15.75">
      <c r="A873" s="139" t="s">
        <v>102</v>
      </c>
      <c r="B873" s="140"/>
      <c r="C873" s="140"/>
      <c r="D873" s="140"/>
      <c r="E873" s="140"/>
      <c r="F873" s="140"/>
      <c r="G873" s="140"/>
      <c r="H873" s="140"/>
      <c r="I873" s="140"/>
      <c r="J873" s="140"/>
      <c r="K873" s="140"/>
      <c r="L873" s="140"/>
      <c r="M873" s="140"/>
      <c r="N873" s="141"/>
    </row>
    <row r="874" spans="1:14" ht="15.75">
      <c r="A874" s="139" t="s">
        <v>103</v>
      </c>
      <c r="B874" s="140"/>
      <c r="C874" s="140"/>
      <c r="D874" s="140"/>
      <c r="E874" s="140"/>
      <c r="F874" s="140"/>
      <c r="G874" s="140"/>
      <c r="H874" s="140"/>
      <c r="I874" s="140"/>
      <c r="J874" s="140"/>
      <c r="K874" s="140"/>
      <c r="L874" s="140"/>
      <c r="M874" s="140"/>
      <c r="N874" s="141"/>
    </row>
    <row r="875" spans="1:14" ht="16.5" thickBot="1">
      <c r="A875" s="142" t="s">
        <v>3</v>
      </c>
      <c r="B875" s="143"/>
      <c r="C875" s="143"/>
      <c r="D875" s="143"/>
      <c r="E875" s="143"/>
      <c r="F875" s="143"/>
      <c r="G875" s="143"/>
      <c r="H875" s="143"/>
      <c r="I875" s="143"/>
      <c r="J875" s="143"/>
      <c r="K875" s="143"/>
      <c r="L875" s="143"/>
      <c r="M875" s="143"/>
      <c r="N875" s="144"/>
    </row>
    <row r="876" spans="1:14" ht="15.75">
      <c r="A876" s="145" t="s">
        <v>100</v>
      </c>
      <c r="B876" s="145"/>
      <c r="C876" s="145"/>
      <c r="D876" s="145"/>
      <c r="E876" s="145"/>
      <c r="F876" s="145"/>
      <c r="G876" s="145"/>
      <c r="H876" s="145"/>
      <c r="I876" s="145"/>
      <c r="J876" s="145"/>
      <c r="K876" s="145"/>
      <c r="L876" s="145"/>
      <c r="M876" s="145"/>
      <c r="N876" s="145"/>
    </row>
    <row r="877" spans="1:14" ht="15.75">
      <c r="A877" s="145" t="s">
        <v>5</v>
      </c>
      <c r="B877" s="145"/>
      <c r="C877" s="145"/>
      <c r="D877" s="145"/>
      <c r="E877" s="145"/>
      <c r="F877" s="145"/>
      <c r="G877" s="145"/>
      <c r="H877" s="145"/>
      <c r="I877" s="145"/>
      <c r="J877" s="145"/>
      <c r="K877" s="145"/>
      <c r="L877" s="145"/>
      <c r="M877" s="145"/>
      <c r="N877" s="145"/>
    </row>
    <row r="878" spans="1:14" ht="15.75">
      <c r="A878" s="131" t="s">
        <v>6</v>
      </c>
      <c r="B878" s="128" t="s">
        <v>7</v>
      </c>
      <c r="C878" s="128" t="s">
        <v>8</v>
      </c>
      <c r="D878" s="131" t="s">
        <v>9</v>
      </c>
      <c r="E878" s="131" t="s">
        <v>10</v>
      </c>
      <c r="F878" s="128" t="s">
        <v>11</v>
      </c>
      <c r="G878" s="128" t="s">
        <v>12</v>
      </c>
      <c r="H878" s="128" t="s">
        <v>13</v>
      </c>
      <c r="I878" s="128" t="s">
        <v>14</v>
      </c>
      <c r="J878" s="128" t="s">
        <v>15</v>
      </c>
      <c r="K878" s="130" t="s">
        <v>16</v>
      </c>
      <c r="L878" s="128" t="s">
        <v>17</v>
      </c>
      <c r="M878" s="128" t="s">
        <v>18</v>
      </c>
      <c r="N878" s="128" t="s">
        <v>19</v>
      </c>
    </row>
    <row r="879" spans="1:14" ht="15.75">
      <c r="A879" s="132"/>
      <c r="B879" s="128"/>
      <c r="C879" s="128"/>
      <c r="D879" s="131"/>
      <c r="E879" s="131"/>
      <c r="F879" s="128"/>
      <c r="G879" s="128"/>
      <c r="H879" s="128"/>
      <c r="I879" s="128"/>
      <c r="J879" s="128"/>
      <c r="K879" s="130"/>
      <c r="L879" s="128"/>
      <c r="M879" s="128"/>
      <c r="N879" s="128"/>
    </row>
    <row r="880" spans="1:14" ht="15.75">
      <c r="A880" s="74"/>
      <c r="B880" s="75"/>
      <c r="C880" s="71"/>
      <c r="D880" s="76"/>
      <c r="E880" s="73"/>
      <c r="F880" s="71"/>
      <c r="G880" s="71"/>
      <c r="H880" s="71"/>
      <c r="I880" s="71"/>
      <c r="J880" s="71"/>
      <c r="K880" s="72"/>
      <c r="L880" s="71"/>
      <c r="M880" s="71"/>
      <c r="N880" s="71"/>
    </row>
    <row r="881" spans="1:14" ht="15.75">
      <c r="A881" s="63">
        <v>1</v>
      </c>
      <c r="B881" s="70">
        <v>43404</v>
      </c>
      <c r="C881" s="65" t="s">
        <v>20</v>
      </c>
      <c r="D881" s="65" t="s">
        <v>23</v>
      </c>
      <c r="E881" s="65" t="s">
        <v>24</v>
      </c>
      <c r="F881" s="66">
        <v>140.8</v>
      </c>
      <c r="G881" s="66">
        <v>141.8</v>
      </c>
      <c r="H881" s="66">
        <v>140.3</v>
      </c>
      <c r="I881" s="66">
        <v>139.8</v>
      </c>
      <c r="J881" s="66">
        <v>139.3</v>
      </c>
      <c r="K881" s="66">
        <v>140.3</v>
      </c>
      <c r="L881" s="65">
        <v>5000</v>
      </c>
      <c r="M881" s="82">
        <f aca="true" t="shared" si="119" ref="M881:M895">IF(D881="BUY",(K881-F881)*(L881),(F881-K881)*(L881))</f>
        <v>2500</v>
      </c>
      <c r="N881" s="68">
        <f aca="true" t="shared" si="120" ref="N881:N895">M881/(L881)/F881%</f>
        <v>0.35511363636363635</v>
      </c>
    </row>
    <row r="882" spans="1:14" ht="15.75">
      <c r="A882" s="63">
        <v>2</v>
      </c>
      <c r="B882" s="70">
        <v>43404</v>
      </c>
      <c r="C882" s="65" t="s">
        <v>20</v>
      </c>
      <c r="D882" s="65" t="s">
        <v>23</v>
      </c>
      <c r="E882" s="65" t="s">
        <v>47</v>
      </c>
      <c r="F882" s="66">
        <v>191</v>
      </c>
      <c r="G882" s="66">
        <v>192</v>
      </c>
      <c r="H882" s="66">
        <v>190.5</v>
      </c>
      <c r="I882" s="66">
        <v>190</v>
      </c>
      <c r="J882" s="66">
        <v>189.5</v>
      </c>
      <c r="K882" s="66">
        <v>190.5</v>
      </c>
      <c r="L882" s="65">
        <v>5000</v>
      </c>
      <c r="M882" s="82">
        <f t="shared" si="119"/>
        <v>2500</v>
      </c>
      <c r="N882" s="68">
        <f t="shared" si="120"/>
        <v>0.2617801047120419</v>
      </c>
    </row>
    <row r="883" spans="1:14" ht="15.75">
      <c r="A883" s="63">
        <v>3</v>
      </c>
      <c r="B883" s="70">
        <v>43404</v>
      </c>
      <c r="C883" s="65" t="s">
        <v>20</v>
      </c>
      <c r="D883" s="65" t="s">
        <v>23</v>
      </c>
      <c r="E883" s="65" t="s">
        <v>48</v>
      </c>
      <c r="F883" s="66">
        <v>4915</v>
      </c>
      <c r="G883" s="66">
        <v>4955</v>
      </c>
      <c r="H883" s="66">
        <v>4890</v>
      </c>
      <c r="I883" s="66">
        <v>4865</v>
      </c>
      <c r="J883" s="66">
        <v>4840</v>
      </c>
      <c r="K883" s="66">
        <v>4890</v>
      </c>
      <c r="L883" s="65">
        <v>100</v>
      </c>
      <c r="M883" s="82">
        <f t="shared" si="119"/>
        <v>2500</v>
      </c>
      <c r="N883" s="68">
        <f t="shared" si="120"/>
        <v>0.508646998982706</v>
      </c>
    </row>
    <row r="884" spans="1:14" ht="15.75">
      <c r="A884" s="63">
        <v>4</v>
      </c>
      <c r="B884" s="70">
        <v>43404</v>
      </c>
      <c r="C884" s="65" t="s">
        <v>20</v>
      </c>
      <c r="D884" s="65" t="s">
        <v>23</v>
      </c>
      <c r="E884" s="65" t="s">
        <v>44</v>
      </c>
      <c r="F884" s="66">
        <v>31750</v>
      </c>
      <c r="G884" s="66">
        <v>31830</v>
      </c>
      <c r="H884" s="66">
        <v>31710</v>
      </c>
      <c r="I884" s="66">
        <v>31670</v>
      </c>
      <c r="J884" s="66">
        <v>31630</v>
      </c>
      <c r="K884" s="66">
        <v>31710</v>
      </c>
      <c r="L884" s="65">
        <v>100</v>
      </c>
      <c r="M884" s="82">
        <f t="shared" si="119"/>
        <v>4000</v>
      </c>
      <c r="N884" s="68">
        <f t="shared" si="120"/>
        <v>0.12598425196850394</v>
      </c>
    </row>
    <row r="885" spans="1:14" ht="15.75">
      <c r="A885" s="63">
        <v>5</v>
      </c>
      <c r="B885" s="70">
        <v>43403</v>
      </c>
      <c r="C885" s="65" t="s">
        <v>20</v>
      </c>
      <c r="D885" s="65" t="s">
        <v>23</v>
      </c>
      <c r="E885" s="65" t="s">
        <v>24</v>
      </c>
      <c r="F885" s="66">
        <v>142.5</v>
      </c>
      <c r="G885" s="66">
        <v>143.5</v>
      </c>
      <c r="H885" s="66">
        <v>142</v>
      </c>
      <c r="I885" s="66">
        <v>141.5</v>
      </c>
      <c r="J885" s="66">
        <v>141</v>
      </c>
      <c r="K885" s="66">
        <v>142</v>
      </c>
      <c r="L885" s="65">
        <v>5000</v>
      </c>
      <c r="M885" s="82">
        <f>IF(D885="BUY",(K885-F885)*(L885),(F885-K885)*(L885))</f>
        <v>2500</v>
      </c>
      <c r="N885" s="68">
        <f>M885/(L885)/F885%</f>
        <v>0.3508771929824561</v>
      </c>
    </row>
    <row r="886" spans="1:14" ht="15.75">
      <c r="A886" s="63">
        <v>6</v>
      </c>
      <c r="B886" s="70">
        <v>43403</v>
      </c>
      <c r="C886" s="65" t="s">
        <v>20</v>
      </c>
      <c r="D886" s="65" t="s">
        <v>23</v>
      </c>
      <c r="E886" s="65" t="s">
        <v>44</v>
      </c>
      <c r="F886" s="66">
        <v>31870</v>
      </c>
      <c r="G886" s="66">
        <v>31950</v>
      </c>
      <c r="H886" s="66">
        <v>31830</v>
      </c>
      <c r="I886" s="66">
        <v>31790</v>
      </c>
      <c r="J886" s="66">
        <v>31750</v>
      </c>
      <c r="K886" s="66">
        <v>31790</v>
      </c>
      <c r="L886" s="65">
        <v>100</v>
      </c>
      <c r="M886" s="82">
        <f>IF(D886="BUY",(K886-F886)*(L886),(F886-K886)*(L886))</f>
        <v>8000</v>
      </c>
      <c r="N886" s="68">
        <f>M886/(L886)/F886%</f>
        <v>0.2510197678067148</v>
      </c>
    </row>
    <row r="887" spans="1:14" ht="15.75">
      <c r="A887" s="63">
        <v>7</v>
      </c>
      <c r="B887" s="70">
        <v>43402</v>
      </c>
      <c r="C887" s="65" t="s">
        <v>20</v>
      </c>
      <c r="D887" s="65" t="s">
        <v>23</v>
      </c>
      <c r="E887" s="65" t="s">
        <v>24</v>
      </c>
      <c r="F887" s="66">
        <v>145</v>
      </c>
      <c r="G887" s="66">
        <v>146</v>
      </c>
      <c r="H887" s="66">
        <v>144.5</v>
      </c>
      <c r="I887" s="66">
        <v>144</v>
      </c>
      <c r="J887" s="66">
        <v>143.5</v>
      </c>
      <c r="K887" s="66">
        <v>143.5</v>
      </c>
      <c r="L887" s="65">
        <v>5000</v>
      </c>
      <c r="M887" s="82">
        <f>IF(D887="BUY",(K887-F887)*(L887),(F887-K887)*(L887))</f>
        <v>7500</v>
      </c>
      <c r="N887" s="68">
        <f>M887/(L887)/F887%</f>
        <v>1.0344827586206897</v>
      </c>
    </row>
    <row r="888" spans="1:14" ht="15.75">
      <c r="A888" s="63">
        <v>8</v>
      </c>
      <c r="B888" s="70">
        <v>43399</v>
      </c>
      <c r="C888" s="65" t="s">
        <v>20</v>
      </c>
      <c r="D888" s="65" t="s">
        <v>23</v>
      </c>
      <c r="E888" s="65" t="s">
        <v>47</v>
      </c>
      <c r="F888" s="66">
        <v>197.5</v>
      </c>
      <c r="G888" s="66">
        <v>198.5</v>
      </c>
      <c r="H888" s="66">
        <v>197</v>
      </c>
      <c r="I888" s="66">
        <v>196.5</v>
      </c>
      <c r="J888" s="66">
        <v>196</v>
      </c>
      <c r="K888" s="66">
        <v>196</v>
      </c>
      <c r="L888" s="65">
        <v>5000</v>
      </c>
      <c r="M888" s="82">
        <f>IF(D888="BUY",(K888-F888)*(L888),(F888-K888)*(L888))</f>
        <v>7500</v>
      </c>
      <c r="N888" s="68">
        <f>M888/(L888)/F888%</f>
        <v>0.7594936708860759</v>
      </c>
    </row>
    <row r="889" spans="1:14" ht="15.75">
      <c r="A889" s="63">
        <v>9</v>
      </c>
      <c r="B889" s="70">
        <v>43399</v>
      </c>
      <c r="C889" s="65" t="s">
        <v>20</v>
      </c>
      <c r="D889" s="65" t="s">
        <v>23</v>
      </c>
      <c r="E889" s="65" t="s">
        <v>47</v>
      </c>
      <c r="F889" s="66">
        <v>197.5</v>
      </c>
      <c r="G889" s="66">
        <v>198.5</v>
      </c>
      <c r="H889" s="66">
        <v>197</v>
      </c>
      <c r="I889" s="66">
        <v>196.5</v>
      </c>
      <c r="J889" s="66">
        <v>196</v>
      </c>
      <c r="K889" s="66">
        <v>196</v>
      </c>
      <c r="L889" s="65">
        <v>5000</v>
      </c>
      <c r="M889" s="82">
        <f t="shared" si="119"/>
        <v>7500</v>
      </c>
      <c r="N889" s="68">
        <f t="shared" si="120"/>
        <v>0.7594936708860759</v>
      </c>
    </row>
    <row r="890" spans="1:14" ht="15.75">
      <c r="A890" s="63">
        <v>10</v>
      </c>
      <c r="B890" s="70">
        <v>43399</v>
      </c>
      <c r="C890" s="65" t="s">
        <v>20</v>
      </c>
      <c r="D890" s="65" t="s">
        <v>23</v>
      </c>
      <c r="E890" s="65" t="s">
        <v>50</v>
      </c>
      <c r="F890" s="66">
        <v>144.4</v>
      </c>
      <c r="G890" s="66">
        <v>145.4</v>
      </c>
      <c r="H890" s="66">
        <v>143.9</v>
      </c>
      <c r="I890" s="66">
        <v>143.4</v>
      </c>
      <c r="J890" s="66">
        <v>142.9</v>
      </c>
      <c r="K890" s="66">
        <v>143.9</v>
      </c>
      <c r="L890" s="65">
        <v>5000</v>
      </c>
      <c r="M890" s="82">
        <f t="shared" si="119"/>
        <v>2500</v>
      </c>
      <c r="N890" s="68">
        <f t="shared" si="120"/>
        <v>0.3462603878116344</v>
      </c>
    </row>
    <row r="891" spans="1:14" ht="15.75">
      <c r="A891" s="63">
        <v>11</v>
      </c>
      <c r="B891" s="70">
        <v>43398</v>
      </c>
      <c r="C891" s="65" t="s">
        <v>20</v>
      </c>
      <c r="D891" s="65" t="s">
        <v>23</v>
      </c>
      <c r="E891" s="65" t="s">
        <v>47</v>
      </c>
      <c r="F891" s="66">
        <v>197.5</v>
      </c>
      <c r="G891" s="66">
        <v>198.5</v>
      </c>
      <c r="H891" s="66">
        <v>197</v>
      </c>
      <c r="I891" s="66">
        <v>196.5</v>
      </c>
      <c r="J891" s="66">
        <v>196</v>
      </c>
      <c r="K891" s="66">
        <v>196</v>
      </c>
      <c r="L891" s="65">
        <v>5000</v>
      </c>
      <c r="M891" s="82">
        <f t="shared" si="119"/>
        <v>7500</v>
      </c>
      <c r="N891" s="68">
        <f t="shared" si="120"/>
        <v>0.7594936708860759</v>
      </c>
    </row>
    <row r="892" spans="1:14" ht="15.75">
      <c r="A892" s="63">
        <v>12</v>
      </c>
      <c r="B892" s="70">
        <v>43398</v>
      </c>
      <c r="C892" s="65" t="s">
        <v>20</v>
      </c>
      <c r="D892" s="65" t="s">
        <v>23</v>
      </c>
      <c r="E892" s="65" t="s">
        <v>44</v>
      </c>
      <c r="F892" s="66">
        <v>32020</v>
      </c>
      <c r="G892" s="66">
        <v>32100</v>
      </c>
      <c r="H892" s="66">
        <v>31980</v>
      </c>
      <c r="I892" s="66">
        <v>31940</v>
      </c>
      <c r="J892" s="66">
        <v>31900</v>
      </c>
      <c r="K892" s="66">
        <v>31940</v>
      </c>
      <c r="L892" s="65">
        <v>100</v>
      </c>
      <c r="M892" s="82">
        <f t="shared" si="119"/>
        <v>8000</v>
      </c>
      <c r="N892" s="68">
        <f t="shared" si="120"/>
        <v>0.24984384759525297</v>
      </c>
    </row>
    <row r="893" spans="1:14" ht="15.75">
      <c r="A893" s="63">
        <v>13</v>
      </c>
      <c r="B893" s="70">
        <v>43397</v>
      </c>
      <c r="C893" s="65" t="s">
        <v>20</v>
      </c>
      <c r="D893" s="65" t="s">
        <v>23</v>
      </c>
      <c r="E893" s="65" t="s">
        <v>50</v>
      </c>
      <c r="F893" s="66">
        <v>147.5</v>
      </c>
      <c r="G893" s="66">
        <v>148.5</v>
      </c>
      <c r="H893" s="66">
        <v>147</v>
      </c>
      <c r="I893" s="66">
        <v>146.5</v>
      </c>
      <c r="J893" s="66">
        <v>146</v>
      </c>
      <c r="K893" s="66">
        <v>146</v>
      </c>
      <c r="L893" s="65">
        <v>5000</v>
      </c>
      <c r="M893" s="82">
        <f t="shared" si="119"/>
        <v>7500</v>
      </c>
      <c r="N893" s="68">
        <f t="shared" si="120"/>
        <v>1.0169491525423728</v>
      </c>
    </row>
    <row r="894" spans="1:14" ht="15.75">
      <c r="A894" s="63">
        <v>14</v>
      </c>
      <c r="B894" s="70">
        <v>43397</v>
      </c>
      <c r="C894" s="65" t="s">
        <v>20</v>
      </c>
      <c r="D894" s="65" t="s">
        <v>23</v>
      </c>
      <c r="E894" s="65" t="s">
        <v>47</v>
      </c>
      <c r="F894" s="66">
        <v>201.3</v>
      </c>
      <c r="G894" s="66">
        <v>202.3</v>
      </c>
      <c r="H894" s="66">
        <v>200.8</v>
      </c>
      <c r="I894" s="66">
        <v>200.3</v>
      </c>
      <c r="J894" s="66">
        <v>199.8</v>
      </c>
      <c r="K894" s="66">
        <v>200.8</v>
      </c>
      <c r="L894" s="65">
        <v>5000</v>
      </c>
      <c r="M894" s="82">
        <f t="shared" si="119"/>
        <v>2500</v>
      </c>
      <c r="N894" s="68">
        <f t="shared" si="120"/>
        <v>0.24838549428713363</v>
      </c>
    </row>
    <row r="895" spans="1:14" ht="15.75">
      <c r="A895" s="63">
        <v>15</v>
      </c>
      <c r="B895" s="70">
        <v>43396</v>
      </c>
      <c r="C895" s="65" t="s">
        <v>20</v>
      </c>
      <c r="D895" s="65" t="s">
        <v>23</v>
      </c>
      <c r="E895" s="65" t="s">
        <v>48</v>
      </c>
      <c r="F895" s="66">
        <v>5040</v>
      </c>
      <c r="G895" s="66">
        <v>5080</v>
      </c>
      <c r="H895" s="66">
        <v>5015</v>
      </c>
      <c r="I895" s="66">
        <v>4990</v>
      </c>
      <c r="J895" s="66">
        <v>4965</v>
      </c>
      <c r="K895" s="66">
        <v>4965</v>
      </c>
      <c r="L895" s="65">
        <v>100</v>
      </c>
      <c r="M895" s="82">
        <f t="shared" si="119"/>
        <v>7500</v>
      </c>
      <c r="N895" s="68">
        <f t="shared" si="120"/>
        <v>1.4880952380952381</v>
      </c>
    </row>
    <row r="896" spans="1:14" ht="15.75">
      <c r="A896" s="63">
        <v>16</v>
      </c>
      <c r="B896" s="70">
        <v>43396</v>
      </c>
      <c r="C896" s="65" t="s">
        <v>20</v>
      </c>
      <c r="D896" s="65" t="s">
        <v>21</v>
      </c>
      <c r="E896" s="65" t="s">
        <v>44</v>
      </c>
      <c r="F896" s="66">
        <v>32100</v>
      </c>
      <c r="G896" s="66">
        <v>32020</v>
      </c>
      <c r="H896" s="66">
        <v>32140</v>
      </c>
      <c r="I896" s="66">
        <v>32180</v>
      </c>
      <c r="J896" s="66">
        <v>32220</v>
      </c>
      <c r="K896" s="66">
        <v>32220</v>
      </c>
      <c r="L896" s="65">
        <v>100</v>
      </c>
      <c r="M896" s="82">
        <f aca="true" t="shared" si="121" ref="M896:M901">IF(D896="BUY",(K896-F896)*(L896),(F896-K896)*(L896))</f>
        <v>12000</v>
      </c>
      <c r="N896" s="68">
        <f aca="true" t="shared" si="122" ref="N896:N901">M896/(L896)/F896%</f>
        <v>0.37383177570093457</v>
      </c>
    </row>
    <row r="897" spans="1:14" ht="15.75">
      <c r="A897" s="63">
        <v>17</v>
      </c>
      <c r="B897" s="70">
        <v>43392</v>
      </c>
      <c r="C897" s="65" t="s">
        <v>20</v>
      </c>
      <c r="D897" s="65" t="s">
        <v>21</v>
      </c>
      <c r="E897" s="65" t="s">
        <v>47</v>
      </c>
      <c r="F897" s="66">
        <v>200.7</v>
      </c>
      <c r="G897" s="66">
        <v>199.7</v>
      </c>
      <c r="H897" s="66">
        <v>201.2</v>
      </c>
      <c r="I897" s="66">
        <v>201.7</v>
      </c>
      <c r="J897" s="66">
        <v>202.2</v>
      </c>
      <c r="K897" s="66">
        <v>199.7</v>
      </c>
      <c r="L897" s="65">
        <v>5000</v>
      </c>
      <c r="M897" s="82">
        <f t="shared" si="121"/>
        <v>-5000</v>
      </c>
      <c r="N897" s="68">
        <f t="shared" si="122"/>
        <v>-0.49825610363726963</v>
      </c>
    </row>
    <row r="898" spans="1:14" ht="15.75">
      <c r="A898" s="63">
        <v>18</v>
      </c>
      <c r="B898" s="70">
        <v>43390</v>
      </c>
      <c r="C898" s="65" t="s">
        <v>20</v>
      </c>
      <c r="D898" s="65" t="s">
        <v>21</v>
      </c>
      <c r="E898" s="65" t="s">
        <v>47</v>
      </c>
      <c r="F898" s="66">
        <v>196.5</v>
      </c>
      <c r="G898" s="66">
        <v>195.5</v>
      </c>
      <c r="H898" s="66">
        <v>197</v>
      </c>
      <c r="I898" s="66">
        <v>197.5</v>
      </c>
      <c r="J898" s="66">
        <v>198</v>
      </c>
      <c r="K898" s="66">
        <v>197.5</v>
      </c>
      <c r="L898" s="65">
        <v>5000</v>
      </c>
      <c r="M898" s="82">
        <f t="shared" si="121"/>
        <v>5000</v>
      </c>
      <c r="N898" s="68">
        <f t="shared" si="122"/>
        <v>0.5089058524173028</v>
      </c>
    </row>
    <row r="899" spans="1:14" ht="15.75">
      <c r="A899" s="63">
        <v>19</v>
      </c>
      <c r="B899" s="70">
        <v>43389</v>
      </c>
      <c r="C899" s="65" t="s">
        <v>20</v>
      </c>
      <c r="D899" s="65" t="s">
        <v>23</v>
      </c>
      <c r="E899" s="65" t="s">
        <v>47</v>
      </c>
      <c r="F899" s="66">
        <v>193</v>
      </c>
      <c r="G899" s="66">
        <v>194</v>
      </c>
      <c r="H899" s="66">
        <v>192.5</v>
      </c>
      <c r="I899" s="66">
        <v>192</v>
      </c>
      <c r="J899" s="66">
        <v>191.5</v>
      </c>
      <c r="K899" s="66">
        <v>192</v>
      </c>
      <c r="L899" s="65">
        <v>5000</v>
      </c>
      <c r="M899" s="82">
        <f t="shared" si="121"/>
        <v>5000</v>
      </c>
      <c r="N899" s="68">
        <f t="shared" si="122"/>
        <v>0.5181347150259068</v>
      </c>
    </row>
    <row r="900" spans="1:14" ht="15.75">
      <c r="A900" s="63">
        <v>20</v>
      </c>
      <c r="B900" s="70">
        <v>43389</v>
      </c>
      <c r="C900" s="65" t="s">
        <v>20</v>
      </c>
      <c r="D900" s="65" t="s">
        <v>21</v>
      </c>
      <c r="E900" s="65" t="s">
        <v>24</v>
      </c>
      <c r="F900" s="66">
        <v>155.2</v>
      </c>
      <c r="G900" s="66">
        <v>154.2</v>
      </c>
      <c r="H900" s="66">
        <v>155.7</v>
      </c>
      <c r="I900" s="66">
        <v>156.2</v>
      </c>
      <c r="J900" s="66">
        <v>156.7</v>
      </c>
      <c r="K900" s="66">
        <v>154.2</v>
      </c>
      <c r="L900" s="65">
        <v>5000</v>
      </c>
      <c r="M900" s="82">
        <f t="shared" si="121"/>
        <v>-5000</v>
      </c>
      <c r="N900" s="68">
        <f t="shared" si="122"/>
        <v>-0.6443298969072165</v>
      </c>
    </row>
    <row r="901" spans="1:14" ht="15.75">
      <c r="A901" s="63">
        <v>21</v>
      </c>
      <c r="B901" s="70">
        <v>43385</v>
      </c>
      <c r="C901" s="65" t="s">
        <v>20</v>
      </c>
      <c r="D901" s="65" t="s">
        <v>21</v>
      </c>
      <c r="E901" s="65" t="s">
        <v>50</v>
      </c>
      <c r="F901" s="66">
        <v>151.5</v>
      </c>
      <c r="G901" s="66">
        <v>150.5</v>
      </c>
      <c r="H901" s="66">
        <v>152</v>
      </c>
      <c r="I901" s="66">
        <v>152.5</v>
      </c>
      <c r="J901" s="66">
        <v>153</v>
      </c>
      <c r="K901" s="66">
        <v>150.5</v>
      </c>
      <c r="L901" s="65">
        <v>5000</v>
      </c>
      <c r="M901" s="82">
        <f t="shared" si="121"/>
        <v>-5000</v>
      </c>
      <c r="N901" s="68">
        <f t="shared" si="122"/>
        <v>-0.6600660066006601</v>
      </c>
    </row>
    <row r="902" spans="1:14" ht="15.75">
      <c r="A902" s="63">
        <v>22</v>
      </c>
      <c r="B902" s="70">
        <v>43384</v>
      </c>
      <c r="C902" s="65" t="s">
        <v>20</v>
      </c>
      <c r="D902" s="65" t="s">
        <v>23</v>
      </c>
      <c r="E902" s="65" t="s">
        <v>24</v>
      </c>
      <c r="F902" s="66">
        <v>140</v>
      </c>
      <c r="G902" s="66">
        <v>141</v>
      </c>
      <c r="H902" s="66">
        <v>139.5</v>
      </c>
      <c r="I902" s="66">
        <v>139</v>
      </c>
      <c r="J902" s="66">
        <v>138.5</v>
      </c>
      <c r="K902" s="66">
        <v>141</v>
      </c>
      <c r="L902" s="65">
        <v>5000</v>
      </c>
      <c r="M902" s="82">
        <f aca="true" t="shared" si="123" ref="M902:M907">IF(D902="BUY",(K902-F902)*(L902),(F902-K902)*(L902))</f>
        <v>-5000</v>
      </c>
      <c r="N902" s="68">
        <f aca="true" t="shared" si="124" ref="N902:N907">M902/(L902)/F902%</f>
        <v>-0.7142857142857143</v>
      </c>
    </row>
    <row r="903" spans="1:14" ht="15.75">
      <c r="A903" s="63">
        <v>23</v>
      </c>
      <c r="B903" s="70">
        <v>43384</v>
      </c>
      <c r="C903" s="65" t="s">
        <v>20</v>
      </c>
      <c r="D903" s="65" t="s">
        <v>21</v>
      </c>
      <c r="E903" s="65" t="s">
        <v>47</v>
      </c>
      <c r="F903" s="66">
        <v>196.6</v>
      </c>
      <c r="G903" s="66">
        <v>195.6</v>
      </c>
      <c r="H903" s="66">
        <v>197.1</v>
      </c>
      <c r="I903" s="66">
        <v>197.6</v>
      </c>
      <c r="J903" s="66">
        <v>198.1</v>
      </c>
      <c r="K903" s="66">
        <v>197.1</v>
      </c>
      <c r="L903" s="65">
        <v>5000</v>
      </c>
      <c r="M903" s="82">
        <f t="shared" si="123"/>
        <v>2500</v>
      </c>
      <c r="N903" s="68">
        <f t="shared" si="124"/>
        <v>0.254323499491353</v>
      </c>
    </row>
    <row r="904" spans="1:14" ht="15.75">
      <c r="A904" s="63">
        <v>24</v>
      </c>
      <c r="B904" s="70">
        <v>43383</v>
      </c>
      <c r="C904" s="65" t="s">
        <v>20</v>
      </c>
      <c r="D904" s="65" t="s">
        <v>23</v>
      </c>
      <c r="E904" s="65" t="s">
        <v>24</v>
      </c>
      <c r="F904" s="66">
        <v>142.5</v>
      </c>
      <c r="G904" s="66">
        <v>143.5</v>
      </c>
      <c r="H904" s="66">
        <v>142</v>
      </c>
      <c r="I904" s="66">
        <v>141.5</v>
      </c>
      <c r="J904" s="66">
        <v>141</v>
      </c>
      <c r="K904" s="66">
        <v>141</v>
      </c>
      <c r="L904" s="65">
        <v>5000</v>
      </c>
      <c r="M904" s="82">
        <f t="shared" si="123"/>
        <v>7500</v>
      </c>
      <c r="N904" s="68">
        <f t="shared" si="124"/>
        <v>1.0526315789473684</v>
      </c>
    </row>
    <row r="905" spans="1:14" ht="15.75">
      <c r="A905" s="63">
        <v>25</v>
      </c>
      <c r="B905" s="70">
        <v>43382</v>
      </c>
      <c r="C905" s="65" t="s">
        <v>20</v>
      </c>
      <c r="D905" s="65" t="s">
        <v>21</v>
      </c>
      <c r="E905" s="65" t="s">
        <v>24</v>
      </c>
      <c r="F905" s="66">
        <v>148.5</v>
      </c>
      <c r="G905" s="66">
        <v>147.5</v>
      </c>
      <c r="H905" s="66">
        <v>149</v>
      </c>
      <c r="I905" s="66">
        <v>149.5</v>
      </c>
      <c r="J905" s="66">
        <v>150</v>
      </c>
      <c r="K905" s="66">
        <v>149</v>
      </c>
      <c r="L905" s="65">
        <v>5000</v>
      </c>
      <c r="M905" s="82">
        <f t="shared" si="123"/>
        <v>2500</v>
      </c>
      <c r="N905" s="68">
        <f t="shared" si="124"/>
        <v>0.33670033670033667</v>
      </c>
    </row>
    <row r="906" spans="1:14" ht="15.75">
      <c r="A906" s="63">
        <v>26</v>
      </c>
      <c r="B906" s="70">
        <v>43381</v>
      </c>
      <c r="C906" s="65" t="s">
        <v>20</v>
      </c>
      <c r="D906" s="65" t="s">
        <v>21</v>
      </c>
      <c r="E906" s="65" t="s">
        <v>55</v>
      </c>
      <c r="F906" s="66">
        <v>241</v>
      </c>
      <c r="G906" s="66">
        <v>236</v>
      </c>
      <c r="H906" s="66">
        <v>244</v>
      </c>
      <c r="I906" s="66">
        <v>247</v>
      </c>
      <c r="J906" s="66">
        <v>250</v>
      </c>
      <c r="K906" s="66">
        <v>250</v>
      </c>
      <c r="L906" s="65">
        <v>1250</v>
      </c>
      <c r="M906" s="82">
        <f t="shared" si="123"/>
        <v>11250</v>
      </c>
      <c r="N906" s="68">
        <f t="shared" si="124"/>
        <v>3.734439834024896</v>
      </c>
    </row>
    <row r="907" spans="1:14" ht="15.75">
      <c r="A907" s="63">
        <v>27</v>
      </c>
      <c r="B907" s="70">
        <v>43378</v>
      </c>
      <c r="C907" s="65" t="s">
        <v>20</v>
      </c>
      <c r="D907" s="65" t="s">
        <v>23</v>
      </c>
      <c r="E907" s="65" t="s">
        <v>47</v>
      </c>
      <c r="F907" s="66">
        <v>195.6</v>
      </c>
      <c r="G907" s="66">
        <v>196.6</v>
      </c>
      <c r="H907" s="66">
        <v>195.1</v>
      </c>
      <c r="I907" s="66">
        <v>194.6</v>
      </c>
      <c r="J907" s="66">
        <v>194.1</v>
      </c>
      <c r="K907" s="66">
        <v>194.6</v>
      </c>
      <c r="L907" s="65">
        <v>5000</v>
      </c>
      <c r="M907" s="82">
        <f t="shared" si="123"/>
        <v>5000</v>
      </c>
      <c r="N907" s="68">
        <f t="shared" si="124"/>
        <v>0.5112474437627812</v>
      </c>
    </row>
    <row r="908" spans="1:14" ht="15.75">
      <c r="A908" s="63">
        <v>28</v>
      </c>
      <c r="B908" s="70">
        <v>43378</v>
      </c>
      <c r="C908" s="65" t="s">
        <v>20</v>
      </c>
      <c r="D908" s="65" t="s">
        <v>23</v>
      </c>
      <c r="E908" s="65" t="s">
        <v>24</v>
      </c>
      <c r="F908" s="66">
        <v>147</v>
      </c>
      <c r="G908" s="66">
        <v>148</v>
      </c>
      <c r="H908" s="66">
        <v>146.5</v>
      </c>
      <c r="I908" s="66">
        <v>146</v>
      </c>
      <c r="J908" s="66">
        <v>145.5</v>
      </c>
      <c r="K908" s="66">
        <v>148</v>
      </c>
      <c r="L908" s="65">
        <v>5000</v>
      </c>
      <c r="M908" s="82">
        <f>IF(D908="BUY",(K908-F908)*(L908),(F908-K908)*(L908))</f>
        <v>-5000</v>
      </c>
      <c r="N908" s="68">
        <f>M908/(L908)/F908%</f>
        <v>-0.6802721088435374</v>
      </c>
    </row>
    <row r="909" spans="1:14" ht="15.75">
      <c r="A909" s="63">
        <v>29</v>
      </c>
      <c r="B909" s="70">
        <v>43377</v>
      </c>
      <c r="C909" s="65" t="s">
        <v>20</v>
      </c>
      <c r="D909" s="65" t="s">
        <v>21</v>
      </c>
      <c r="E909" s="65" t="s">
        <v>47</v>
      </c>
      <c r="F909" s="66">
        <v>199.5</v>
      </c>
      <c r="G909" s="66">
        <v>198.5</v>
      </c>
      <c r="H909" s="66">
        <v>200</v>
      </c>
      <c r="I909" s="66">
        <v>200.5</v>
      </c>
      <c r="J909" s="66">
        <v>201</v>
      </c>
      <c r="K909" s="66">
        <v>200</v>
      </c>
      <c r="L909" s="65">
        <v>5000</v>
      </c>
      <c r="M909" s="82">
        <f>IF(D909="BUY",(K909-F909)*(L909),(F909-K909)*(L909))</f>
        <v>2500</v>
      </c>
      <c r="N909" s="68">
        <f>M909/(L909)/F909%</f>
        <v>0.2506265664160401</v>
      </c>
    </row>
    <row r="910" spans="1:14" ht="15.75">
      <c r="A910" s="63">
        <v>30</v>
      </c>
      <c r="B910" s="70">
        <v>43377</v>
      </c>
      <c r="C910" s="65" t="s">
        <v>20</v>
      </c>
      <c r="D910" s="65" t="s">
        <v>21</v>
      </c>
      <c r="E910" s="65" t="s">
        <v>24</v>
      </c>
      <c r="F910" s="66">
        <v>151</v>
      </c>
      <c r="G910" s="66">
        <v>150</v>
      </c>
      <c r="H910" s="66">
        <v>151.5</v>
      </c>
      <c r="I910" s="66">
        <v>152</v>
      </c>
      <c r="J910" s="66">
        <v>152.5</v>
      </c>
      <c r="K910" s="66">
        <v>152.5</v>
      </c>
      <c r="L910" s="65">
        <v>5000</v>
      </c>
      <c r="M910" s="82">
        <f>IF(D910="BUY",(K910-F910)*(L910),(F910-K910)*(L910))</f>
        <v>7500</v>
      </c>
      <c r="N910" s="68">
        <f>M910/(L910)/F910%</f>
        <v>0.9933774834437086</v>
      </c>
    </row>
    <row r="911" spans="1:14" ht="15.75">
      <c r="A911" s="63">
        <v>31</v>
      </c>
      <c r="B911" s="70">
        <v>43376</v>
      </c>
      <c r="C911" s="65" t="s">
        <v>20</v>
      </c>
      <c r="D911" s="65" t="s">
        <v>23</v>
      </c>
      <c r="E911" s="65" t="s">
        <v>47</v>
      </c>
      <c r="F911" s="66">
        <v>195.6</v>
      </c>
      <c r="G911" s="66">
        <v>196.6</v>
      </c>
      <c r="H911" s="66">
        <v>195.1</v>
      </c>
      <c r="I911" s="66">
        <v>194.6</v>
      </c>
      <c r="J911" s="66">
        <v>194.1</v>
      </c>
      <c r="K911" s="66">
        <v>194.6</v>
      </c>
      <c r="L911" s="65">
        <v>5000</v>
      </c>
      <c r="M911" s="82">
        <f>IF(D911="BUY",(K911-F911)*(L911),(F911-K911)*(L911))</f>
        <v>5000</v>
      </c>
      <c r="N911" s="68">
        <f>M911/(L911)/F911%</f>
        <v>0.5112474437627812</v>
      </c>
    </row>
    <row r="912" spans="1:14" ht="15.75">
      <c r="A912" s="63">
        <v>32</v>
      </c>
      <c r="B912" s="70">
        <v>43376</v>
      </c>
      <c r="C912" s="65" t="s">
        <v>20</v>
      </c>
      <c r="D912" s="65" t="s">
        <v>23</v>
      </c>
      <c r="E912" s="65" t="s">
        <v>24</v>
      </c>
      <c r="F912" s="66">
        <v>150.5</v>
      </c>
      <c r="G912" s="66">
        <v>151.5</v>
      </c>
      <c r="H912" s="66">
        <v>150</v>
      </c>
      <c r="I912" s="66">
        <v>149.5</v>
      </c>
      <c r="J912" s="66">
        <v>149</v>
      </c>
      <c r="K912" s="66">
        <v>149</v>
      </c>
      <c r="L912" s="65">
        <v>5000</v>
      </c>
      <c r="M912" s="82">
        <f>IF(D912="BUY",(K912-F912)*(L912),(F912-K912)*(L912))</f>
        <v>7500</v>
      </c>
      <c r="N912" s="68">
        <f>M912/(L912)/F912%</f>
        <v>0.9966777408637875</v>
      </c>
    </row>
    <row r="913" spans="1:12" ht="15.75">
      <c r="A913" s="9" t="s">
        <v>25</v>
      </c>
      <c r="B913" s="10"/>
      <c r="C913" s="11"/>
      <c r="D913" s="12"/>
      <c r="E913" s="13"/>
      <c r="F913" s="13"/>
      <c r="G913" s="14"/>
      <c r="H913" s="15"/>
      <c r="I913" s="15"/>
      <c r="J913" s="15"/>
      <c r="K913" s="16"/>
      <c r="L913" s="17"/>
    </row>
    <row r="914" spans="1:12" ht="15.75">
      <c r="A914" s="9" t="s">
        <v>26</v>
      </c>
      <c r="B914" s="19"/>
      <c r="C914" s="11"/>
      <c r="D914" s="12"/>
      <c r="E914" s="13"/>
      <c r="F914" s="13"/>
      <c r="G914" s="14"/>
      <c r="H914" s="13"/>
      <c r="I914" s="13"/>
      <c r="J914" s="13"/>
      <c r="K914" s="16"/>
      <c r="L914" s="17"/>
    </row>
    <row r="915" spans="1:11" ht="15.75">
      <c r="A915" s="9" t="s">
        <v>26</v>
      </c>
      <c r="B915" s="19"/>
      <c r="C915" s="20"/>
      <c r="D915" s="21"/>
      <c r="E915" s="22"/>
      <c r="F915" s="22"/>
      <c r="G915" s="23"/>
      <c r="H915" s="22"/>
      <c r="I915" s="22"/>
      <c r="J915" s="22"/>
      <c r="K915" s="22"/>
    </row>
    <row r="916" spans="1:11" ht="16.5" thickBot="1">
      <c r="A916" s="58"/>
      <c r="B916" s="59"/>
      <c r="C916" s="22"/>
      <c r="D916" s="22"/>
      <c r="E916" s="22"/>
      <c r="F916" s="25"/>
      <c r="G916" s="26"/>
      <c r="H916" s="27" t="s">
        <v>27</v>
      </c>
      <c r="I916" s="27"/>
      <c r="K916" s="25"/>
    </row>
    <row r="917" spans="1:11" ht="15.75">
      <c r="A917" s="58"/>
      <c r="B917" s="59"/>
      <c r="C917" s="129" t="s">
        <v>28</v>
      </c>
      <c r="D917" s="129"/>
      <c r="E917" s="29">
        <v>32</v>
      </c>
      <c r="F917" s="30">
        <f>F918+F919+F920+F921+F922+F923</f>
        <v>100</v>
      </c>
      <c r="G917" s="31">
        <v>32</v>
      </c>
      <c r="H917" s="32">
        <f>G918/G917%</f>
        <v>84.375</v>
      </c>
      <c r="I917" s="32"/>
      <c r="J917" s="25"/>
      <c r="K917" s="25"/>
    </row>
    <row r="918" spans="1:11" ht="15.75">
      <c r="A918" s="58"/>
      <c r="B918" s="59"/>
      <c r="C918" s="126" t="s">
        <v>29</v>
      </c>
      <c r="D918" s="126"/>
      <c r="E918" s="33">
        <v>27</v>
      </c>
      <c r="F918" s="34">
        <f>(E918/E917)*100</f>
        <v>84.375</v>
      </c>
      <c r="G918" s="31">
        <v>27</v>
      </c>
      <c r="H918" s="28"/>
      <c r="I918" s="28"/>
      <c r="J918" s="25"/>
      <c r="K918" s="25"/>
    </row>
    <row r="919" spans="1:9" ht="15.75">
      <c r="A919" s="58"/>
      <c r="B919" s="59"/>
      <c r="C919" s="126" t="s">
        <v>31</v>
      </c>
      <c r="D919" s="126"/>
      <c r="E919" s="33">
        <v>0</v>
      </c>
      <c r="F919" s="34">
        <f>(E919/E917)*100</f>
        <v>0</v>
      </c>
      <c r="G919" s="36"/>
      <c r="H919" s="31"/>
      <c r="I919" s="31"/>
    </row>
    <row r="920" spans="1:12" ht="15.75">
      <c r="A920" s="58"/>
      <c r="B920" s="59"/>
      <c r="C920" s="126" t="s">
        <v>32</v>
      </c>
      <c r="D920" s="126"/>
      <c r="E920" s="33">
        <v>0</v>
      </c>
      <c r="F920" s="34">
        <f>(E920/E917)*100</f>
        <v>0</v>
      </c>
      <c r="G920" s="36"/>
      <c r="H920" s="31"/>
      <c r="I920" s="31"/>
      <c r="J920" s="25"/>
      <c r="K920" s="25"/>
      <c r="L920" s="83"/>
    </row>
    <row r="921" spans="1:12" ht="15.75">
      <c r="A921" s="58"/>
      <c r="B921" s="59"/>
      <c r="C921" s="126" t="s">
        <v>33</v>
      </c>
      <c r="D921" s="126"/>
      <c r="E921" s="33">
        <v>5</v>
      </c>
      <c r="F921" s="34">
        <f>(E921/E917)*100</f>
        <v>15.625</v>
      </c>
      <c r="G921" s="36"/>
      <c r="H921" s="22" t="s">
        <v>34</v>
      </c>
      <c r="I921" s="22"/>
      <c r="J921" s="25"/>
      <c r="L921" s="83"/>
    </row>
    <row r="922" spans="1:11" ht="15.75">
      <c r="A922" s="58"/>
      <c r="B922" s="59"/>
      <c r="C922" s="126" t="s">
        <v>35</v>
      </c>
      <c r="D922" s="126"/>
      <c r="E922" s="33">
        <v>0</v>
      </c>
      <c r="F922" s="34">
        <f>(E922/E917)*100</f>
        <v>0</v>
      </c>
      <c r="G922" s="36"/>
      <c r="H922" s="22"/>
      <c r="I922" s="22"/>
      <c r="J922" s="25"/>
      <c r="K922" s="25"/>
    </row>
    <row r="923" spans="1:11" ht="16.5" thickBot="1">
      <c r="A923" s="58"/>
      <c r="B923" s="59"/>
      <c r="C923" s="127" t="s">
        <v>36</v>
      </c>
      <c r="D923" s="127"/>
      <c r="E923" s="38"/>
      <c r="F923" s="39">
        <f>(E923/E917)*100</f>
        <v>0</v>
      </c>
      <c r="G923" s="36"/>
      <c r="H923" s="22"/>
      <c r="I923" s="22"/>
      <c r="J923" s="25"/>
      <c r="K923" s="25"/>
    </row>
    <row r="924" spans="1:13" ht="15.75">
      <c r="A924" s="41" t="s">
        <v>37</v>
      </c>
      <c r="B924" s="10"/>
      <c r="C924" s="11"/>
      <c r="D924" s="11"/>
      <c r="E924" s="13"/>
      <c r="F924" s="13"/>
      <c r="G924" s="42"/>
      <c r="H924" s="43"/>
      <c r="I924" s="43"/>
      <c r="J924" s="43"/>
      <c r="K924" s="13"/>
      <c r="M924" s="25"/>
    </row>
    <row r="925" spans="1:13" ht="15.75">
      <c r="A925" s="12" t="s">
        <v>38</v>
      </c>
      <c r="B925" s="10"/>
      <c r="C925" s="44"/>
      <c r="D925" s="45"/>
      <c r="E925" s="46"/>
      <c r="F925" s="43"/>
      <c r="G925" s="42"/>
      <c r="H925" s="43"/>
      <c r="I925" s="43"/>
      <c r="J925" s="43"/>
      <c r="K925" s="13"/>
      <c r="M925" s="17"/>
    </row>
    <row r="926" spans="1:13" ht="15.75">
      <c r="A926" s="12" t="s">
        <v>39</v>
      </c>
      <c r="B926" s="10"/>
      <c r="C926" s="11"/>
      <c r="D926" s="45"/>
      <c r="E926" s="46"/>
      <c r="F926" s="43"/>
      <c r="G926" s="42"/>
      <c r="H926" s="47"/>
      <c r="I926" s="47"/>
      <c r="J926" s="47"/>
      <c r="K926" s="13"/>
      <c r="M926" s="17"/>
    </row>
    <row r="927" spans="1:14" ht="15.75">
      <c r="A927" s="12" t="s">
        <v>40</v>
      </c>
      <c r="B927" s="44"/>
      <c r="C927" s="11"/>
      <c r="D927" s="45"/>
      <c r="E927" s="46"/>
      <c r="F927" s="43"/>
      <c r="G927" s="48"/>
      <c r="H927" s="47"/>
      <c r="I927" s="47"/>
      <c r="J927" s="47"/>
      <c r="K927" s="13"/>
      <c r="L927" s="17"/>
      <c r="M927" s="17"/>
      <c r="N927" s="40"/>
    </row>
    <row r="928" spans="1:14" ht="15.75">
      <c r="A928" s="12" t="s">
        <v>41</v>
      </c>
      <c r="B928" s="35"/>
      <c r="C928" s="11"/>
      <c r="D928" s="49"/>
      <c r="E928" s="43"/>
      <c r="F928" s="43"/>
      <c r="G928" s="48"/>
      <c r="H928" s="47"/>
      <c r="I928" s="47"/>
      <c r="J928" s="47"/>
      <c r="K928" s="43"/>
      <c r="L928" s="17"/>
      <c r="M928" s="17"/>
      <c r="N928" s="17"/>
    </row>
    <row r="930" spans="1:14" ht="15.75" customHeight="1">
      <c r="A930" s="133" t="s">
        <v>0</v>
      </c>
      <c r="B930" s="134"/>
      <c r="C930" s="134"/>
      <c r="D930" s="134"/>
      <c r="E930" s="134"/>
      <c r="F930" s="134"/>
      <c r="G930" s="134"/>
      <c r="H930" s="134"/>
      <c r="I930" s="134"/>
      <c r="J930" s="134"/>
      <c r="K930" s="134"/>
      <c r="L930" s="134"/>
      <c r="M930" s="134"/>
      <c r="N930" s="135"/>
    </row>
    <row r="931" spans="1:14" ht="15.75" customHeight="1">
      <c r="A931" s="136"/>
      <c r="B931" s="137"/>
      <c r="C931" s="137"/>
      <c r="D931" s="137"/>
      <c r="E931" s="137"/>
      <c r="F931" s="137"/>
      <c r="G931" s="137"/>
      <c r="H931" s="137"/>
      <c r="I931" s="137"/>
      <c r="J931" s="137"/>
      <c r="K931" s="137"/>
      <c r="L931" s="137"/>
      <c r="M931" s="137"/>
      <c r="N931" s="138"/>
    </row>
    <row r="932" spans="1:14" ht="15.75" customHeight="1">
      <c r="A932" s="136"/>
      <c r="B932" s="137"/>
      <c r="C932" s="137"/>
      <c r="D932" s="137"/>
      <c r="E932" s="137"/>
      <c r="F932" s="137"/>
      <c r="G932" s="137"/>
      <c r="H932" s="137"/>
      <c r="I932" s="137"/>
      <c r="J932" s="137"/>
      <c r="K932" s="137"/>
      <c r="L932" s="137"/>
      <c r="M932" s="137"/>
      <c r="N932" s="138"/>
    </row>
    <row r="933" spans="1:14" ht="15.75">
      <c r="A933" s="139" t="s">
        <v>102</v>
      </c>
      <c r="B933" s="140"/>
      <c r="C933" s="140"/>
      <c r="D933" s="140"/>
      <c r="E933" s="140"/>
      <c r="F933" s="140"/>
      <c r="G933" s="140"/>
      <c r="H933" s="140"/>
      <c r="I933" s="140"/>
      <c r="J933" s="140"/>
      <c r="K933" s="140"/>
      <c r="L933" s="140"/>
      <c r="M933" s="140"/>
      <c r="N933" s="141"/>
    </row>
    <row r="934" spans="1:14" ht="15.75">
      <c r="A934" s="139" t="s">
        <v>103</v>
      </c>
      <c r="B934" s="140"/>
      <c r="C934" s="140"/>
      <c r="D934" s="140"/>
      <c r="E934" s="140"/>
      <c r="F934" s="140"/>
      <c r="G934" s="140"/>
      <c r="H934" s="140"/>
      <c r="I934" s="140"/>
      <c r="J934" s="140"/>
      <c r="K934" s="140"/>
      <c r="L934" s="140"/>
      <c r="M934" s="140"/>
      <c r="N934" s="141"/>
    </row>
    <row r="935" spans="1:14" ht="16.5" thickBot="1">
      <c r="A935" s="142" t="s">
        <v>3</v>
      </c>
      <c r="B935" s="143"/>
      <c r="C935" s="143"/>
      <c r="D935" s="143"/>
      <c r="E935" s="143"/>
      <c r="F935" s="143"/>
      <c r="G935" s="143"/>
      <c r="H935" s="143"/>
      <c r="I935" s="143"/>
      <c r="J935" s="143"/>
      <c r="K935" s="143"/>
      <c r="L935" s="143"/>
      <c r="M935" s="143"/>
      <c r="N935" s="144"/>
    </row>
    <row r="936" spans="1:14" ht="15.75">
      <c r="A936" s="145" t="s">
        <v>98</v>
      </c>
      <c r="B936" s="145"/>
      <c r="C936" s="145"/>
      <c r="D936" s="145"/>
      <c r="E936" s="145"/>
      <c r="F936" s="145"/>
      <c r="G936" s="145"/>
      <c r="H936" s="145"/>
      <c r="I936" s="145"/>
      <c r="J936" s="145"/>
      <c r="K936" s="145"/>
      <c r="L936" s="145"/>
      <c r="M936" s="145"/>
      <c r="N936" s="145"/>
    </row>
    <row r="937" spans="1:14" ht="15.75">
      <c r="A937" s="145" t="s">
        <v>5</v>
      </c>
      <c r="B937" s="145"/>
      <c r="C937" s="145"/>
      <c r="D937" s="145"/>
      <c r="E937" s="145"/>
      <c r="F937" s="145"/>
      <c r="G937" s="145"/>
      <c r="H937" s="145"/>
      <c r="I937" s="145"/>
      <c r="J937" s="145"/>
      <c r="K937" s="145"/>
      <c r="L937" s="145"/>
      <c r="M937" s="145"/>
      <c r="N937" s="145"/>
    </row>
    <row r="938" spans="1:14" ht="15.75">
      <c r="A938" s="131" t="s">
        <v>6</v>
      </c>
      <c r="B938" s="128" t="s">
        <v>7</v>
      </c>
      <c r="C938" s="128" t="s">
        <v>8</v>
      </c>
      <c r="D938" s="131" t="s">
        <v>9</v>
      </c>
      <c r="E938" s="131" t="s">
        <v>10</v>
      </c>
      <c r="F938" s="128" t="s">
        <v>11</v>
      </c>
      <c r="G938" s="128" t="s">
        <v>12</v>
      </c>
      <c r="H938" s="128" t="s">
        <v>13</v>
      </c>
      <c r="I938" s="128" t="s">
        <v>14</v>
      </c>
      <c r="J938" s="128" t="s">
        <v>15</v>
      </c>
      <c r="K938" s="130" t="s">
        <v>16</v>
      </c>
      <c r="L938" s="128" t="s">
        <v>17</v>
      </c>
      <c r="M938" s="128" t="s">
        <v>18</v>
      </c>
      <c r="N938" s="128" t="s">
        <v>19</v>
      </c>
    </row>
    <row r="939" spans="1:14" ht="15.75">
      <c r="A939" s="132"/>
      <c r="B939" s="128"/>
      <c r="C939" s="128"/>
      <c r="D939" s="131"/>
      <c r="E939" s="131"/>
      <c r="F939" s="128"/>
      <c r="G939" s="128"/>
      <c r="H939" s="128"/>
      <c r="I939" s="128"/>
      <c r="J939" s="128"/>
      <c r="K939" s="130"/>
      <c r="L939" s="128"/>
      <c r="M939" s="128"/>
      <c r="N939" s="128"/>
    </row>
    <row r="940" spans="1:14" ht="15.75">
      <c r="A940" s="74"/>
      <c r="B940" s="75"/>
      <c r="C940" s="71"/>
      <c r="D940" s="76"/>
      <c r="E940" s="73"/>
      <c r="F940" s="71"/>
      <c r="G940" s="71"/>
      <c r="H940" s="71"/>
      <c r="I940" s="71"/>
      <c r="J940" s="71"/>
      <c r="K940" s="72"/>
      <c r="L940" s="71"/>
      <c r="M940" s="71"/>
      <c r="N940" s="71"/>
    </row>
    <row r="941" spans="1:14" ht="15.75">
      <c r="A941" s="63">
        <v>1</v>
      </c>
      <c r="B941" s="70">
        <v>43371</v>
      </c>
      <c r="C941" s="65" t="s">
        <v>20</v>
      </c>
      <c r="D941" s="65" t="s">
        <v>23</v>
      </c>
      <c r="E941" s="65" t="s">
        <v>44</v>
      </c>
      <c r="F941" s="66">
        <v>30260</v>
      </c>
      <c r="G941" s="66">
        <v>30340</v>
      </c>
      <c r="H941" s="66">
        <v>30220</v>
      </c>
      <c r="I941" s="66">
        <v>30180</v>
      </c>
      <c r="J941" s="66">
        <v>30140</v>
      </c>
      <c r="K941" s="66">
        <v>30220</v>
      </c>
      <c r="L941" s="65">
        <v>100</v>
      </c>
      <c r="M941" s="82">
        <f aca="true" t="shared" si="125" ref="M941:M946">IF(D941="BUY",(K941-F941)*(L941),(F941-K941)*(L941))</f>
        <v>4000</v>
      </c>
      <c r="N941" s="68">
        <f aca="true" t="shared" si="126" ref="N941:N946">M941/(L941)/F941%</f>
        <v>0.13218770654329146</v>
      </c>
    </row>
    <row r="942" spans="1:14" ht="15.75">
      <c r="A942" s="63">
        <v>2</v>
      </c>
      <c r="B942" s="70">
        <v>43371</v>
      </c>
      <c r="C942" s="65" t="s">
        <v>20</v>
      </c>
      <c r="D942" s="65" t="s">
        <v>21</v>
      </c>
      <c r="E942" s="65" t="s">
        <v>24</v>
      </c>
      <c r="F942" s="66">
        <v>145.8</v>
      </c>
      <c r="G942" s="66">
        <v>144.8</v>
      </c>
      <c r="H942" s="66">
        <v>146.3</v>
      </c>
      <c r="I942" s="66">
        <v>146.8</v>
      </c>
      <c r="J942" s="66">
        <v>147.3</v>
      </c>
      <c r="K942" s="66">
        <v>146.3</v>
      </c>
      <c r="L942" s="65">
        <v>5000</v>
      </c>
      <c r="M942" s="82">
        <f t="shared" si="125"/>
        <v>2500</v>
      </c>
      <c r="N942" s="68">
        <f t="shared" si="126"/>
        <v>0.34293552812071326</v>
      </c>
    </row>
    <row r="943" spans="1:14" ht="15.75">
      <c r="A943" s="63">
        <v>3</v>
      </c>
      <c r="B943" s="70">
        <v>43370</v>
      </c>
      <c r="C943" s="65" t="s">
        <v>20</v>
      </c>
      <c r="D943" s="65" t="s">
        <v>21</v>
      </c>
      <c r="E943" s="65" t="s">
        <v>47</v>
      </c>
      <c r="F943" s="66">
        <v>186.4</v>
      </c>
      <c r="G943" s="66">
        <v>185.4</v>
      </c>
      <c r="H943" s="66">
        <v>186.9</v>
      </c>
      <c r="I943" s="66">
        <v>187.4</v>
      </c>
      <c r="J943" s="66">
        <v>187.9</v>
      </c>
      <c r="K943" s="66">
        <v>186.9</v>
      </c>
      <c r="L943" s="65">
        <v>5000</v>
      </c>
      <c r="M943" s="82">
        <f t="shared" si="125"/>
        <v>2500</v>
      </c>
      <c r="N943" s="68">
        <f t="shared" si="126"/>
        <v>0.26824034334763946</v>
      </c>
    </row>
    <row r="944" spans="1:14" ht="15.75">
      <c r="A944" s="63">
        <v>4</v>
      </c>
      <c r="B944" s="70">
        <v>43370</v>
      </c>
      <c r="C944" s="65" t="s">
        <v>20</v>
      </c>
      <c r="D944" s="65" t="s">
        <v>23</v>
      </c>
      <c r="E944" s="65" t="s">
        <v>44</v>
      </c>
      <c r="F944" s="66">
        <v>30580</v>
      </c>
      <c r="G944" s="66">
        <v>30660</v>
      </c>
      <c r="H944" s="66">
        <v>30540</v>
      </c>
      <c r="I944" s="66">
        <v>30500</v>
      </c>
      <c r="J944" s="66">
        <v>30460</v>
      </c>
      <c r="K944" s="66">
        <v>30460</v>
      </c>
      <c r="L944" s="65">
        <v>100</v>
      </c>
      <c r="M944" s="82">
        <f t="shared" si="125"/>
        <v>12000</v>
      </c>
      <c r="N944" s="68">
        <f t="shared" si="126"/>
        <v>0.3924133420536298</v>
      </c>
    </row>
    <row r="945" spans="1:14" ht="15.75">
      <c r="A945" s="63">
        <v>5</v>
      </c>
      <c r="B945" s="70">
        <v>43369</v>
      </c>
      <c r="C945" s="65" t="s">
        <v>20</v>
      </c>
      <c r="D945" s="65" t="s">
        <v>21</v>
      </c>
      <c r="E945" s="65" t="s">
        <v>47</v>
      </c>
      <c r="F945" s="66">
        <v>184</v>
      </c>
      <c r="G945" s="66">
        <v>183</v>
      </c>
      <c r="H945" s="66">
        <v>184.5</v>
      </c>
      <c r="I945" s="66">
        <v>185</v>
      </c>
      <c r="J945" s="66">
        <v>185.5</v>
      </c>
      <c r="K945" s="66">
        <v>185.5</v>
      </c>
      <c r="L945" s="65">
        <v>5000</v>
      </c>
      <c r="M945" s="82">
        <f t="shared" si="125"/>
        <v>7500</v>
      </c>
      <c r="N945" s="68">
        <f t="shared" si="126"/>
        <v>0.8152173913043478</v>
      </c>
    </row>
    <row r="946" spans="1:14" ht="15.75">
      <c r="A946" s="63">
        <v>6</v>
      </c>
      <c r="B946" s="70">
        <v>43368</v>
      </c>
      <c r="C946" s="65" t="s">
        <v>20</v>
      </c>
      <c r="D946" s="65" t="s">
        <v>21</v>
      </c>
      <c r="E946" s="65" t="s">
        <v>24</v>
      </c>
      <c r="F946" s="66">
        <v>147</v>
      </c>
      <c r="G946" s="66">
        <v>146</v>
      </c>
      <c r="H946" s="66">
        <v>147.5</v>
      </c>
      <c r="I946" s="66">
        <v>148</v>
      </c>
      <c r="J946" s="66">
        <v>148.5</v>
      </c>
      <c r="K946" s="66">
        <v>146</v>
      </c>
      <c r="L946" s="65">
        <v>5000</v>
      </c>
      <c r="M946" s="82">
        <f t="shared" si="125"/>
        <v>-5000</v>
      </c>
      <c r="N946" s="68">
        <f t="shared" si="126"/>
        <v>-0.6802721088435374</v>
      </c>
    </row>
    <row r="947" spans="1:14" ht="15.75">
      <c r="A947" s="63">
        <v>7</v>
      </c>
      <c r="B947" s="70">
        <v>43368</v>
      </c>
      <c r="C947" s="65" t="s">
        <v>20</v>
      </c>
      <c r="D947" s="65" t="s">
        <v>21</v>
      </c>
      <c r="E947" s="65" t="s">
        <v>48</v>
      </c>
      <c r="F947" s="66">
        <v>5300</v>
      </c>
      <c r="G947" s="66">
        <v>5260</v>
      </c>
      <c r="H947" s="66">
        <v>5325</v>
      </c>
      <c r="I947" s="66">
        <v>5350</v>
      </c>
      <c r="J947" s="66">
        <v>5375</v>
      </c>
      <c r="K947" s="66">
        <v>5260</v>
      </c>
      <c r="L947" s="65">
        <v>100</v>
      </c>
      <c r="M947" s="82">
        <f aca="true" t="shared" si="127" ref="M947:M957">IF(D947="BUY",(K947-F947)*(L947),(F947-K947)*(L947))</f>
        <v>-4000</v>
      </c>
      <c r="N947" s="68">
        <f aca="true" t="shared" si="128" ref="N947:N957">M947/(L947)/F947%</f>
        <v>-0.7547169811320755</v>
      </c>
    </row>
    <row r="948" spans="1:14" ht="15.75">
      <c r="A948" s="63">
        <v>8</v>
      </c>
      <c r="B948" s="70">
        <v>43367</v>
      </c>
      <c r="C948" s="65" t="s">
        <v>20</v>
      </c>
      <c r="D948" s="65" t="s">
        <v>21</v>
      </c>
      <c r="E948" s="65" t="s">
        <v>46</v>
      </c>
      <c r="F948" s="66">
        <v>461.5</v>
      </c>
      <c r="G948" s="66">
        <v>457.5</v>
      </c>
      <c r="H948" s="66">
        <v>464</v>
      </c>
      <c r="I948" s="66">
        <v>466.5</v>
      </c>
      <c r="J948" s="66">
        <v>469</v>
      </c>
      <c r="K948" s="66">
        <v>457</v>
      </c>
      <c r="L948" s="65">
        <v>1000</v>
      </c>
      <c r="M948" s="82">
        <f>IF(D948="BUY",(K948-F948)*(L948),(F948-K948)*(L948))</f>
        <v>-4500</v>
      </c>
      <c r="N948" s="68">
        <f>M948/(L948)/F948%</f>
        <v>-0.9750812567713976</v>
      </c>
    </row>
    <row r="949" spans="1:14" ht="15.75">
      <c r="A949" s="63">
        <v>9</v>
      </c>
      <c r="B949" s="70">
        <v>43367</v>
      </c>
      <c r="C949" s="65" t="s">
        <v>20</v>
      </c>
      <c r="D949" s="65" t="s">
        <v>21</v>
      </c>
      <c r="E949" s="65" t="s">
        <v>24</v>
      </c>
      <c r="F949" s="66">
        <v>148.7</v>
      </c>
      <c r="G949" s="66">
        <v>147.7</v>
      </c>
      <c r="H949" s="66">
        <v>149.2</v>
      </c>
      <c r="I949" s="66">
        <v>149.7</v>
      </c>
      <c r="J949" s="66">
        <v>150.2</v>
      </c>
      <c r="K949" s="66">
        <v>149.2</v>
      </c>
      <c r="L949" s="65">
        <v>5000</v>
      </c>
      <c r="M949" s="82">
        <f t="shared" si="127"/>
        <v>2500</v>
      </c>
      <c r="N949" s="68">
        <f t="shared" si="128"/>
        <v>0.3362474781439139</v>
      </c>
    </row>
    <row r="950" spans="1:14" ht="15.75">
      <c r="A950" s="63">
        <v>10</v>
      </c>
      <c r="B950" s="70">
        <v>43367</v>
      </c>
      <c r="C950" s="65" t="s">
        <v>20</v>
      </c>
      <c r="D950" s="65" t="s">
        <v>21</v>
      </c>
      <c r="E950" s="65" t="s">
        <v>47</v>
      </c>
      <c r="F950" s="66">
        <v>183</v>
      </c>
      <c r="G950" s="66">
        <v>182</v>
      </c>
      <c r="H950" s="66">
        <v>183.5</v>
      </c>
      <c r="I950" s="66">
        <v>184</v>
      </c>
      <c r="J950" s="66">
        <v>184.5</v>
      </c>
      <c r="K950" s="66">
        <v>184.5</v>
      </c>
      <c r="L950" s="65">
        <v>5000</v>
      </c>
      <c r="M950" s="82">
        <f t="shared" si="127"/>
        <v>7500</v>
      </c>
      <c r="N950" s="68">
        <f t="shared" si="128"/>
        <v>0.819672131147541</v>
      </c>
    </row>
    <row r="951" spans="1:14" ht="15.75">
      <c r="A951" s="63">
        <v>11</v>
      </c>
      <c r="B951" s="70">
        <v>43367</v>
      </c>
      <c r="C951" s="65" t="s">
        <v>20</v>
      </c>
      <c r="D951" s="65" t="s">
        <v>21</v>
      </c>
      <c r="E951" s="65" t="s">
        <v>48</v>
      </c>
      <c r="F951" s="66">
        <v>5230</v>
      </c>
      <c r="G951" s="66">
        <v>5190</v>
      </c>
      <c r="H951" s="66">
        <v>5255</v>
      </c>
      <c r="I951" s="66">
        <v>5280</v>
      </c>
      <c r="J951" s="66">
        <v>5300</v>
      </c>
      <c r="K951" s="66">
        <v>5300</v>
      </c>
      <c r="L951" s="65">
        <v>100</v>
      </c>
      <c r="M951" s="82">
        <f t="shared" si="127"/>
        <v>7000</v>
      </c>
      <c r="N951" s="68">
        <f t="shared" si="128"/>
        <v>1.338432122370937</v>
      </c>
    </row>
    <row r="952" spans="1:14" ht="15.75">
      <c r="A952" s="63">
        <v>12</v>
      </c>
      <c r="B952" s="70">
        <v>43364</v>
      </c>
      <c r="C952" s="65" t="s">
        <v>20</v>
      </c>
      <c r="D952" s="65" t="s">
        <v>21</v>
      </c>
      <c r="E952" s="65" t="s">
        <v>48</v>
      </c>
      <c r="F952" s="66">
        <v>5145</v>
      </c>
      <c r="G952" s="66">
        <v>5105</v>
      </c>
      <c r="H952" s="66">
        <v>5170</v>
      </c>
      <c r="I952" s="66">
        <v>5195</v>
      </c>
      <c r="J952" s="66">
        <v>5220</v>
      </c>
      <c r="K952" s="66">
        <v>5170</v>
      </c>
      <c r="L952" s="65">
        <v>100</v>
      </c>
      <c r="M952" s="82">
        <f t="shared" si="127"/>
        <v>2500</v>
      </c>
      <c r="N952" s="68">
        <f t="shared" si="128"/>
        <v>0.48590864917395526</v>
      </c>
    </row>
    <row r="953" spans="1:14" ht="15.75">
      <c r="A953" s="63">
        <v>13</v>
      </c>
      <c r="B953" s="70">
        <v>43364</v>
      </c>
      <c r="C953" s="65" t="s">
        <v>20</v>
      </c>
      <c r="D953" s="65" t="s">
        <v>23</v>
      </c>
      <c r="E953" s="65" t="s">
        <v>44</v>
      </c>
      <c r="F953" s="66">
        <v>30545</v>
      </c>
      <c r="G953" s="66">
        <v>30610</v>
      </c>
      <c r="H953" s="66">
        <v>30500</v>
      </c>
      <c r="I953" s="66">
        <v>30460</v>
      </c>
      <c r="J953" s="66">
        <v>30420</v>
      </c>
      <c r="K953" s="66">
        <v>30500</v>
      </c>
      <c r="L953" s="65">
        <v>100</v>
      </c>
      <c r="M953" s="82">
        <f t="shared" si="127"/>
        <v>4500</v>
      </c>
      <c r="N953" s="68">
        <f t="shared" si="128"/>
        <v>0.1473236208872156</v>
      </c>
    </row>
    <row r="954" spans="1:14" ht="15.75">
      <c r="A954" s="63">
        <v>14</v>
      </c>
      <c r="B954" s="70">
        <v>43364</v>
      </c>
      <c r="C954" s="65" t="s">
        <v>20</v>
      </c>
      <c r="D954" s="65" t="s">
        <v>21</v>
      </c>
      <c r="E954" s="65" t="s">
        <v>50</v>
      </c>
      <c r="F954" s="66">
        <v>147</v>
      </c>
      <c r="G954" s="66">
        <v>146</v>
      </c>
      <c r="H954" s="66">
        <v>147.5</v>
      </c>
      <c r="I954" s="66">
        <v>148</v>
      </c>
      <c r="J954" s="66">
        <v>148.5</v>
      </c>
      <c r="K954" s="66">
        <v>148.5</v>
      </c>
      <c r="L954" s="65">
        <v>5000</v>
      </c>
      <c r="M954" s="82">
        <f t="shared" si="127"/>
        <v>7500</v>
      </c>
      <c r="N954" s="68">
        <f t="shared" si="128"/>
        <v>1.0204081632653061</v>
      </c>
    </row>
    <row r="955" spans="1:14" ht="15.75">
      <c r="A955" s="63">
        <v>15</v>
      </c>
      <c r="B955" s="70">
        <v>43362</v>
      </c>
      <c r="C955" s="65" t="s">
        <v>20</v>
      </c>
      <c r="D955" s="65" t="s">
        <v>21</v>
      </c>
      <c r="E955" s="65" t="s">
        <v>47</v>
      </c>
      <c r="F955" s="66">
        <v>174.8</v>
      </c>
      <c r="G955" s="66">
        <v>173.8</v>
      </c>
      <c r="H955" s="66">
        <v>175.3</v>
      </c>
      <c r="I955" s="66">
        <v>175.8</v>
      </c>
      <c r="J955" s="66">
        <v>176.3</v>
      </c>
      <c r="K955" s="66">
        <v>175.8</v>
      </c>
      <c r="L955" s="65">
        <v>5000</v>
      </c>
      <c r="M955" s="82">
        <f t="shared" si="127"/>
        <v>5000</v>
      </c>
      <c r="N955" s="68">
        <f t="shared" si="128"/>
        <v>0.5720823798627002</v>
      </c>
    </row>
    <row r="956" spans="1:14" ht="15.75">
      <c r="A956" s="63">
        <v>16</v>
      </c>
      <c r="B956" s="70">
        <v>43361</v>
      </c>
      <c r="C956" s="65" t="s">
        <v>20</v>
      </c>
      <c r="D956" s="65" t="s">
        <v>21</v>
      </c>
      <c r="E956" s="65" t="s">
        <v>46</v>
      </c>
      <c r="F956" s="66">
        <v>436</v>
      </c>
      <c r="G956" s="66">
        <v>431</v>
      </c>
      <c r="H956" s="66">
        <v>439</v>
      </c>
      <c r="I956" s="66">
        <v>441.5</v>
      </c>
      <c r="J956" s="66">
        <v>444</v>
      </c>
      <c r="K956" s="66">
        <v>439</v>
      </c>
      <c r="L956" s="65">
        <v>1000</v>
      </c>
      <c r="M956" s="82">
        <f t="shared" si="127"/>
        <v>3000</v>
      </c>
      <c r="N956" s="68">
        <f t="shared" si="128"/>
        <v>0.6880733944954128</v>
      </c>
    </row>
    <row r="957" spans="1:14" ht="15.75">
      <c r="A957" s="63">
        <v>17</v>
      </c>
      <c r="B957" s="70">
        <v>43361</v>
      </c>
      <c r="C957" s="65" t="s">
        <v>20</v>
      </c>
      <c r="D957" s="65" t="s">
        <v>21</v>
      </c>
      <c r="E957" s="65" t="s">
        <v>47</v>
      </c>
      <c r="F957" s="66">
        <v>170.3</v>
      </c>
      <c r="G957" s="66">
        <v>169.3</v>
      </c>
      <c r="H957" s="66">
        <v>170.8</v>
      </c>
      <c r="I957" s="66">
        <v>171.3</v>
      </c>
      <c r="J957" s="66">
        <v>171.8</v>
      </c>
      <c r="K957" s="66">
        <v>171.8</v>
      </c>
      <c r="L957" s="65">
        <v>5000</v>
      </c>
      <c r="M957" s="82">
        <f t="shared" si="127"/>
        <v>7500</v>
      </c>
      <c r="N957" s="68">
        <f t="shared" si="128"/>
        <v>0.8807985907222549</v>
      </c>
    </row>
    <row r="958" spans="1:14" ht="15.75">
      <c r="A958" s="63">
        <v>18</v>
      </c>
      <c r="B958" s="70">
        <v>43360</v>
      </c>
      <c r="C958" s="65" t="s">
        <v>20</v>
      </c>
      <c r="D958" s="65" t="s">
        <v>23</v>
      </c>
      <c r="E958" s="65" t="s">
        <v>47</v>
      </c>
      <c r="F958" s="66">
        <v>166.5</v>
      </c>
      <c r="G958" s="66">
        <v>167.5</v>
      </c>
      <c r="H958" s="66">
        <v>166</v>
      </c>
      <c r="I958" s="66">
        <v>165.5</v>
      </c>
      <c r="J958" s="66">
        <v>165</v>
      </c>
      <c r="K958" s="66">
        <v>167.5</v>
      </c>
      <c r="L958" s="65">
        <v>5000</v>
      </c>
      <c r="M958" s="82">
        <f aca="true" t="shared" si="129" ref="M958:M963">IF(D958="BUY",(K958-F958)*(L958),(F958-K958)*(L958))</f>
        <v>-5000</v>
      </c>
      <c r="N958" s="68">
        <f aca="true" t="shared" si="130" ref="N958:N963">M958/(L958)/F958%</f>
        <v>-0.6006006006006006</v>
      </c>
    </row>
    <row r="959" spans="1:14" ht="15.75">
      <c r="A959" s="63">
        <v>19</v>
      </c>
      <c r="B959" s="70">
        <v>43360</v>
      </c>
      <c r="C959" s="65" t="s">
        <v>20</v>
      </c>
      <c r="D959" s="65" t="s">
        <v>21</v>
      </c>
      <c r="E959" s="65" t="s">
        <v>48</v>
      </c>
      <c r="F959" s="66">
        <v>5030</v>
      </c>
      <c r="G959" s="66">
        <v>4990</v>
      </c>
      <c r="H959" s="66">
        <v>5055</v>
      </c>
      <c r="I959" s="66">
        <v>5080</v>
      </c>
      <c r="J959" s="66">
        <v>5105</v>
      </c>
      <c r="K959" s="66">
        <v>4990</v>
      </c>
      <c r="L959" s="65">
        <v>100</v>
      </c>
      <c r="M959" s="82">
        <f t="shared" si="129"/>
        <v>-4000</v>
      </c>
      <c r="N959" s="68">
        <f t="shared" si="130"/>
        <v>-0.7952286282306164</v>
      </c>
    </row>
    <row r="960" spans="1:14" ht="15.75">
      <c r="A960" s="63">
        <v>20</v>
      </c>
      <c r="B960" s="70">
        <v>43357</v>
      </c>
      <c r="C960" s="65" t="s">
        <v>20</v>
      </c>
      <c r="D960" s="65" t="s">
        <v>23</v>
      </c>
      <c r="E960" s="65" t="s">
        <v>47</v>
      </c>
      <c r="F960" s="66">
        <v>168.2</v>
      </c>
      <c r="G960" s="66">
        <v>169.2</v>
      </c>
      <c r="H960" s="66">
        <v>167.7</v>
      </c>
      <c r="I960" s="66">
        <v>167.2</v>
      </c>
      <c r="J960" s="66">
        <v>166.7</v>
      </c>
      <c r="K960" s="66">
        <v>169.2</v>
      </c>
      <c r="L960" s="65">
        <v>5000</v>
      </c>
      <c r="M960" s="82">
        <f t="shared" si="129"/>
        <v>-5000</v>
      </c>
      <c r="N960" s="68">
        <f t="shared" si="130"/>
        <v>-0.5945303210463734</v>
      </c>
    </row>
    <row r="961" spans="1:14" ht="15.75">
      <c r="A961" s="63">
        <v>21</v>
      </c>
      <c r="B961" s="70">
        <v>43355</v>
      </c>
      <c r="C961" s="65" t="s">
        <v>20</v>
      </c>
      <c r="D961" s="65" t="s">
        <v>21</v>
      </c>
      <c r="E961" s="65" t="s">
        <v>44</v>
      </c>
      <c r="F961" s="66">
        <v>30750</v>
      </c>
      <c r="G961" s="66">
        <v>30670</v>
      </c>
      <c r="H961" s="66">
        <v>30790</v>
      </c>
      <c r="I961" s="66">
        <v>30830</v>
      </c>
      <c r="J961" s="66">
        <v>30870</v>
      </c>
      <c r="K961" s="66">
        <v>30670</v>
      </c>
      <c r="L961" s="65">
        <v>100</v>
      </c>
      <c r="M961" s="82">
        <f t="shared" si="129"/>
        <v>-8000</v>
      </c>
      <c r="N961" s="68">
        <f t="shared" si="130"/>
        <v>-0.2601626016260163</v>
      </c>
    </row>
    <row r="962" spans="1:14" ht="15.75">
      <c r="A962" s="63">
        <v>22</v>
      </c>
      <c r="B962" s="70">
        <v>43355</v>
      </c>
      <c r="C962" s="65" t="s">
        <v>20</v>
      </c>
      <c r="D962" s="65" t="s">
        <v>21</v>
      </c>
      <c r="E962" s="65" t="s">
        <v>47</v>
      </c>
      <c r="F962" s="66">
        <v>172</v>
      </c>
      <c r="G962" s="66">
        <v>171</v>
      </c>
      <c r="H962" s="66">
        <v>172.5</v>
      </c>
      <c r="I962" s="66">
        <v>173</v>
      </c>
      <c r="J962" s="66">
        <v>173.5</v>
      </c>
      <c r="K962" s="66">
        <v>172.5</v>
      </c>
      <c r="L962" s="65">
        <v>5000</v>
      </c>
      <c r="M962" s="82">
        <f t="shared" si="129"/>
        <v>2500</v>
      </c>
      <c r="N962" s="68">
        <f t="shared" si="130"/>
        <v>0.29069767441860467</v>
      </c>
    </row>
    <row r="963" spans="1:14" ht="15.75">
      <c r="A963" s="63">
        <v>23</v>
      </c>
      <c r="B963" s="70">
        <v>43354</v>
      </c>
      <c r="C963" s="65" t="s">
        <v>20</v>
      </c>
      <c r="D963" s="65" t="s">
        <v>23</v>
      </c>
      <c r="E963" s="65" t="s">
        <v>24</v>
      </c>
      <c r="F963" s="66">
        <v>144.6</v>
      </c>
      <c r="G963" s="66">
        <v>145.6</v>
      </c>
      <c r="H963" s="66">
        <v>144.1</v>
      </c>
      <c r="I963" s="66">
        <v>143.6</v>
      </c>
      <c r="J963" s="66">
        <v>143.1</v>
      </c>
      <c r="K963" s="66">
        <v>143.1</v>
      </c>
      <c r="L963" s="65">
        <v>5000</v>
      </c>
      <c r="M963" s="82">
        <f t="shared" si="129"/>
        <v>7500</v>
      </c>
      <c r="N963" s="68">
        <f t="shared" si="130"/>
        <v>1.037344398340249</v>
      </c>
    </row>
    <row r="964" spans="1:14" ht="15.75">
      <c r="A964" s="63">
        <v>24</v>
      </c>
      <c r="B964" s="70">
        <v>43354</v>
      </c>
      <c r="C964" s="65" t="s">
        <v>20</v>
      </c>
      <c r="D964" s="65" t="s">
        <v>23</v>
      </c>
      <c r="E964" s="65" t="s">
        <v>47</v>
      </c>
      <c r="F964" s="66">
        <v>172.3</v>
      </c>
      <c r="G964" s="66">
        <v>173.3</v>
      </c>
      <c r="H964" s="66">
        <v>171.8</v>
      </c>
      <c r="I964" s="66">
        <v>171.3</v>
      </c>
      <c r="J964" s="66">
        <v>170.8</v>
      </c>
      <c r="K964" s="66">
        <v>170.8</v>
      </c>
      <c r="L964" s="65">
        <v>5000</v>
      </c>
      <c r="M964" s="82">
        <f aca="true" t="shared" si="131" ref="M964:M970">IF(D964="BUY",(K964-F964)*(L964),(F964-K964)*(L964))</f>
        <v>7500</v>
      </c>
      <c r="N964" s="68">
        <f aca="true" t="shared" si="132" ref="N964:N970">M964/(L964)/F964%</f>
        <v>0.8705745792222866</v>
      </c>
    </row>
    <row r="965" spans="1:14" ht="15.75">
      <c r="A965" s="63">
        <v>25</v>
      </c>
      <c r="B965" s="70">
        <v>43353</v>
      </c>
      <c r="C965" s="65" t="s">
        <v>20</v>
      </c>
      <c r="D965" s="65" t="s">
        <v>21</v>
      </c>
      <c r="E965" s="65" t="s">
        <v>24</v>
      </c>
      <c r="F965" s="66">
        <v>149</v>
      </c>
      <c r="G965" s="66">
        <v>149</v>
      </c>
      <c r="H965" s="66">
        <v>149.5</v>
      </c>
      <c r="I965" s="66">
        <v>150</v>
      </c>
      <c r="J965" s="66">
        <v>151</v>
      </c>
      <c r="K965" s="66">
        <v>150</v>
      </c>
      <c r="L965" s="65">
        <v>5000</v>
      </c>
      <c r="M965" s="82">
        <f t="shared" si="131"/>
        <v>5000</v>
      </c>
      <c r="N965" s="68">
        <f t="shared" si="132"/>
        <v>0.6711409395973155</v>
      </c>
    </row>
    <row r="966" spans="1:14" ht="15.75">
      <c r="A966" s="63">
        <v>26</v>
      </c>
      <c r="B966" s="70">
        <v>43350</v>
      </c>
      <c r="C966" s="65" t="s">
        <v>20</v>
      </c>
      <c r="D966" s="65" t="s">
        <v>23</v>
      </c>
      <c r="E966" s="65" t="s">
        <v>24</v>
      </c>
      <c r="F966" s="66">
        <v>146</v>
      </c>
      <c r="G966" s="66">
        <v>147</v>
      </c>
      <c r="H966" s="66">
        <v>145.5</v>
      </c>
      <c r="I966" s="66">
        <v>145</v>
      </c>
      <c r="J966" s="66">
        <v>144.5</v>
      </c>
      <c r="K966" s="66">
        <v>147</v>
      </c>
      <c r="L966" s="65">
        <v>5000</v>
      </c>
      <c r="M966" s="82">
        <f t="shared" si="131"/>
        <v>-5000</v>
      </c>
      <c r="N966" s="68">
        <f t="shared" si="132"/>
        <v>-0.684931506849315</v>
      </c>
    </row>
    <row r="967" spans="1:14" ht="15.75">
      <c r="A967" s="63">
        <v>27</v>
      </c>
      <c r="B967" s="70">
        <v>43349</v>
      </c>
      <c r="C967" s="65" t="s">
        <v>20</v>
      </c>
      <c r="D967" s="65" t="s">
        <v>21</v>
      </c>
      <c r="E967" s="65" t="s">
        <v>48</v>
      </c>
      <c r="F967" s="66">
        <v>4965</v>
      </c>
      <c r="G967" s="66">
        <v>4925</v>
      </c>
      <c r="H967" s="66">
        <v>178</v>
      </c>
      <c r="I967" s="66">
        <v>4990</v>
      </c>
      <c r="J967" s="66">
        <v>5015</v>
      </c>
      <c r="K967" s="66">
        <v>4925</v>
      </c>
      <c r="L967" s="65">
        <v>100</v>
      </c>
      <c r="M967" s="82">
        <f t="shared" si="131"/>
        <v>-4000</v>
      </c>
      <c r="N967" s="68">
        <f t="shared" si="132"/>
        <v>-0.8056394763343404</v>
      </c>
    </row>
    <row r="968" spans="1:14" ht="15.75">
      <c r="A968" s="63">
        <v>28</v>
      </c>
      <c r="B968" s="70">
        <v>43349</v>
      </c>
      <c r="C968" s="65" t="s">
        <v>20</v>
      </c>
      <c r="D968" s="65" t="s">
        <v>21</v>
      </c>
      <c r="E968" s="65" t="s">
        <v>47</v>
      </c>
      <c r="F968" s="66">
        <v>177.5</v>
      </c>
      <c r="G968" s="66">
        <v>176.5</v>
      </c>
      <c r="H968" s="66">
        <v>178</v>
      </c>
      <c r="I968" s="66">
        <v>178.5</v>
      </c>
      <c r="J968" s="66">
        <v>179</v>
      </c>
      <c r="K968" s="66">
        <v>178.5</v>
      </c>
      <c r="L968" s="65">
        <v>5000</v>
      </c>
      <c r="M968" s="82">
        <f t="shared" si="131"/>
        <v>5000</v>
      </c>
      <c r="N968" s="68">
        <f t="shared" si="132"/>
        <v>0.5633802816901409</v>
      </c>
    </row>
    <row r="969" spans="1:14" ht="15.75">
      <c r="A969" s="63">
        <v>29</v>
      </c>
      <c r="B969" s="70">
        <v>43349</v>
      </c>
      <c r="C969" s="65" t="s">
        <v>20</v>
      </c>
      <c r="D969" s="65" t="s">
        <v>21</v>
      </c>
      <c r="E969" s="65" t="s">
        <v>44</v>
      </c>
      <c r="F969" s="66">
        <v>30550</v>
      </c>
      <c r="G969" s="66">
        <v>30470</v>
      </c>
      <c r="H969" s="66">
        <v>30590</v>
      </c>
      <c r="I969" s="66">
        <v>30630</v>
      </c>
      <c r="J969" s="66">
        <v>30670</v>
      </c>
      <c r="K969" s="66">
        <v>30590</v>
      </c>
      <c r="L969" s="65">
        <v>100</v>
      </c>
      <c r="M969" s="82">
        <f t="shared" si="131"/>
        <v>4000</v>
      </c>
      <c r="N969" s="68">
        <f t="shared" si="132"/>
        <v>0.1309328968903437</v>
      </c>
    </row>
    <row r="970" spans="1:14" ht="15.75">
      <c r="A970" s="63">
        <v>30</v>
      </c>
      <c r="B970" s="70">
        <v>43348</v>
      </c>
      <c r="C970" s="65" t="s">
        <v>20</v>
      </c>
      <c r="D970" s="65" t="s">
        <v>21</v>
      </c>
      <c r="E970" s="65" t="s">
        <v>47</v>
      </c>
      <c r="F970" s="66">
        <v>175.6</v>
      </c>
      <c r="G970" s="66">
        <v>174.6</v>
      </c>
      <c r="H970" s="66">
        <v>176.1</v>
      </c>
      <c r="I970" s="66">
        <v>176.6</v>
      </c>
      <c r="J970" s="66">
        <v>177.1</v>
      </c>
      <c r="K970" s="66">
        <v>176.2</v>
      </c>
      <c r="L970" s="65">
        <v>5000</v>
      </c>
      <c r="M970" s="82">
        <f t="shared" si="131"/>
        <v>2999.999999999972</v>
      </c>
      <c r="N970" s="68">
        <f t="shared" si="132"/>
        <v>0.34168564920273026</v>
      </c>
    </row>
    <row r="971" spans="1:14" ht="15.75">
      <c r="A971" s="63">
        <v>31</v>
      </c>
      <c r="B971" s="70">
        <v>43348</v>
      </c>
      <c r="C971" s="65" t="s">
        <v>20</v>
      </c>
      <c r="D971" s="65" t="s">
        <v>21</v>
      </c>
      <c r="E971" s="65" t="s">
        <v>24</v>
      </c>
      <c r="F971" s="66">
        <v>149.3</v>
      </c>
      <c r="G971" s="66">
        <v>148.3</v>
      </c>
      <c r="H971" s="66">
        <v>149.8</v>
      </c>
      <c r="I971" s="66">
        <v>150.3</v>
      </c>
      <c r="J971" s="66">
        <v>150.8</v>
      </c>
      <c r="K971" s="66">
        <v>150.3</v>
      </c>
      <c r="L971" s="65">
        <v>5000</v>
      </c>
      <c r="M971" s="82">
        <f aca="true" t="shared" si="133" ref="M971:M976">IF(D971="BUY",(K971-F971)*(L971),(F971-K971)*(L971))</f>
        <v>5000</v>
      </c>
      <c r="N971" s="68">
        <f aca="true" t="shared" si="134" ref="N971:N976">M971/(L971)/F971%</f>
        <v>0.6697923643670461</v>
      </c>
    </row>
    <row r="972" spans="1:14" ht="15.75">
      <c r="A972" s="63">
        <v>32</v>
      </c>
      <c r="B972" s="70">
        <v>43347</v>
      </c>
      <c r="C972" s="65" t="s">
        <v>20</v>
      </c>
      <c r="D972" s="65" t="s">
        <v>21</v>
      </c>
      <c r="E972" s="65" t="s">
        <v>48</v>
      </c>
      <c r="F972" s="66">
        <v>5040</v>
      </c>
      <c r="G972" s="66">
        <v>5000</v>
      </c>
      <c r="H972" s="66">
        <v>5065</v>
      </c>
      <c r="I972" s="66">
        <v>5090</v>
      </c>
      <c r="J972" s="66">
        <v>5115</v>
      </c>
      <c r="K972" s="66">
        <v>5090</v>
      </c>
      <c r="L972" s="65">
        <v>100</v>
      </c>
      <c r="M972" s="82">
        <f t="shared" si="133"/>
        <v>5000</v>
      </c>
      <c r="N972" s="68">
        <f t="shared" si="134"/>
        <v>0.9920634920634921</v>
      </c>
    </row>
    <row r="973" spans="1:14" ht="15.75">
      <c r="A973" s="63">
        <v>33</v>
      </c>
      <c r="B973" s="70">
        <v>43347</v>
      </c>
      <c r="C973" s="65" t="s">
        <v>20</v>
      </c>
      <c r="D973" s="65" t="s">
        <v>23</v>
      </c>
      <c r="E973" s="65" t="s">
        <v>24</v>
      </c>
      <c r="F973" s="66">
        <v>150</v>
      </c>
      <c r="G973" s="66">
        <v>151</v>
      </c>
      <c r="H973" s="66">
        <v>149.5</v>
      </c>
      <c r="I973" s="66">
        <v>149</v>
      </c>
      <c r="J973" s="66">
        <v>148.5</v>
      </c>
      <c r="K973" s="66">
        <v>149.5</v>
      </c>
      <c r="L973" s="65">
        <v>5000</v>
      </c>
      <c r="M973" s="82">
        <f t="shared" si="133"/>
        <v>2500</v>
      </c>
      <c r="N973" s="68">
        <f t="shared" si="134"/>
        <v>0.3333333333333333</v>
      </c>
    </row>
    <row r="974" spans="1:14" ht="15.75">
      <c r="A974" s="63">
        <v>34</v>
      </c>
      <c r="B974" s="70">
        <v>43346</v>
      </c>
      <c r="C974" s="65" t="s">
        <v>20</v>
      </c>
      <c r="D974" s="65" t="s">
        <v>21</v>
      </c>
      <c r="E974" s="65" t="s">
        <v>48</v>
      </c>
      <c r="F974" s="66">
        <v>4970</v>
      </c>
      <c r="G974" s="66">
        <v>4925</v>
      </c>
      <c r="H974" s="66">
        <v>4995</v>
      </c>
      <c r="I974" s="66">
        <v>5020</v>
      </c>
      <c r="J974" s="66">
        <v>5045</v>
      </c>
      <c r="K974" s="66">
        <v>5020</v>
      </c>
      <c r="L974" s="65">
        <v>100</v>
      </c>
      <c r="M974" s="82">
        <f t="shared" si="133"/>
        <v>5000</v>
      </c>
      <c r="N974" s="68">
        <f t="shared" si="134"/>
        <v>1.0060362173038229</v>
      </c>
    </row>
    <row r="975" spans="1:14" ht="15.75">
      <c r="A975" s="63">
        <v>35</v>
      </c>
      <c r="B975" s="70">
        <v>43346</v>
      </c>
      <c r="C975" s="65" t="s">
        <v>20</v>
      </c>
      <c r="D975" s="65" t="s">
        <v>21</v>
      </c>
      <c r="E975" s="65" t="s">
        <v>24</v>
      </c>
      <c r="F975" s="66">
        <v>148.5</v>
      </c>
      <c r="G975" s="66">
        <v>147.5</v>
      </c>
      <c r="H975" s="66">
        <v>149</v>
      </c>
      <c r="I975" s="66">
        <v>149.5</v>
      </c>
      <c r="J975" s="66">
        <v>151</v>
      </c>
      <c r="K975" s="66">
        <v>151</v>
      </c>
      <c r="L975" s="65">
        <v>5000</v>
      </c>
      <c r="M975" s="82">
        <f t="shared" si="133"/>
        <v>12500</v>
      </c>
      <c r="N975" s="68">
        <f t="shared" si="134"/>
        <v>1.6835016835016834</v>
      </c>
    </row>
    <row r="976" spans="1:14" ht="15.75">
      <c r="A976" s="63">
        <v>36</v>
      </c>
      <c r="B976" s="70">
        <v>43346</v>
      </c>
      <c r="C976" s="65" t="s">
        <v>20</v>
      </c>
      <c r="D976" s="65" t="s">
        <v>21</v>
      </c>
      <c r="E976" s="65" t="s">
        <v>47</v>
      </c>
      <c r="F976" s="66">
        <v>176.2</v>
      </c>
      <c r="G976" s="66">
        <v>175.2</v>
      </c>
      <c r="H976" s="66">
        <v>176.7</v>
      </c>
      <c r="I976" s="66">
        <v>177.2</v>
      </c>
      <c r="J976" s="66">
        <v>177.7</v>
      </c>
      <c r="K976" s="66">
        <v>176.7</v>
      </c>
      <c r="L976" s="65">
        <v>5000</v>
      </c>
      <c r="M976" s="82">
        <f t="shared" si="133"/>
        <v>2500</v>
      </c>
      <c r="N976" s="68">
        <f t="shared" si="134"/>
        <v>0.2837684449489217</v>
      </c>
    </row>
    <row r="978" spans="1:12" ht="15.75">
      <c r="A978" s="9" t="s">
        <v>25</v>
      </c>
      <c r="B978" s="10"/>
      <c r="C978" s="11"/>
      <c r="D978" s="12"/>
      <c r="E978" s="13"/>
      <c r="F978" s="13"/>
      <c r="G978" s="14"/>
      <c r="H978" s="15"/>
      <c r="I978" s="15"/>
      <c r="J978" s="15"/>
      <c r="K978" s="16"/>
      <c r="L978" s="17"/>
    </row>
    <row r="979" spans="1:12" ht="15.75">
      <c r="A979" s="9" t="s">
        <v>26</v>
      </c>
      <c r="B979" s="19"/>
      <c r="C979" s="11"/>
      <c r="D979" s="12"/>
      <c r="E979" s="13"/>
      <c r="F979" s="13"/>
      <c r="G979" s="14"/>
      <c r="H979" s="13"/>
      <c r="I979" s="13"/>
      <c r="J979" s="13"/>
      <c r="K979" s="16"/>
      <c r="L979" s="17"/>
    </row>
    <row r="980" spans="1:11" ht="15.75">
      <c r="A980" s="9" t="s">
        <v>26</v>
      </c>
      <c r="B980" s="19"/>
      <c r="C980" s="20"/>
      <c r="D980" s="21"/>
      <c r="E980" s="22"/>
      <c r="F980" s="22"/>
      <c r="G980" s="23"/>
      <c r="H980" s="22"/>
      <c r="I980" s="22"/>
      <c r="J980" s="22"/>
      <c r="K980" s="22"/>
    </row>
    <row r="981" spans="1:11" ht="16.5" thickBot="1">
      <c r="A981" s="58"/>
      <c r="B981" s="59"/>
      <c r="C981" s="22"/>
      <c r="D981" s="22"/>
      <c r="E981" s="22"/>
      <c r="F981" s="25"/>
      <c r="G981" s="26"/>
      <c r="H981" s="27" t="s">
        <v>27</v>
      </c>
      <c r="I981" s="27"/>
      <c r="K981" s="25"/>
    </row>
    <row r="982" spans="1:11" ht="15.75">
      <c r="A982" s="58"/>
      <c r="B982" s="59"/>
      <c r="C982" s="129" t="s">
        <v>28</v>
      </c>
      <c r="D982" s="129"/>
      <c r="E982" s="29">
        <v>36</v>
      </c>
      <c r="F982" s="30">
        <f>F983+F984+F985+F986+F987+F988</f>
        <v>100</v>
      </c>
      <c r="G982" s="31">
        <v>36</v>
      </c>
      <c r="H982" s="32">
        <f>G983/G982%</f>
        <v>75</v>
      </c>
      <c r="I982" s="32"/>
      <c r="J982" s="25"/>
      <c r="K982" s="25"/>
    </row>
    <row r="983" spans="1:12" ht="15.75">
      <c r="A983" s="58"/>
      <c r="B983" s="59"/>
      <c r="C983" s="126" t="s">
        <v>29</v>
      </c>
      <c r="D983" s="126"/>
      <c r="E983" s="33">
        <v>27</v>
      </c>
      <c r="F983" s="34">
        <f>(E983/E982)*100</f>
        <v>75</v>
      </c>
      <c r="G983" s="31">
        <v>27</v>
      </c>
      <c r="H983" s="28"/>
      <c r="I983" s="28"/>
      <c r="J983" s="25"/>
      <c r="K983" s="25"/>
      <c r="L983" s="83"/>
    </row>
    <row r="984" spans="1:12" ht="15.75">
      <c r="A984" s="58"/>
      <c r="B984" s="59"/>
      <c r="C984" s="126" t="s">
        <v>31</v>
      </c>
      <c r="D984" s="126"/>
      <c r="E984" s="33">
        <v>0</v>
      </c>
      <c r="F984" s="34">
        <f>(E984/E982)*100</f>
        <v>0</v>
      </c>
      <c r="G984" s="36"/>
      <c r="H984" s="31"/>
      <c r="I984" s="31"/>
      <c r="L984" s="83"/>
    </row>
    <row r="985" spans="1:11" ht="15.75">
      <c r="A985" s="58"/>
      <c r="B985" s="59"/>
      <c r="C985" s="126" t="s">
        <v>32</v>
      </c>
      <c r="D985" s="126"/>
      <c r="E985" s="33">
        <v>0</v>
      </c>
      <c r="F985" s="34">
        <f>(E985/E982)*100</f>
        <v>0</v>
      </c>
      <c r="G985" s="36"/>
      <c r="H985" s="31"/>
      <c r="I985" s="31"/>
      <c r="J985" s="25"/>
      <c r="K985" s="25"/>
    </row>
    <row r="986" spans="1:12" ht="15.75">
      <c r="A986" s="58"/>
      <c r="B986" s="59"/>
      <c r="C986" s="126" t="s">
        <v>33</v>
      </c>
      <c r="D986" s="126"/>
      <c r="E986" s="33">
        <v>9</v>
      </c>
      <c r="F986" s="34">
        <f>(E986/E982)*100</f>
        <v>25</v>
      </c>
      <c r="G986" s="36"/>
      <c r="H986" s="22" t="s">
        <v>34</v>
      </c>
      <c r="I986" s="22"/>
      <c r="J986" s="25"/>
      <c r="L986" s="2"/>
    </row>
    <row r="987" spans="1:11" ht="15.75">
      <c r="A987" s="58"/>
      <c r="B987" s="59"/>
      <c r="C987" s="126" t="s">
        <v>35</v>
      </c>
      <c r="D987" s="126"/>
      <c r="E987" s="33">
        <v>0</v>
      </c>
      <c r="F987" s="34">
        <f>(E987/E982)*100</f>
        <v>0</v>
      </c>
      <c r="G987" s="36"/>
      <c r="H987" s="22"/>
      <c r="I987" s="22"/>
      <c r="J987" s="25"/>
      <c r="K987" s="25"/>
    </row>
    <row r="988" spans="1:11" ht="16.5" thickBot="1">
      <c r="A988" s="58"/>
      <c r="B988" s="59"/>
      <c r="C988" s="127" t="s">
        <v>36</v>
      </c>
      <c r="D988" s="127"/>
      <c r="E988" s="38"/>
      <c r="F988" s="39">
        <f>(E988/E982)*100</f>
        <v>0</v>
      </c>
      <c r="G988" s="36"/>
      <c r="H988" s="22"/>
      <c r="I988" s="22"/>
      <c r="J988" s="25"/>
      <c r="K988" s="25"/>
    </row>
    <row r="989" spans="1:13" ht="15.75">
      <c r="A989" s="41" t="s">
        <v>37</v>
      </c>
      <c r="B989" s="10"/>
      <c r="C989" s="11"/>
      <c r="D989" s="11"/>
      <c r="E989" s="13"/>
      <c r="F989" s="13"/>
      <c r="G989" s="42"/>
      <c r="H989" s="43"/>
      <c r="I989" s="43"/>
      <c r="J989" s="43"/>
      <c r="K989" s="13"/>
      <c r="M989" s="25"/>
    </row>
    <row r="990" spans="1:13" ht="15.75">
      <c r="A990" s="12" t="s">
        <v>38</v>
      </c>
      <c r="B990" s="10"/>
      <c r="C990" s="44"/>
      <c r="D990" s="45"/>
      <c r="E990" s="46"/>
      <c r="F990" s="43"/>
      <c r="G990" s="42"/>
      <c r="H990" s="43"/>
      <c r="I990" s="43"/>
      <c r="J990" s="43"/>
      <c r="K990" s="13"/>
      <c r="M990" s="17"/>
    </row>
    <row r="991" spans="1:13" ht="15.75">
      <c r="A991" s="12" t="s">
        <v>39</v>
      </c>
      <c r="B991" s="10"/>
      <c r="C991" s="11"/>
      <c r="D991" s="45"/>
      <c r="E991" s="46"/>
      <c r="F991" s="43"/>
      <c r="G991" s="42"/>
      <c r="H991" s="47"/>
      <c r="I991" s="47"/>
      <c r="J991" s="47"/>
      <c r="K991" s="13"/>
      <c r="M991" s="17"/>
    </row>
    <row r="992" spans="1:14" ht="15.75">
      <c r="A992" s="12" t="s">
        <v>40</v>
      </c>
      <c r="B992" s="44"/>
      <c r="C992" s="11"/>
      <c r="D992" s="45"/>
      <c r="E992" s="46"/>
      <c r="F992" s="43"/>
      <c r="G992" s="48"/>
      <c r="H992" s="47"/>
      <c r="I992" s="47"/>
      <c r="J992" s="47"/>
      <c r="K992" s="13"/>
      <c r="L992" s="17"/>
      <c r="M992" s="17"/>
      <c r="N992" s="40"/>
    </row>
    <row r="993" spans="1:14" ht="15.75">
      <c r="A993" s="12" t="s">
        <v>41</v>
      </c>
      <c r="B993" s="35"/>
      <c r="C993" s="11"/>
      <c r="D993" s="49"/>
      <c r="E993" s="43"/>
      <c r="F993" s="43"/>
      <c r="G993" s="48"/>
      <c r="H993" s="47"/>
      <c r="I993" s="47"/>
      <c r="J993" s="47"/>
      <c r="K993" s="43"/>
      <c r="L993" s="17"/>
      <c r="M993" s="17"/>
      <c r="N993" s="17"/>
    </row>
    <row r="994" spans="1:14" ht="15.75">
      <c r="A994" s="146" t="s">
        <v>0</v>
      </c>
      <c r="B994" s="146"/>
      <c r="C994" s="146"/>
      <c r="D994" s="146"/>
      <c r="E994" s="146"/>
      <c r="F994" s="146"/>
      <c r="G994" s="146"/>
      <c r="H994" s="146"/>
      <c r="I994" s="146"/>
      <c r="J994" s="146"/>
      <c r="K994" s="146"/>
      <c r="L994" s="146"/>
      <c r="M994" s="146"/>
      <c r="N994" s="146"/>
    </row>
    <row r="995" spans="1:14" ht="15.75">
      <c r="A995" s="146"/>
      <c r="B995" s="146"/>
      <c r="C995" s="146"/>
      <c r="D995" s="146"/>
      <c r="E995" s="146"/>
      <c r="F995" s="146"/>
      <c r="G995" s="146"/>
      <c r="H995" s="146"/>
      <c r="I995" s="146"/>
      <c r="J995" s="146"/>
      <c r="K995" s="146"/>
      <c r="L995" s="146"/>
      <c r="M995" s="146"/>
      <c r="N995" s="146"/>
    </row>
    <row r="996" spans="1:14" ht="15.75">
      <c r="A996" s="146"/>
      <c r="B996" s="146"/>
      <c r="C996" s="146"/>
      <c r="D996" s="146"/>
      <c r="E996" s="146"/>
      <c r="F996" s="146"/>
      <c r="G996" s="146"/>
      <c r="H996" s="146"/>
      <c r="I996" s="146"/>
      <c r="J996" s="146"/>
      <c r="K996" s="146"/>
      <c r="L996" s="146"/>
      <c r="M996" s="146"/>
      <c r="N996" s="146"/>
    </row>
    <row r="997" spans="1:14" ht="15.75">
      <c r="A997" s="147" t="s">
        <v>1</v>
      </c>
      <c r="B997" s="147"/>
      <c r="C997" s="147"/>
      <c r="D997" s="147"/>
      <c r="E997" s="147"/>
      <c r="F997" s="147"/>
      <c r="G997" s="147"/>
      <c r="H997" s="147"/>
      <c r="I997" s="147"/>
      <c r="J997" s="147"/>
      <c r="K997" s="147"/>
      <c r="L997" s="147"/>
      <c r="M997" s="147"/>
      <c r="N997" s="147"/>
    </row>
    <row r="998" spans="1:14" ht="15.75">
      <c r="A998" s="147" t="s">
        <v>2</v>
      </c>
      <c r="B998" s="147"/>
      <c r="C998" s="147"/>
      <c r="D998" s="147"/>
      <c r="E998" s="147"/>
      <c r="F998" s="147"/>
      <c r="G998" s="147"/>
      <c r="H998" s="147"/>
      <c r="I998" s="147"/>
      <c r="J998" s="147"/>
      <c r="K998" s="147"/>
      <c r="L998" s="147"/>
      <c r="M998" s="147"/>
      <c r="N998" s="147"/>
    </row>
    <row r="999" spans="1:14" ht="16.5" thickBot="1">
      <c r="A999" s="148" t="s">
        <v>3</v>
      </c>
      <c r="B999" s="148"/>
      <c r="C999" s="148"/>
      <c r="D999" s="148"/>
      <c r="E999" s="148"/>
      <c r="F999" s="148"/>
      <c r="G999" s="148"/>
      <c r="H999" s="148"/>
      <c r="I999" s="148"/>
      <c r="J999" s="148"/>
      <c r="K999" s="148"/>
      <c r="L999" s="148"/>
      <c r="M999" s="148"/>
      <c r="N999" s="148"/>
    </row>
    <row r="1000" spans="1:14" ht="15.75">
      <c r="A1000" s="145" t="s">
        <v>94</v>
      </c>
      <c r="B1000" s="145"/>
      <c r="C1000" s="145"/>
      <c r="D1000" s="145"/>
      <c r="E1000" s="145"/>
      <c r="F1000" s="145"/>
      <c r="G1000" s="145"/>
      <c r="H1000" s="145"/>
      <c r="I1000" s="145"/>
      <c r="J1000" s="145"/>
      <c r="K1000" s="145"/>
      <c r="L1000" s="145"/>
      <c r="M1000" s="145"/>
      <c r="N1000" s="145"/>
    </row>
    <row r="1001" spans="1:14" ht="15.75">
      <c r="A1001" s="145" t="s">
        <v>5</v>
      </c>
      <c r="B1001" s="145"/>
      <c r="C1001" s="145"/>
      <c r="D1001" s="145"/>
      <c r="E1001" s="145"/>
      <c r="F1001" s="145"/>
      <c r="G1001" s="145"/>
      <c r="H1001" s="145"/>
      <c r="I1001" s="145"/>
      <c r="J1001" s="145"/>
      <c r="K1001" s="145"/>
      <c r="L1001" s="145"/>
      <c r="M1001" s="145"/>
      <c r="N1001" s="145"/>
    </row>
    <row r="1002" spans="1:14" ht="15.75">
      <c r="A1002" s="131" t="s">
        <v>6</v>
      </c>
      <c r="B1002" s="128" t="s">
        <v>7</v>
      </c>
      <c r="C1002" s="128" t="s">
        <v>8</v>
      </c>
      <c r="D1002" s="131" t="s">
        <v>9</v>
      </c>
      <c r="E1002" s="131" t="s">
        <v>10</v>
      </c>
      <c r="F1002" s="128" t="s">
        <v>11</v>
      </c>
      <c r="G1002" s="128" t="s">
        <v>12</v>
      </c>
      <c r="H1002" s="128" t="s">
        <v>13</v>
      </c>
      <c r="I1002" s="128" t="s">
        <v>14</v>
      </c>
      <c r="J1002" s="128" t="s">
        <v>15</v>
      </c>
      <c r="K1002" s="130" t="s">
        <v>16</v>
      </c>
      <c r="L1002" s="128" t="s">
        <v>17</v>
      </c>
      <c r="M1002" s="128" t="s">
        <v>18</v>
      </c>
      <c r="N1002" s="128" t="s">
        <v>19</v>
      </c>
    </row>
    <row r="1003" spans="1:14" ht="15.75">
      <c r="A1003" s="132"/>
      <c r="B1003" s="128"/>
      <c r="C1003" s="128"/>
      <c r="D1003" s="131"/>
      <c r="E1003" s="131"/>
      <c r="F1003" s="128"/>
      <c r="G1003" s="128"/>
      <c r="H1003" s="128"/>
      <c r="I1003" s="128"/>
      <c r="J1003" s="128"/>
      <c r="K1003" s="130"/>
      <c r="L1003" s="128"/>
      <c r="M1003" s="128"/>
      <c r="N1003" s="128"/>
    </row>
    <row r="1004" spans="1:14" ht="15.75">
      <c r="A1004" s="74"/>
      <c r="B1004" s="75"/>
      <c r="C1004" s="71"/>
      <c r="D1004" s="76"/>
      <c r="E1004" s="73"/>
      <c r="F1004" s="71"/>
      <c r="G1004" s="71"/>
      <c r="H1004" s="71"/>
      <c r="I1004" s="71"/>
      <c r="J1004" s="71"/>
      <c r="K1004" s="72"/>
      <c r="L1004" s="71"/>
      <c r="M1004" s="71"/>
      <c r="N1004" s="71"/>
    </row>
    <row r="1005" spans="1:14" ht="15.75">
      <c r="A1005" s="63">
        <v>1</v>
      </c>
      <c r="B1005" s="70">
        <v>43343</v>
      </c>
      <c r="C1005" s="65" t="s">
        <v>20</v>
      </c>
      <c r="D1005" s="65" t="s">
        <v>21</v>
      </c>
      <c r="E1005" s="65" t="s">
        <v>24</v>
      </c>
      <c r="F1005" s="66">
        <v>149</v>
      </c>
      <c r="G1005" s="66">
        <v>148</v>
      </c>
      <c r="H1005" s="66">
        <v>149.5</v>
      </c>
      <c r="I1005" s="66">
        <v>150</v>
      </c>
      <c r="J1005" s="66">
        <v>150.5</v>
      </c>
      <c r="K1005" s="66">
        <v>149.5</v>
      </c>
      <c r="L1005" s="65">
        <v>5000</v>
      </c>
      <c r="M1005" s="82">
        <f>IF(D1005="BUY",(K1005-F1005)*(L1005),(F1005-K1005)*(L1005))</f>
        <v>2500</v>
      </c>
      <c r="N1005" s="68">
        <f>M1005/(L1005)/F1005%</f>
        <v>0.33557046979865773</v>
      </c>
    </row>
    <row r="1006" spans="1:14" ht="15.75">
      <c r="A1006" s="63">
        <v>2</v>
      </c>
      <c r="B1006" s="70">
        <v>43342</v>
      </c>
      <c r="C1006" s="65" t="s">
        <v>20</v>
      </c>
      <c r="D1006" s="65" t="s">
        <v>21</v>
      </c>
      <c r="E1006" s="65" t="s">
        <v>47</v>
      </c>
      <c r="F1006" s="66">
        <v>178.4</v>
      </c>
      <c r="G1006" s="66">
        <v>177.4</v>
      </c>
      <c r="H1006" s="66">
        <v>178.9</v>
      </c>
      <c r="I1006" s="66">
        <v>179.4</v>
      </c>
      <c r="J1006" s="66">
        <v>179.9</v>
      </c>
      <c r="K1006" s="66">
        <v>178.9</v>
      </c>
      <c r="L1006" s="65">
        <v>5000</v>
      </c>
      <c r="M1006" s="82">
        <f>IF(D1006="BUY",(K1006-F1006)*(L1006),(F1006-K1006)*(L1006))</f>
        <v>2500</v>
      </c>
      <c r="N1006" s="68">
        <f>M1006/(L1006)/F1006%</f>
        <v>0.2802690582959641</v>
      </c>
    </row>
    <row r="1007" spans="1:14" ht="15.75">
      <c r="A1007" s="63">
        <v>3</v>
      </c>
      <c r="B1007" s="70">
        <v>43342</v>
      </c>
      <c r="C1007" s="65" t="s">
        <v>20</v>
      </c>
      <c r="D1007" s="65" t="s">
        <v>21</v>
      </c>
      <c r="E1007" s="65" t="s">
        <v>44</v>
      </c>
      <c r="F1007" s="66">
        <v>30230</v>
      </c>
      <c r="G1007" s="66">
        <v>30150</v>
      </c>
      <c r="H1007" s="66">
        <v>30270</v>
      </c>
      <c r="I1007" s="66">
        <v>30310</v>
      </c>
      <c r="J1007" s="66">
        <v>30350</v>
      </c>
      <c r="K1007" s="66">
        <v>30270</v>
      </c>
      <c r="L1007" s="65">
        <v>100</v>
      </c>
      <c r="M1007" s="82">
        <f>IF(D1007="BUY",(K1007-F1007)*(L1007),(F1007-K1007)*(L1007))</f>
        <v>4000</v>
      </c>
      <c r="N1007" s="68">
        <f>M1007/(L1007)/F1007%</f>
        <v>0.13231888852133641</v>
      </c>
    </row>
    <row r="1008" spans="1:14" ht="15.75">
      <c r="A1008" s="63">
        <v>4</v>
      </c>
      <c r="B1008" s="70">
        <v>43341</v>
      </c>
      <c r="C1008" s="65" t="s">
        <v>20</v>
      </c>
      <c r="D1008" s="62" t="s">
        <v>21</v>
      </c>
      <c r="E1008" s="6" t="s">
        <v>48</v>
      </c>
      <c r="F1008" s="6">
        <v>4875</v>
      </c>
      <c r="G1008" s="6">
        <v>4835</v>
      </c>
      <c r="H1008" s="6">
        <v>4900</v>
      </c>
      <c r="I1008" s="6">
        <v>4925</v>
      </c>
      <c r="J1008" s="6">
        <v>4950</v>
      </c>
      <c r="K1008" s="5">
        <v>4925</v>
      </c>
      <c r="L1008" s="5">
        <v>100</v>
      </c>
      <c r="M1008" s="82">
        <f>IF(D1008="BUY",(K1008-F1008)*(L1008),(F1008-K1008)*(L1008))</f>
        <v>5000</v>
      </c>
      <c r="N1008" s="68">
        <f>M1008/(L1008)/F1008%</f>
        <v>1.0256410256410255</v>
      </c>
    </row>
    <row r="1009" spans="1:14" ht="15.75">
      <c r="A1009" s="63">
        <v>5</v>
      </c>
      <c r="B1009" s="70">
        <v>43341</v>
      </c>
      <c r="C1009" s="65" t="s">
        <v>20</v>
      </c>
      <c r="D1009" s="62" t="s">
        <v>23</v>
      </c>
      <c r="E1009" s="6" t="s">
        <v>47</v>
      </c>
      <c r="F1009" s="6">
        <v>176.9</v>
      </c>
      <c r="G1009" s="6">
        <v>177.9</v>
      </c>
      <c r="H1009" s="6">
        <v>176.4</v>
      </c>
      <c r="I1009" s="6">
        <v>175.9</v>
      </c>
      <c r="J1009" s="6">
        <v>175.4</v>
      </c>
      <c r="K1009" s="5">
        <v>175.9</v>
      </c>
      <c r="L1009" s="5">
        <v>5000</v>
      </c>
      <c r="M1009" s="82">
        <f aca="true" t="shared" si="135" ref="M1009:M1020">IF(D1009="BUY",(K1009-F1009)*(L1009),(F1009-K1009)*(L1009))</f>
        <v>5000</v>
      </c>
      <c r="N1009" s="68">
        <f aca="true" t="shared" si="136" ref="N1009:N1020">M1009/(L1009)/F1009%</f>
        <v>0.5652911249293385</v>
      </c>
    </row>
    <row r="1010" spans="1:14" ht="15.75">
      <c r="A1010" s="63">
        <v>6</v>
      </c>
      <c r="B1010" s="70">
        <v>43340</v>
      </c>
      <c r="C1010" s="65" t="s">
        <v>20</v>
      </c>
      <c r="D1010" s="62" t="s">
        <v>21</v>
      </c>
      <c r="E1010" s="6" t="s">
        <v>24</v>
      </c>
      <c r="F1010" s="6">
        <v>146</v>
      </c>
      <c r="G1010" s="6">
        <v>145</v>
      </c>
      <c r="H1010" s="6">
        <v>146.5</v>
      </c>
      <c r="I1010" s="6">
        <v>147</v>
      </c>
      <c r="J1010" s="6">
        <v>147.5</v>
      </c>
      <c r="K1010" s="5">
        <v>146.5</v>
      </c>
      <c r="L1010" s="5">
        <v>5000</v>
      </c>
      <c r="M1010" s="82">
        <f t="shared" si="135"/>
        <v>2500</v>
      </c>
      <c r="N1010" s="68">
        <f t="shared" si="136"/>
        <v>0.3424657534246575</v>
      </c>
    </row>
    <row r="1011" spans="1:14" ht="15.75">
      <c r="A1011" s="63">
        <v>7</v>
      </c>
      <c r="B1011" s="70">
        <v>43340</v>
      </c>
      <c r="C1011" s="65" t="s">
        <v>20</v>
      </c>
      <c r="D1011" s="62" t="s">
        <v>21</v>
      </c>
      <c r="E1011" s="6" t="s">
        <v>46</v>
      </c>
      <c r="F1011" s="6">
        <v>423</v>
      </c>
      <c r="G1011" s="6">
        <v>418.5</v>
      </c>
      <c r="H1011" s="6">
        <v>425.5</v>
      </c>
      <c r="I1011" s="6">
        <v>428</v>
      </c>
      <c r="J1011" s="6">
        <v>430.5</v>
      </c>
      <c r="K1011" s="5">
        <v>425</v>
      </c>
      <c r="L1011" s="5">
        <v>1000</v>
      </c>
      <c r="M1011" s="82">
        <f t="shared" si="135"/>
        <v>2000</v>
      </c>
      <c r="N1011" s="68">
        <f t="shared" si="136"/>
        <v>0.47281323877068554</v>
      </c>
    </row>
    <row r="1012" spans="1:14" ht="15.75">
      <c r="A1012" s="63">
        <v>8</v>
      </c>
      <c r="B1012" s="70">
        <v>43339</v>
      </c>
      <c r="C1012" s="65" t="s">
        <v>20</v>
      </c>
      <c r="D1012" s="62" t="s">
        <v>21</v>
      </c>
      <c r="E1012" s="6" t="s">
        <v>47</v>
      </c>
      <c r="F1012" s="6">
        <v>178.5</v>
      </c>
      <c r="G1012" s="6">
        <v>177.5</v>
      </c>
      <c r="H1012" s="6">
        <v>179</v>
      </c>
      <c r="I1012" s="6">
        <v>179.5</v>
      </c>
      <c r="J1012" s="6">
        <v>180</v>
      </c>
      <c r="K1012" s="5">
        <v>180</v>
      </c>
      <c r="L1012" s="5">
        <v>5000</v>
      </c>
      <c r="M1012" s="82">
        <f t="shared" si="135"/>
        <v>7500</v>
      </c>
      <c r="N1012" s="68">
        <f t="shared" si="136"/>
        <v>0.8403361344537815</v>
      </c>
    </row>
    <row r="1013" spans="1:14" ht="15.75">
      <c r="A1013" s="63">
        <v>9</v>
      </c>
      <c r="B1013" s="70">
        <v>43336</v>
      </c>
      <c r="C1013" s="65" t="s">
        <v>20</v>
      </c>
      <c r="D1013" s="62" t="s">
        <v>21</v>
      </c>
      <c r="E1013" s="6" t="s">
        <v>47</v>
      </c>
      <c r="F1013" s="6">
        <v>175.6</v>
      </c>
      <c r="G1013" s="6">
        <v>174.6</v>
      </c>
      <c r="H1013" s="6">
        <v>176.1</v>
      </c>
      <c r="I1013" s="6">
        <v>176.6</v>
      </c>
      <c r="J1013" s="6">
        <v>177.1</v>
      </c>
      <c r="K1013" s="5">
        <v>177.1</v>
      </c>
      <c r="L1013" s="5">
        <v>5000</v>
      </c>
      <c r="M1013" s="82">
        <f t="shared" si="135"/>
        <v>7500</v>
      </c>
      <c r="N1013" s="68">
        <f t="shared" si="136"/>
        <v>0.8542141230068337</v>
      </c>
    </row>
    <row r="1014" spans="1:14" ht="15.75">
      <c r="A1014" s="63">
        <v>10</v>
      </c>
      <c r="B1014" s="70">
        <v>43335</v>
      </c>
      <c r="C1014" s="65" t="s">
        <v>20</v>
      </c>
      <c r="D1014" s="62" t="s">
        <v>21</v>
      </c>
      <c r="E1014" s="6" t="s">
        <v>24</v>
      </c>
      <c r="F1014" s="6">
        <v>141.1</v>
      </c>
      <c r="G1014" s="6">
        <v>140.1</v>
      </c>
      <c r="H1014" s="6">
        <v>141.6</v>
      </c>
      <c r="I1014" s="6">
        <v>142.1</v>
      </c>
      <c r="J1014" s="6">
        <v>142.6</v>
      </c>
      <c r="K1014" s="5">
        <v>140.1</v>
      </c>
      <c r="L1014" s="5">
        <v>5000</v>
      </c>
      <c r="M1014" s="82">
        <f t="shared" si="135"/>
        <v>-5000</v>
      </c>
      <c r="N1014" s="68">
        <f t="shared" si="136"/>
        <v>-0.7087172218284904</v>
      </c>
    </row>
    <row r="1015" spans="1:14" ht="15.75">
      <c r="A1015" s="63">
        <v>11</v>
      </c>
      <c r="B1015" s="70">
        <v>43333</v>
      </c>
      <c r="C1015" s="65" t="s">
        <v>20</v>
      </c>
      <c r="D1015" s="62" t="s">
        <v>21</v>
      </c>
      <c r="E1015" s="6" t="s">
        <v>47</v>
      </c>
      <c r="F1015" s="6">
        <v>169</v>
      </c>
      <c r="G1015" s="6">
        <v>168</v>
      </c>
      <c r="H1015" s="6">
        <v>169.5</v>
      </c>
      <c r="I1015" s="6">
        <v>170</v>
      </c>
      <c r="J1015" s="6">
        <v>170.5</v>
      </c>
      <c r="K1015" s="5">
        <v>170.5</v>
      </c>
      <c r="L1015" s="5">
        <v>5000</v>
      </c>
      <c r="M1015" s="82">
        <f t="shared" si="135"/>
        <v>7500</v>
      </c>
      <c r="N1015" s="68">
        <f t="shared" si="136"/>
        <v>0.8875739644970414</v>
      </c>
    </row>
    <row r="1016" spans="1:14" ht="15.75">
      <c r="A1016" s="63">
        <v>12</v>
      </c>
      <c r="B1016" s="70">
        <v>43333</v>
      </c>
      <c r="C1016" s="65" t="s">
        <v>20</v>
      </c>
      <c r="D1016" s="62" t="s">
        <v>21</v>
      </c>
      <c r="E1016" s="6" t="s">
        <v>44</v>
      </c>
      <c r="F1016" s="6">
        <v>29580</v>
      </c>
      <c r="G1016" s="6">
        <v>29500</v>
      </c>
      <c r="H1016" s="6">
        <v>29620</v>
      </c>
      <c r="I1016" s="6">
        <v>29660</v>
      </c>
      <c r="J1016" s="6">
        <v>29700</v>
      </c>
      <c r="K1016" s="5">
        <v>29620</v>
      </c>
      <c r="L1016" s="5">
        <v>100</v>
      </c>
      <c r="M1016" s="82">
        <f t="shared" si="135"/>
        <v>4000</v>
      </c>
      <c r="N1016" s="68">
        <f t="shared" si="136"/>
        <v>0.1352265043948614</v>
      </c>
    </row>
    <row r="1017" spans="1:14" ht="15.75">
      <c r="A1017" s="63">
        <v>13</v>
      </c>
      <c r="B1017" s="70">
        <v>43329</v>
      </c>
      <c r="C1017" s="65" t="s">
        <v>20</v>
      </c>
      <c r="D1017" s="62" t="s">
        <v>21</v>
      </c>
      <c r="E1017" s="6" t="s">
        <v>48</v>
      </c>
      <c r="F1017" s="6">
        <v>4620</v>
      </c>
      <c r="G1017" s="6">
        <v>4580</v>
      </c>
      <c r="H1017" s="6">
        <v>4645</v>
      </c>
      <c r="I1017" s="6">
        <v>4670</v>
      </c>
      <c r="J1017" s="6">
        <v>4695</v>
      </c>
      <c r="K1017" s="5">
        <v>4645</v>
      </c>
      <c r="L1017" s="5">
        <v>100</v>
      </c>
      <c r="M1017" s="82">
        <f t="shared" si="135"/>
        <v>2500</v>
      </c>
      <c r="N1017" s="68">
        <f t="shared" si="136"/>
        <v>0.5411255411255411</v>
      </c>
    </row>
    <row r="1018" spans="1:14" ht="15.75">
      <c r="A1018" s="63">
        <v>14</v>
      </c>
      <c r="B1018" s="70">
        <v>43328</v>
      </c>
      <c r="C1018" s="65" t="s">
        <v>20</v>
      </c>
      <c r="D1018" s="62" t="s">
        <v>21</v>
      </c>
      <c r="E1018" s="6" t="s">
        <v>24</v>
      </c>
      <c r="F1018" s="6">
        <v>141.1</v>
      </c>
      <c r="G1018" s="6">
        <v>140.1</v>
      </c>
      <c r="H1018" s="6">
        <v>141.6</v>
      </c>
      <c r="I1018" s="6">
        <v>142.1</v>
      </c>
      <c r="J1018" s="6">
        <v>142.6</v>
      </c>
      <c r="K1018" s="5">
        <v>142.1</v>
      </c>
      <c r="L1018" s="5">
        <v>5000</v>
      </c>
      <c r="M1018" s="82">
        <f t="shared" si="135"/>
        <v>5000</v>
      </c>
      <c r="N1018" s="68">
        <f t="shared" si="136"/>
        <v>0.7087172218284904</v>
      </c>
    </row>
    <row r="1019" spans="1:14" ht="15.75">
      <c r="A1019" s="63">
        <v>15</v>
      </c>
      <c r="B1019" s="70">
        <v>43326</v>
      </c>
      <c r="C1019" s="65" t="s">
        <v>20</v>
      </c>
      <c r="D1019" s="62" t="s">
        <v>23</v>
      </c>
      <c r="E1019" s="6" t="s">
        <v>47</v>
      </c>
      <c r="F1019" s="6">
        <v>173</v>
      </c>
      <c r="G1019" s="6">
        <v>174</v>
      </c>
      <c r="H1019" s="6">
        <v>172.5</v>
      </c>
      <c r="I1019" s="6">
        <v>172</v>
      </c>
      <c r="J1019" s="6">
        <v>171.5</v>
      </c>
      <c r="K1019" s="5">
        <v>171.5</v>
      </c>
      <c r="L1019" s="5">
        <v>5000</v>
      </c>
      <c r="M1019" s="82">
        <f t="shared" si="135"/>
        <v>7500</v>
      </c>
      <c r="N1019" s="68">
        <f t="shared" si="136"/>
        <v>0.8670520231213873</v>
      </c>
    </row>
    <row r="1020" spans="1:14" ht="15.75">
      <c r="A1020" s="63">
        <v>16</v>
      </c>
      <c r="B1020" s="70">
        <v>43325</v>
      </c>
      <c r="C1020" s="65" t="s">
        <v>20</v>
      </c>
      <c r="D1020" s="62" t="s">
        <v>21</v>
      </c>
      <c r="E1020" s="6" t="s">
        <v>47</v>
      </c>
      <c r="F1020" s="6">
        <v>178.4</v>
      </c>
      <c r="G1020" s="6">
        <v>177.4</v>
      </c>
      <c r="H1020" s="6">
        <v>178.9</v>
      </c>
      <c r="I1020" s="6">
        <v>179.4</v>
      </c>
      <c r="J1020" s="6">
        <v>179.9</v>
      </c>
      <c r="K1020" s="5">
        <v>177.4</v>
      </c>
      <c r="L1020" s="5">
        <v>5000</v>
      </c>
      <c r="M1020" s="82">
        <f t="shared" si="135"/>
        <v>-5000</v>
      </c>
      <c r="N1020" s="68">
        <f t="shared" si="136"/>
        <v>-0.5605381165919282</v>
      </c>
    </row>
    <row r="1021" spans="1:14" ht="15.75">
      <c r="A1021" s="63">
        <v>17</v>
      </c>
      <c r="B1021" s="70">
        <v>43325</v>
      </c>
      <c r="C1021" s="65" t="s">
        <v>20</v>
      </c>
      <c r="D1021" s="62" t="s">
        <v>21</v>
      </c>
      <c r="E1021" s="6" t="s">
        <v>44</v>
      </c>
      <c r="F1021" s="6">
        <v>29880</v>
      </c>
      <c r="G1021" s="6">
        <v>29800</v>
      </c>
      <c r="H1021" s="6">
        <v>29920</v>
      </c>
      <c r="I1021" s="6">
        <v>29960</v>
      </c>
      <c r="J1021" s="6">
        <v>30000</v>
      </c>
      <c r="K1021" s="5">
        <v>29800</v>
      </c>
      <c r="L1021" s="5">
        <v>100</v>
      </c>
      <c r="M1021" s="82">
        <f aca="true" t="shared" si="137" ref="M1021:M1028">IF(D1021="BUY",(K1021-F1021)*(L1021),(F1021-K1021)*(L1021))</f>
        <v>-8000</v>
      </c>
      <c r="N1021" s="68">
        <f aca="true" t="shared" si="138" ref="N1021:N1028">M1021/(L1021)/F1021%</f>
        <v>-0.2677376171352075</v>
      </c>
    </row>
    <row r="1022" spans="1:14" ht="15.75">
      <c r="A1022" s="63">
        <v>18</v>
      </c>
      <c r="B1022" s="70">
        <v>43322</v>
      </c>
      <c r="C1022" s="65" t="s">
        <v>20</v>
      </c>
      <c r="D1022" s="62" t="s">
        <v>23</v>
      </c>
      <c r="E1022" s="6" t="s">
        <v>47</v>
      </c>
      <c r="F1022" s="6">
        <v>178.4</v>
      </c>
      <c r="G1022" s="6">
        <v>179.4</v>
      </c>
      <c r="H1022" s="6">
        <v>177.9</v>
      </c>
      <c r="I1022" s="6">
        <v>177.4</v>
      </c>
      <c r="J1022" s="6">
        <v>176.9</v>
      </c>
      <c r="K1022" s="5">
        <v>176.9</v>
      </c>
      <c r="L1022" s="5">
        <v>5000</v>
      </c>
      <c r="M1022" s="82">
        <f>IF(D1022="BUY",(K1022-F1022)*(L1022),(F1022-K1022)*(L1022))</f>
        <v>7500</v>
      </c>
      <c r="N1022" s="68">
        <f>M1022/(L1022)/F1022%</f>
        <v>0.8408071748878924</v>
      </c>
    </row>
    <row r="1023" spans="1:14" ht="15.75">
      <c r="A1023" s="63">
        <v>19</v>
      </c>
      <c r="B1023" s="70">
        <v>43321</v>
      </c>
      <c r="C1023" s="65" t="s">
        <v>20</v>
      </c>
      <c r="D1023" s="62" t="s">
        <v>21</v>
      </c>
      <c r="E1023" s="6" t="s">
        <v>47</v>
      </c>
      <c r="F1023" s="6">
        <v>182</v>
      </c>
      <c r="G1023" s="6">
        <v>181</v>
      </c>
      <c r="H1023" s="6">
        <v>182.5</v>
      </c>
      <c r="I1023" s="6">
        <v>183</v>
      </c>
      <c r="J1023" s="6">
        <v>183.5</v>
      </c>
      <c r="K1023" s="5">
        <v>183.5</v>
      </c>
      <c r="L1023" s="5">
        <v>5000</v>
      </c>
      <c r="M1023" s="82">
        <f>IF(D1023="BUY",(K1023-F1023)*(L1023),(F1023-K1023)*(L1023))</f>
        <v>7500</v>
      </c>
      <c r="N1023" s="68">
        <f>M1023/(L1023)/F1023%</f>
        <v>0.8241758241758241</v>
      </c>
    </row>
    <row r="1024" spans="1:14" ht="15.75">
      <c r="A1024" s="63">
        <v>20</v>
      </c>
      <c r="B1024" s="70">
        <v>43321</v>
      </c>
      <c r="C1024" s="65" t="s">
        <v>20</v>
      </c>
      <c r="D1024" s="62" t="s">
        <v>21</v>
      </c>
      <c r="E1024" s="6" t="s">
        <v>24</v>
      </c>
      <c r="F1024" s="6">
        <v>147.3</v>
      </c>
      <c r="G1024" s="6">
        <v>146.3</v>
      </c>
      <c r="H1024" s="6">
        <v>147.8</v>
      </c>
      <c r="I1024" s="6">
        <v>148.3</v>
      </c>
      <c r="J1024" s="6">
        <v>148.8</v>
      </c>
      <c r="K1024" s="5">
        <v>148.3</v>
      </c>
      <c r="L1024" s="5">
        <v>5000</v>
      </c>
      <c r="M1024" s="82">
        <f t="shared" si="137"/>
        <v>5000</v>
      </c>
      <c r="N1024" s="68">
        <f t="shared" si="138"/>
        <v>0.678886625933469</v>
      </c>
    </row>
    <row r="1025" spans="1:14" ht="15.75">
      <c r="A1025" s="63">
        <v>21</v>
      </c>
      <c r="B1025" s="70">
        <v>43320</v>
      </c>
      <c r="C1025" s="65" t="s">
        <v>20</v>
      </c>
      <c r="D1025" s="62" t="s">
        <v>21</v>
      </c>
      <c r="E1025" s="6" t="s">
        <v>47</v>
      </c>
      <c r="F1025" s="6">
        <v>181.5</v>
      </c>
      <c r="G1025" s="6">
        <v>180.5</v>
      </c>
      <c r="H1025" s="6">
        <v>182</v>
      </c>
      <c r="I1025" s="6">
        <v>182.5</v>
      </c>
      <c r="J1025" s="6">
        <v>183</v>
      </c>
      <c r="K1025" s="5">
        <v>182</v>
      </c>
      <c r="L1025" s="5">
        <v>5000</v>
      </c>
      <c r="M1025" s="82">
        <f t="shared" si="137"/>
        <v>2500</v>
      </c>
      <c r="N1025" s="68">
        <f t="shared" si="138"/>
        <v>0.27548209366391185</v>
      </c>
    </row>
    <row r="1026" spans="1:14" ht="15.75">
      <c r="A1026" s="63">
        <v>22</v>
      </c>
      <c r="B1026" s="70">
        <v>43319</v>
      </c>
      <c r="C1026" s="65" t="s">
        <v>20</v>
      </c>
      <c r="D1026" s="62" t="s">
        <v>21</v>
      </c>
      <c r="E1026" s="6" t="s">
        <v>43</v>
      </c>
      <c r="F1026" s="6">
        <v>38130</v>
      </c>
      <c r="G1026" s="6">
        <v>37900</v>
      </c>
      <c r="H1026" s="6">
        <v>38250</v>
      </c>
      <c r="I1026" s="6">
        <v>38370</v>
      </c>
      <c r="J1026" s="6">
        <v>38490</v>
      </c>
      <c r="K1026" s="5">
        <v>37900</v>
      </c>
      <c r="L1026" s="5">
        <v>30</v>
      </c>
      <c r="M1026" s="82">
        <f t="shared" si="137"/>
        <v>-6900</v>
      </c>
      <c r="N1026" s="68">
        <f t="shared" si="138"/>
        <v>-0.6031995803829006</v>
      </c>
    </row>
    <row r="1027" spans="1:14" ht="15.75">
      <c r="A1027" s="63">
        <v>23</v>
      </c>
      <c r="B1027" s="70">
        <v>43319</v>
      </c>
      <c r="C1027" s="65" t="s">
        <v>20</v>
      </c>
      <c r="D1027" s="62" t="s">
        <v>21</v>
      </c>
      <c r="E1027" s="6" t="s">
        <v>47</v>
      </c>
      <c r="F1027" s="6">
        <v>179.7</v>
      </c>
      <c r="G1027" s="6">
        <v>178.7</v>
      </c>
      <c r="H1027" s="6">
        <v>180.2</v>
      </c>
      <c r="I1027" s="6">
        <v>180.7</v>
      </c>
      <c r="J1027" s="6">
        <v>181.2</v>
      </c>
      <c r="K1027" s="5">
        <v>180.7</v>
      </c>
      <c r="L1027" s="5">
        <v>5000</v>
      </c>
      <c r="M1027" s="82">
        <f t="shared" si="137"/>
        <v>5000</v>
      </c>
      <c r="N1027" s="68">
        <f t="shared" si="138"/>
        <v>0.5564830272676684</v>
      </c>
    </row>
    <row r="1028" spans="1:14" ht="15.75">
      <c r="A1028" s="63">
        <v>24</v>
      </c>
      <c r="B1028" s="70">
        <v>43319</v>
      </c>
      <c r="C1028" s="65" t="s">
        <v>20</v>
      </c>
      <c r="D1028" s="62" t="s">
        <v>21</v>
      </c>
      <c r="E1028" s="6" t="s">
        <v>50</v>
      </c>
      <c r="F1028" s="6">
        <v>140.5</v>
      </c>
      <c r="G1028" s="6">
        <v>139.5</v>
      </c>
      <c r="H1028" s="6">
        <v>141</v>
      </c>
      <c r="I1028" s="6">
        <v>141.5</v>
      </c>
      <c r="J1028" s="6">
        <v>142</v>
      </c>
      <c r="K1028" s="5">
        <v>141</v>
      </c>
      <c r="L1028" s="5">
        <v>5000</v>
      </c>
      <c r="M1028" s="82">
        <f t="shared" si="137"/>
        <v>2500</v>
      </c>
      <c r="N1028" s="68">
        <f t="shared" si="138"/>
        <v>0.35587188612099646</v>
      </c>
    </row>
    <row r="1029" spans="1:14" ht="15.75">
      <c r="A1029" s="63">
        <v>25</v>
      </c>
      <c r="B1029" s="70">
        <v>43318</v>
      </c>
      <c r="C1029" s="65" t="s">
        <v>20</v>
      </c>
      <c r="D1029" s="62" t="s">
        <v>23</v>
      </c>
      <c r="E1029" s="6" t="s">
        <v>24</v>
      </c>
      <c r="F1029" s="6">
        <v>144.4</v>
      </c>
      <c r="G1029" s="6">
        <v>145.4</v>
      </c>
      <c r="H1029" s="6">
        <v>143.9</v>
      </c>
      <c r="I1029" s="6">
        <v>143.4</v>
      </c>
      <c r="J1029" s="6">
        <v>142.9</v>
      </c>
      <c r="K1029" s="5">
        <v>143.4</v>
      </c>
      <c r="L1029" s="5">
        <v>5000</v>
      </c>
      <c r="M1029" s="82">
        <f aca="true" t="shared" si="139" ref="M1029:M1037">IF(D1029="BUY",(K1029-F1029)*(L1029),(F1029-K1029)*(L1029))</f>
        <v>5000</v>
      </c>
      <c r="N1029" s="68">
        <f aca="true" t="shared" si="140" ref="N1029:N1037">M1029/(L1029)/F1029%</f>
        <v>0.6925207756232687</v>
      </c>
    </row>
    <row r="1030" spans="1:14" ht="15.75">
      <c r="A1030" s="63">
        <v>26</v>
      </c>
      <c r="B1030" s="70">
        <v>43315</v>
      </c>
      <c r="C1030" s="65" t="s">
        <v>20</v>
      </c>
      <c r="D1030" s="62" t="s">
        <v>21</v>
      </c>
      <c r="E1030" s="6" t="s">
        <v>96</v>
      </c>
      <c r="F1030" s="6">
        <v>195.5</v>
      </c>
      <c r="G1030" s="6">
        <v>191.5</v>
      </c>
      <c r="H1030" s="6">
        <v>198</v>
      </c>
      <c r="I1030" s="6">
        <v>200.5</v>
      </c>
      <c r="J1030" s="6">
        <v>203</v>
      </c>
      <c r="K1030" s="5">
        <v>197.7</v>
      </c>
      <c r="L1030" s="5">
        <v>1250</v>
      </c>
      <c r="M1030" s="82">
        <f t="shared" si="139"/>
        <v>2749.999999999986</v>
      </c>
      <c r="N1030" s="68">
        <f t="shared" si="140"/>
        <v>1.1253196930946232</v>
      </c>
    </row>
    <row r="1031" spans="1:14" ht="15.75">
      <c r="A1031" s="63">
        <v>27</v>
      </c>
      <c r="B1031" s="70">
        <v>43315</v>
      </c>
      <c r="C1031" s="65" t="s">
        <v>20</v>
      </c>
      <c r="D1031" s="62" t="s">
        <v>21</v>
      </c>
      <c r="E1031" s="6" t="s">
        <v>48</v>
      </c>
      <c r="F1031" s="6">
        <v>4750</v>
      </c>
      <c r="G1031" s="6">
        <v>4710</v>
      </c>
      <c r="H1031" s="6">
        <v>4775</v>
      </c>
      <c r="I1031" s="6">
        <v>4800</v>
      </c>
      <c r="J1031" s="6">
        <v>4825</v>
      </c>
      <c r="K1031" s="5">
        <v>4710</v>
      </c>
      <c r="L1031" s="5">
        <v>100</v>
      </c>
      <c r="M1031" s="82">
        <f t="shared" si="139"/>
        <v>-4000</v>
      </c>
      <c r="N1031" s="68">
        <f t="shared" si="140"/>
        <v>-0.8421052631578947</v>
      </c>
    </row>
    <row r="1032" spans="1:14" ht="15.75">
      <c r="A1032" s="63">
        <v>28</v>
      </c>
      <c r="B1032" s="70">
        <v>43315</v>
      </c>
      <c r="C1032" s="65" t="s">
        <v>20</v>
      </c>
      <c r="D1032" s="62" t="s">
        <v>23</v>
      </c>
      <c r="E1032" s="6" t="s">
        <v>24</v>
      </c>
      <c r="F1032" s="6">
        <v>144.8</v>
      </c>
      <c r="G1032" s="6">
        <v>145.8</v>
      </c>
      <c r="H1032" s="6">
        <v>144.3</v>
      </c>
      <c r="I1032" s="6">
        <v>143.8</v>
      </c>
      <c r="J1032" s="6">
        <v>143.3</v>
      </c>
      <c r="K1032" s="5">
        <v>145.8</v>
      </c>
      <c r="L1032" s="5">
        <v>5000</v>
      </c>
      <c r="M1032" s="82">
        <f t="shared" si="139"/>
        <v>-5000</v>
      </c>
      <c r="N1032" s="68">
        <f t="shared" si="140"/>
        <v>-0.6906077348066297</v>
      </c>
    </row>
    <row r="1033" spans="1:14" ht="15.75">
      <c r="A1033" s="63">
        <v>29</v>
      </c>
      <c r="B1033" s="70">
        <v>43315</v>
      </c>
      <c r="C1033" s="65" t="s">
        <v>20</v>
      </c>
      <c r="D1033" s="62" t="s">
        <v>21</v>
      </c>
      <c r="E1033" s="6" t="s">
        <v>47</v>
      </c>
      <c r="F1033" s="6">
        <v>178.5</v>
      </c>
      <c r="G1033" s="6">
        <v>177.5</v>
      </c>
      <c r="H1033" s="6">
        <v>179</v>
      </c>
      <c r="I1033" s="6">
        <v>179.5</v>
      </c>
      <c r="J1033" s="6">
        <v>180</v>
      </c>
      <c r="K1033" s="5">
        <v>180</v>
      </c>
      <c r="L1033" s="5">
        <v>5000</v>
      </c>
      <c r="M1033" s="82">
        <f t="shared" si="139"/>
        <v>7500</v>
      </c>
      <c r="N1033" s="68">
        <f t="shared" si="140"/>
        <v>0.8403361344537815</v>
      </c>
    </row>
    <row r="1034" spans="1:14" ht="15.75">
      <c r="A1034" s="63">
        <v>30</v>
      </c>
      <c r="B1034" s="70">
        <v>43314</v>
      </c>
      <c r="C1034" s="65" t="s">
        <v>20</v>
      </c>
      <c r="D1034" s="62" t="s">
        <v>21</v>
      </c>
      <c r="E1034" s="6" t="s">
        <v>96</v>
      </c>
      <c r="F1034" s="6">
        <v>191</v>
      </c>
      <c r="G1034" s="6">
        <v>187</v>
      </c>
      <c r="H1034" s="6">
        <v>193.5</v>
      </c>
      <c r="I1034" s="6">
        <v>196</v>
      </c>
      <c r="J1034" s="6">
        <v>198</v>
      </c>
      <c r="K1034" s="5">
        <v>193.5</v>
      </c>
      <c r="L1034" s="5">
        <v>1250</v>
      </c>
      <c r="M1034" s="82">
        <f t="shared" si="139"/>
        <v>3125</v>
      </c>
      <c r="N1034" s="68">
        <f t="shared" si="140"/>
        <v>1.3089005235602096</v>
      </c>
    </row>
    <row r="1035" spans="1:14" ht="15.75">
      <c r="A1035" s="63">
        <v>31</v>
      </c>
      <c r="B1035" s="70">
        <v>43314</v>
      </c>
      <c r="C1035" s="65" t="s">
        <v>20</v>
      </c>
      <c r="D1035" s="62" t="s">
        <v>21</v>
      </c>
      <c r="E1035" s="6" t="s">
        <v>24</v>
      </c>
      <c r="F1035" s="6">
        <v>146.5</v>
      </c>
      <c r="G1035" s="6">
        <v>145.5</v>
      </c>
      <c r="H1035" s="6">
        <v>147</v>
      </c>
      <c r="I1035" s="6">
        <v>147.5</v>
      </c>
      <c r="J1035" s="6">
        <v>148</v>
      </c>
      <c r="K1035" s="5">
        <v>148</v>
      </c>
      <c r="L1035" s="5">
        <v>5000</v>
      </c>
      <c r="M1035" s="82">
        <f t="shared" si="139"/>
        <v>7500</v>
      </c>
      <c r="N1035" s="68">
        <f t="shared" si="140"/>
        <v>1.023890784982935</v>
      </c>
    </row>
    <row r="1036" spans="1:14" ht="15.75">
      <c r="A1036" s="63">
        <v>32</v>
      </c>
      <c r="B1036" s="70">
        <v>43313</v>
      </c>
      <c r="C1036" s="65" t="s">
        <v>20</v>
      </c>
      <c r="D1036" s="62" t="s">
        <v>23</v>
      </c>
      <c r="E1036" s="6" t="s">
        <v>44</v>
      </c>
      <c r="F1036" s="6">
        <v>29800</v>
      </c>
      <c r="G1036" s="6">
        <v>29880</v>
      </c>
      <c r="H1036" s="6">
        <v>29760</v>
      </c>
      <c r="I1036" s="6">
        <v>29720</v>
      </c>
      <c r="J1036" s="6">
        <v>29680</v>
      </c>
      <c r="K1036" s="5">
        <v>29760</v>
      </c>
      <c r="L1036" s="5">
        <v>100</v>
      </c>
      <c r="M1036" s="82">
        <f t="shared" si="139"/>
        <v>4000</v>
      </c>
      <c r="N1036" s="68">
        <f t="shared" si="140"/>
        <v>0.1342281879194631</v>
      </c>
    </row>
    <row r="1037" spans="1:14" ht="15.75">
      <c r="A1037" s="63">
        <v>33</v>
      </c>
      <c r="B1037" s="70">
        <v>43313</v>
      </c>
      <c r="C1037" s="65" t="s">
        <v>20</v>
      </c>
      <c r="D1037" s="62" t="s">
        <v>23</v>
      </c>
      <c r="E1037" s="6" t="s">
        <v>48</v>
      </c>
      <c r="F1037" s="6">
        <v>4665</v>
      </c>
      <c r="G1037" s="6">
        <v>4705</v>
      </c>
      <c r="H1037" s="6">
        <v>4640</v>
      </c>
      <c r="I1037" s="6">
        <v>4615</v>
      </c>
      <c r="J1037" s="6">
        <v>4590</v>
      </c>
      <c r="K1037" s="5">
        <v>4640</v>
      </c>
      <c r="L1037" s="5">
        <v>100</v>
      </c>
      <c r="M1037" s="82">
        <f t="shared" si="139"/>
        <v>2500</v>
      </c>
      <c r="N1037" s="68">
        <f t="shared" si="140"/>
        <v>0.5359056806002144</v>
      </c>
    </row>
    <row r="1038" spans="1:12" ht="15.75">
      <c r="A1038" s="9" t="s">
        <v>25</v>
      </c>
      <c r="B1038" s="10"/>
      <c r="C1038" s="11"/>
      <c r="D1038" s="12"/>
      <c r="E1038" s="13"/>
      <c r="F1038" s="13"/>
      <c r="G1038" s="14"/>
      <c r="H1038" s="15"/>
      <c r="I1038" s="15"/>
      <c r="J1038" s="15"/>
      <c r="K1038" s="16"/>
      <c r="L1038" s="17"/>
    </row>
    <row r="1039" spans="1:12" ht="15.75">
      <c r="A1039" s="9" t="s">
        <v>26</v>
      </c>
      <c r="B1039" s="19"/>
      <c r="C1039" s="11"/>
      <c r="D1039" s="12"/>
      <c r="E1039" s="13"/>
      <c r="F1039" s="13"/>
      <c r="G1039" s="14"/>
      <c r="H1039" s="13"/>
      <c r="I1039" s="13"/>
      <c r="J1039" s="13"/>
      <c r="K1039" s="16"/>
      <c r="L1039" s="17"/>
    </row>
    <row r="1040" spans="1:11" ht="15.75">
      <c r="A1040" s="9" t="s">
        <v>26</v>
      </c>
      <c r="B1040" s="19"/>
      <c r="C1040" s="20"/>
      <c r="D1040" s="21"/>
      <c r="E1040" s="22"/>
      <c r="F1040" s="22"/>
      <c r="G1040" s="23"/>
      <c r="H1040" s="22"/>
      <c r="I1040" s="22"/>
      <c r="J1040" s="22"/>
      <c r="K1040" s="22"/>
    </row>
    <row r="1041" spans="1:11" ht="16.5" thickBot="1">
      <c r="A1041" s="58"/>
      <c r="B1041" s="59"/>
      <c r="C1041" s="22"/>
      <c r="D1041" s="22"/>
      <c r="E1041" s="22"/>
      <c r="F1041" s="25"/>
      <c r="G1041" s="26"/>
      <c r="H1041" s="27" t="s">
        <v>27</v>
      </c>
      <c r="I1041" s="27"/>
      <c r="K1041" s="25"/>
    </row>
    <row r="1042" spans="1:12" ht="15.75">
      <c r="A1042" s="58"/>
      <c r="B1042" s="59"/>
      <c r="C1042" s="129" t="s">
        <v>28</v>
      </c>
      <c r="D1042" s="129"/>
      <c r="E1042" s="29">
        <v>33</v>
      </c>
      <c r="F1042" s="30">
        <f>F1043+F1044+F1045+F1046+F1047+F1048</f>
        <v>100.00000000000001</v>
      </c>
      <c r="G1042" s="31">
        <v>33</v>
      </c>
      <c r="H1042" s="32">
        <f>G1043/G1042%</f>
        <v>81.81818181818181</v>
      </c>
      <c r="I1042" s="32"/>
      <c r="J1042" s="25"/>
      <c r="K1042" s="25"/>
      <c r="L1042" s="83"/>
    </row>
    <row r="1043" spans="1:12" ht="15.75">
      <c r="A1043" s="58"/>
      <c r="B1043" s="59"/>
      <c r="C1043" s="126" t="s">
        <v>29</v>
      </c>
      <c r="D1043" s="126"/>
      <c r="E1043" s="33">
        <v>27</v>
      </c>
      <c r="F1043" s="34">
        <f>(E1043/E1042)*100</f>
        <v>81.81818181818183</v>
      </c>
      <c r="G1043" s="31">
        <v>27</v>
      </c>
      <c r="H1043" s="28"/>
      <c r="I1043" s="28"/>
      <c r="J1043" s="25"/>
      <c r="K1043" s="25"/>
      <c r="L1043" s="83"/>
    </row>
    <row r="1044" spans="1:12" ht="15.75">
      <c r="A1044" s="58"/>
      <c r="B1044" s="59"/>
      <c r="C1044" s="126" t="s">
        <v>31</v>
      </c>
      <c r="D1044" s="126"/>
      <c r="E1044" s="33">
        <v>0</v>
      </c>
      <c r="F1044" s="34">
        <f>(E1044/E1042)*100</f>
        <v>0</v>
      </c>
      <c r="G1044" s="36"/>
      <c r="H1044" s="31"/>
      <c r="I1044" s="31"/>
      <c r="L1044" s="2"/>
    </row>
    <row r="1045" spans="1:11" ht="15.75">
      <c r="A1045" s="58"/>
      <c r="B1045" s="59"/>
      <c r="C1045" s="126" t="s">
        <v>32</v>
      </c>
      <c r="D1045" s="126"/>
      <c r="E1045" s="33">
        <v>0</v>
      </c>
      <c r="F1045" s="34">
        <f>(E1045/E1042)*100</f>
        <v>0</v>
      </c>
      <c r="G1045" s="36"/>
      <c r="H1045" s="31"/>
      <c r="I1045" s="31"/>
      <c r="J1045" s="25"/>
      <c r="K1045" s="25"/>
    </row>
    <row r="1046" spans="1:12" ht="15.75">
      <c r="A1046" s="58"/>
      <c r="B1046" s="59"/>
      <c r="C1046" s="126" t="s">
        <v>33</v>
      </c>
      <c r="D1046" s="126"/>
      <c r="E1046" s="33">
        <v>6</v>
      </c>
      <c r="F1046" s="34">
        <f>(E1046/E1042)*100</f>
        <v>18.181818181818183</v>
      </c>
      <c r="G1046" s="36"/>
      <c r="H1046" s="22" t="s">
        <v>34</v>
      </c>
      <c r="I1046" s="22"/>
      <c r="J1046" s="25"/>
      <c r="L1046" s="2"/>
    </row>
    <row r="1047" spans="1:11" ht="15.75">
      <c r="A1047" s="58"/>
      <c r="B1047" s="59"/>
      <c r="C1047" s="126" t="s">
        <v>35</v>
      </c>
      <c r="D1047" s="126"/>
      <c r="E1047" s="33">
        <v>0</v>
      </c>
      <c r="F1047" s="34">
        <f>(E1047/E1042)*100</f>
        <v>0</v>
      </c>
      <c r="G1047" s="36"/>
      <c r="H1047" s="22"/>
      <c r="I1047" s="22"/>
      <c r="J1047" s="25"/>
      <c r="K1047" s="25"/>
    </row>
    <row r="1048" spans="1:11" ht="16.5" thickBot="1">
      <c r="A1048" s="58"/>
      <c r="B1048" s="59"/>
      <c r="C1048" s="127" t="s">
        <v>36</v>
      </c>
      <c r="D1048" s="127"/>
      <c r="E1048" s="38"/>
      <c r="F1048" s="39">
        <f>(E1048/E1042)*100</f>
        <v>0</v>
      </c>
      <c r="G1048" s="36"/>
      <c r="H1048" s="22"/>
      <c r="I1048" s="22"/>
      <c r="J1048" s="25"/>
      <c r="K1048" s="25"/>
    </row>
    <row r="1049" spans="1:13" ht="15.75">
      <c r="A1049" s="41" t="s">
        <v>37</v>
      </c>
      <c r="B1049" s="10"/>
      <c r="C1049" s="11"/>
      <c r="D1049" s="11"/>
      <c r="E1049" s="13"/>
      <c r="F1049" s="13"/>
      <c r="G1049" s="42"/>
      <c r="H1049" s="43"/>
      <c r="I1049" s="43"/>
      <c r="J1049" s="43"/>
      <c r="K1049" s="13"/>
      <c r="M1049" s="25"/>
    </row>
    <row r="1050" spans="1:13" ht="15.75">
      <c r="A1050" s="12" t="s">
        <v>38</v>
      </c>
      <c r="B1050" s="10"/>
      <c r="C1050" s="44"/>
      <c r="D1050" s="45"/>
      <c r="E1050" s="46"/>
      <c r="F1050" s="43"/>
      <c r="G1050" s="42"/>
      <c r="H1050" s="43"/>
      <c r="I1050" s="43"/>
      <c r="J1050" s="43"/>
      <c r="K1050" s="13"/>
      <c r="M1050" s="17"/>
    </row>
    <row r="1051" spans="1:13" ht="15.75">
      <c r="A1051" s="12" t="s">
        <v>39</v>
      </c>
      <c r="B1051" s="10"/>
      <c r="C1051" s="11"/>
      <c r="D1051" s="45"/>
      <c r="E1051" s="46"/>
      <c r="F1051" s="43"/>
      <c r="G1051" s="42"/>
      <c r="H1051" s="47"/>
      <c r="I1051" s="47"/>
      <c r="J1051" s="47"/>
      <c r="K1051" s="13"/>
      <c r="M1051" s="17"/>
    </row>
    <row r="1052" spans="1:14" ht="15.75">
      <c r="A1052" s="12" t="s">
        <v>40</v>
      </c>
      <c r="B1052" s="44"/>
      <c r="C1052" s="11"/>
      <c r="D1052" s="45"/>
      <c r="E1052" s="46"/>
      <c r="F1052" s="43"/>
      <c r="G1052" s="48"/>
      <c r="H1052" s="47"/>
      <c r="I1052" s="47"/>
      <c r="J1052" s="47"/>
      <c r="K1052" s="13"/>
      <c r="L1052" s="17"/>
      <c r="M1052" s="17"/>
      <c r="N1052" s="40"/>
    </row>
    <row r="1053" spans="1:14" ht="15.75">
      <c r="A1053" s="12" t="s">
        <v>41</v>
      </c>
      <c r="B1053" s="35"/>
      <c r="C1053" s="11"/>
      <c r="D1053" s="49"/>
      <c r="E1053" s="43"/>
      <c r="F1053" s="43"/>
      <c r="G1053" s="48"/>
      <c r="H1053" s="47"/>
      <c r="I1053" s="47"/>
      <c r="J1053" s="47"/>
      <c r="K1053" s="43"/>
      <c r="L1053" s="17"/>
      <c r="M1053" s="17"/>
      <c r="N1053" s="17"/>
    </row>
    <row r="1054" spans="1:14" ht="15.75">
      <c r="A1054" s="146" t="s">
        <v>0</v>
      </c>
      <c r="B1054" s="146"/>
      <c r="C1054" s="146"/>
      <c r="D1054" s="146"/>
      <c r="E1054" s="146"/>
      <c r="F1054" s="146"/>
      <c r="G1054" s="146"/>
      <c r="H1054" s="146"/>
      <c r="I1054" s="146"/>
      <c r="J1054" s="146"/>
      <c r="K1054" s="146"/>
      <c r="L1054" s="146"/>
      <c r="M1054" s="146"/>
      <c r="N1054" s="146"/>
    </row>
    <row r="1055" spans="1:14" ht="15.75">
      <c r="A1055" s="146"/>
      <c r="B1055" s="146"/>
      <c r="C1055" s="146"/>
      <c r="D1055" s="146"/>
      <c r="E1055" s="146"/>
      <c r="F1055" s="146"/>
      <c r="G1055" s="146"/>
      <c r="H1055" s="146"/>
      <c r="I1055" s="146"/>
      <c r="J1055" s="146"/>
      <c r="K1055" s="146"/>
      <c r="L1055" s="146"/>
      <c r="M1055" s="146"/>
      <c r="N1055" s="146"/>
    </row>
    <row r="1056" spans="1:14" ht="15.75">
      <c r="A1056" s="146"/>
      <c r="B1056" s="146"/>
      <c r="C1056" s="146"/>
      <c r="D1056" s="146"/>
      <c r="E1056" s="146"/>
      <c r="F1056" s="146"/>
      <c r="G1056" s="146"/>
      <c r="H1056" s="146"/>
      <c r="I1056" s="146"/>
      <c r="J1056" s="146"/>
      <c r="K1056" s="146"/>
      <c r="L1056" s="146"/>
      <c r="M1056" s="146"/>
      <c r="N1056" s="146"/>
    </row>
    <row r="1057" spans="1:14" ht="15.75">
      <c r="A1057" s="147" t="s">
        <v>1</v>
      </c>
      <c r="B1057" s="147"/>
      <c r="C1057" s="147"/>
      <c r="D1057" s="147"/>
      <c r="E1057" s="147"/>
      <c r="F1057" s="147"/>
      <c r="G1057" s="147"/>
      <c r="H1057" s="147"/>
      <c r="I1057" s="147"/>
      <c r="J1057" s="147"/>
      <c r="K1057" s="147"/>
      <c r="L1057" s="147"/>
      <c r="M1057" s="147"/>
      <c r="N1057" s="147"/>
    </row>
    <row r="1058" spans="1:14" ht="15.75">
      <c r="A1058" s="147" t="s">
        <v>2</v>
      </c>
      <c r="B1058" s="147"/>
      <c r="C1058" s="147"/>
      <c r="D1058" s="147"/>
      <c r="E1058" s="147"/>
      <c r="F1058" s="147"/>
      <c r="G1058" s="147"/>
      <c r="H1058" s="147"/>
      <c r="I1058" s="147"/>
      <c r="J1058" s="147"/>
      <c r="K1058" s="147"/>
      <c r="L1058" s="147"/>
      <c r="M1058" s="147"/>
      <c r="N1058" s="147"/>
    </row>
    <row r="1059" spans="1:14" ht="16.5" thickBot="1">
      <c r="A1059" s="148" t="s">
        <v>3</v>
      </c>
      <c r="B1059" s="148"/>
      <c r="C1059" s="148"/>
      <c r="D1059" s="148"/>
      <c r="E1059" s="148"/>
      <c r="F1059" s="148"/>
      <c r="G1059" s="148"/>
      <c r="H1059" s="148"/>
      <c r="I1059" s="148"/>
      <c r="J1059" s="148"/>
      <c r="K1059" s="148"/>
      <c r="L1059" s="148"/>
      <c r="M1059" s="148"/>
      <c r="N1059" s="148"/>
    </row>
    <row r="1060" spans="1:14" ht="15.75">
      <c r="A1060" s="145" t="s">
        <v>93</v>
      </c>
      <c r="B1060" s="145"/>
      <c r="C1060" s="145"/>
      <c r="D1060" s="145"/>
      <c r="E1060" s="145"/>
      <c r="F1060" s="145"/>
      <c r="G1060" s="145"/>
      <c r="H1060" s="145"/>
      <c r="I1060" s="145"/>
      <c r="J1060" s="145"/>
      <c r="K1060" s="145"/>
      <c r="L1060" s="145"/>
      <c r="M1060" s="145"/>
      <c r="N1060" s="145"/>
    </row>
    <row r="1061" spans="1:14" ht="15.75">
      <c r="A1061" s="145" t="s">
        <v>5</v>
      </c>
      <c r="B1061" s="145"/>
      <c r="C1061" s="145"/>
      <c r="D1061" s="145"/>
      <c r="E1061" s="145"/>
      <c r="F1061" s="145"/>
      <c r="G1061" s="145"/>
      <c r="H1061" s="145"/>
      <c r="I1061" s="145"/>
      <c r="J1061" s="145"/>
      <c r="K1061" s="145"/>
      <c r="L1061" s="145"/>
      <c r="M1061" s="145"/>
      <c r="N1061" s="145"/>
    </row>
    <row r="1062" spans="1:14" ht="15.75">
      <c r="A1062" s="131" t="s">
        <v>6</v>
      </c>
      <c r="B1062" s="128" t="s">
        <v>7</v>
      </c>
      <c r="C1062" s="128" t="s">
        <v>8</v>
      </c>
      <c r="D1062" s="131" t="s">
        <v>9</v>
      </c>
      <c r="E1062" s="131" t="s">
        <v>10</v>
      </c>
      <c r="F1062" s="128" t="s">
        <v>11</v>
      </c>
      <c r="G1062" s="128" t="s">
        <v>12</v>
      </c>
      <c r="H1062" s="128" t="s">
        <v>13</v>
      </c>
      <c r="I1062" s="128" t="s">
        <v>14</v>
      </c>
      <c r="J1062" s="128" t="s">
        <v>15</v>
      </c>
      <c r="K1062" s="130" t="s">
        <v>16</v>
      </c>
      <c r="L1062" s="128" t="s">
        <v>17</v>
      </c>
      <c r="M1062" s="128" t="s">
        <v>18</v>
      </c>
      <c r="N1062" s="128" t="s">
        <v>19</v>
      </c>
    </row>
    <row r="1063" spans="1:14" ht="15.75">
      <c r="A1063" s="132"/>
      <c r="B1063" s="128"/>
      <c r="C1063" s="128"/>
      <c r="D1063" s="131"/>
      <c r="E1063" s="131"/>
      <c r="F1063" s="128"/>
      <c r="G1063" s="128"/>
      <c r="H1063" s="128"/>
      <c r="I1063" s="128"/>
      <c r="J1063" s="128"/>
      <c r="K1063" s="130"/>
      <c r="L1063" s="128"/>
      <c r="M1063" s="128"/>
      <c r="N1063" s="128"/>
    </row>
    <row r="1064" spans="1:14" ht="15.75">
      <c r="A1064" s="74"/>
      <c r="B1064" s="75"/>
      <c r="C1064" s="71"/>
      <c r="D1064" s="76"/>
      <c r="E1064" s="73"/>
      <c r="F1064" s="71"/>
      <c r="G1064" s="71"/>
      <c r="H1064" s="71"/>
      <c r="I1064" s="71"/>
      <c r="J1064" s="71"/>
      <c r="K1064" s="72"/>
      <c r="L1064" s="71"/>
      <c r="M1064" s="71"/>
      <c r="N1064" s="71"/>
    </row>
    <row r="1065" spans="1:14" ht="15.75">
      <c r="A1065" s="63">
        <v>1</v>
      </c>
      <c r="B1065" s="70">
        <v>43312</v>
      </c>
      <c r="C1065" s="65" t="s">
        <v>20</v>
      </c>
      <c r="D1065" s="62" t="s">
        <v>21</v>
      </c>
      <c r="E1065" s="6" t="s">
        <v>24</v>
      </c>
      <c r="F1065" s="6">
        <v>148.5</v>
      </c>
      <c r="G1065" s="6">
        <v>147.5</v>
      </c>
      <c r="H1065" s="6">
        <v>149</v>
      </c>
      <c r="I1065" s="6">
        <v>149.5</v>
      </c>
      <c r="J1065" s="6">
        <v>150</v>
      </c>
      <c r="K1065" s="5">
        <v>149</v>
      </c>
      <c r="L1065" s="5">
        <v>5000</v>
      </c>
      <c r="M1065" s="82">
        <f aca="true" t="shared" si="141" ref="M1065:M1073">IF(D1065="BUY",(K1065-F1065)*(L1065),(F1065-K1065)*(L1065))</f>
        <v>2500</v>
      </c>
      <c r="N1065" s="68">
        <f aca="true" t="shared" si="142" ref="N1065:N1073">M1065/(L1065)/F1065%</f>
        <v>0.33670033670033667</v>
      </c>
    </row>
    <row r="1066" spans="1:14" ht="15.75">
      <c r="A1066" s="63">
        <v>2</v>
      </c>
      <c r="B1066" s="70">
        <v>43311</v>
      </c>
      <c r="C1066" s="65" t="s">
        <v>20</v>
      </c>
      <c r="D1066" s="62" t="s">
        <v>21</v>
      </c>
      <c r="E1066" s="6" t="s">
        <v>48</v>
      </c>
      <c r="F1066" s="6">
        <v>4800</v>
      </c>
      <c r="G1066" s="6">
        <v>4760</v>
      </c>
      <c r="H1066" s="6">
        <v>4825</v>
      </c>
      <c r="I1066" s="6">
        <v>4850</v>
      </c>
      <c r="J1066" s="6">
        <v>4875</v>
      </c>
      <c r="K1066" s="5">
        <v>4825</v>
      </c>
      <c r="L1066" s="5">
        <v>100</v>
      </c>
      <c r="M1066" s="82">
        <f>IF(D1066="BUY",(K1066-F1066)*(L1066),(F1066-K1066)*(L1066))</f>
        <v>2500</v>
      </c>
      <c r="N1066" s="68">
        <f>M1066/(L1066)/F1066%</f>
        <v>0.5208333333333334</v>
      </c>
    </row>
    <row r="1067" spans="1:14" ht="15.75">
      <c r="A1067" s="63">
        <v>3</v>
      </c>
      <c r="B1067" s="70">
        <v>43311</v>
      </c>
      <c r="C1067" s="65" t="s">
        <v>20</v>
      </c>
      <c r="D1067" s="62" t="s">
        <v>21</v>
      </c>
      <c r="E1067" s="6" t="s">
        <v>44</v>
      </c>
      <c r="F1067" s="6">
        <v>30750</v>
      </c>
      <c r="G1067" s="6">
        <v>30670</v>
      </c>
      <c r="H1067" s="6">
        <v>30790</v>
      </c>
      <c r="I1067" s="6">
        <v>30830</v>
      </c>
      <c r="J1067" s="6">
        <v>30870</v>
      </c>
      <c r="K1067" s="5">
        <v>30790</v>
      </c>
      <c r="L1067" s="5">
        <v>100</v>
      </c>
      <c r="M1067" s="82">
        <f t="shared" si="141"/>
        <v>4000</v>
      </c>
      <c r="N1067" s="68">
        <f t="shared" si="142"/>
        <v>0.13008130081300814</v>
      </c>
    </row>
    <row r="1068" spans="1:14" ht="15.75">
      <c r="A1068" s="63">
        <v>4</v>
      </c>
      <c r="B1068" s="70">
        <v>43307</v>
      </c>
      <c r="C1068" s="65" t="s">
        <v>20</v>
      </c>
      <c r="D1068" s="62" t="s">
        <v>23</v>
      </c>
      <c r="E1068" s="6" t="s">
        <v>47</v>
      </c>
      <c r="F1068" s="6">
        <v>178.8</v>
      </c>
      <c r="G1068" s="6">
        <v>179.8</v>
      </c>
      <c r="H1068" s="6">
        <v>178.3</v>
      </c>
      <c r="I1068" s="6">
        <v>177.8</v>
      </c>
      <c r="J1068" s="6">
        <v>177.3</v>
      </c>
      <c r="K1068" s="5">
        <v>179.8</v>
      </c>
      <c r="L1068" s="5">
        <v>5000</v>
      </c>
      <c r="M1068" s="82">
        <f t="shared" si="141"/>
        <v>-5000</v>
      </c>
      <c r="N1068" s="68">
        <f t="shared" si="142"/>
        <v>-0.5592841163310962</v>
      </c>
    </row>
    <row r="1069" spans="1:14" ht="15.75">
      <c r="A1069" s="63">
        <v>5</v>
      </c>
      <c r="B1069" s="70">
        <v>43307</v>
      </c>
      <c r="C1069" s="65" t="s">
        <v>20</v>
      </c>
      <c r="D1069" s="62" t="s">
        <v>21</v>
      </c>
      <c r="E1069" s="6" t="s">
        <v>48</v>
      </c>
      <c r="F1069" s="6">
        <v>4790</v>
      </c>
      <c r="G1069" s="6">
        <v>4750</v>
      </c>
      <c r="H1069" s="6">
        <v>4815</v>
      </c>
      <c r="I1069" s="6">
        <v>4840</v>
      </c>
      <c r="J1069" s="6">
        <v>4865</v>
      </c>
      <c r="K1069" s="5">
        <v>4750</v>
      </c>
      <c r="L1069" s="5">
        <v>100</v>
      </c>
      <c r="M1069" s="82">
        <f t="shared" si="141"/>
        <v>-4000</v>
      </c>
      <c r="N1069" s="68">
        <f t="shared" si="142"/>
        <v>-0.8350730688935282</v>
      </c>
    </row>
    <row r="1070" spans="1:14" ht="15.75">
      <c r="A1070" s="63">
        <v>6</v>
      </c>
      <c r="B1070" s="70">
        <v>43306</v>
      </c>
      <c r="C1070" s="65" t="s">
        <v>20</v>
      </c>
      <c r="D1070" s="62" t="s">
        <v>21</v>
      </c>
      <c r="E1070" s="6" t="s">
        <v>48</v>
      </c>
      <c r="F1070" s="6">
        <v>4755</v>
      </c>
      <c r="G1070" s="6">
        <v>4715</v>
      </c>
      <c r="H1070" s="6">
        <v>4780</v>
      </c>
      <c r="I1070" s="6">
        <v>4805</v>
      </c>
      <c r="J1070" s="6">
        <v>4830</v>
      </c>
      <c r="K1070" s="5">
        <v>4780</v>
      </c>
      <c r="L1070" s="5">
        <v>100</v>
      </c>
      <c r="M1070" s="82">
        <f t="shared" si="141"/>
        <v>2500</v>
      </c>
      <c r="N1070" s="68">
        <f t="shared" si="142"/>
        <v>0.5257623554153523</v>
      </c>
    </row>
    <row r="1071" spans="1:14" ht="15.75">
      <c r="A1071" s="63">
        <v>7</v>
      </c>
      <c r="B1071" s="70">
        <v>43306</v>
      </c>
      <c r="C1071" s="65" t="s">
        <v>20</v>
      </c>
      <c r="D1071" s="62" t="s">
        <v>21</v>
      </c>
      <c r="E1071" s="6" t="s">
        <v>47</v>
      </c>
      <c r="F1071" s="6">
        <v>181.5</v>
      </c>
      <c r="G1071" s="6">
        <v>180.5</v>
      </c>
      <c r="H1071" s="6">
        <v>182</v>
      </c>
      <c r="I1071" s="6">
        <v>182.5</v>
      </c>
      <c r="J1071" s="6">
        <v>183</v>
      </c>
      <c r="K1071" s="5">
        <v>182</v>
      </c>
      <c r="L1071" s="5">
        <v>5000</v>
      </c>
      <c r="M1071" s="82">
        <f t="shared" si="141"/>
        <v>2500</v>
      </c>
      <c r="N1071" s="68">
        <f t="shared" si="142"/>
        <v>0.27548209366391185</v>
      </c>
    </row>
    <row r="1072" spans="1:14" ht="15.75">
      <c r="A1072" s="63">
        <v>8</v>
      </c>
      <c r="B1072" s="70">
        <v>43306</v>
      </c>
      <c r="C1072" s="65" t="s">
        <v>20</v>
      </c>
      <c r="D1072" s="62" t="s">
        <v>21</v>
      </c>
      <c r="E1072" s="6" t="s">
        <v>44</v>
      </c>
      <c r="F1072" s="6">
        <v>29860</v>
      </c>
      <c r="G1072" s="6">
        <v>29780</v>
      </c>
      <c r="H1072" s="6">
        <v>29900</v>
      </c>
      <c r="I1072" s="6">
        <v>29940</v>
      </c>
      <c r="J1072" s="6">
        <v>29980</v>
      </c>
      <c r="K1072" s="5">
        <v>29900</v>
      </c>
      <c r="L1072" s="5">
        <v>100</v>
      </c>
      <c r="M1072" s="82">
        <f t="shared" si="141"/>
        <v>4000</v>
      </c>
      <c r="N1072" s="68">
        <f t="shared" si="142"/>
        <v>0.13395847287340923</v>
      </c>
    </row>
    <row r="1073" spans="1:14" ht="15.75">
      <c r="A1073" s="63">
        <v>9</v>
      </c>
      <c r="B1073" s="70">
        <v>43305</v>
      </c>
      <c r="C1073" s="65" t="s">
        <v>20</v>
      </c>
      <c r="D1073" s="62" t="s">
        <v>21</v>
      </c>
      <c r="E1073" s="6" t="s">
        <v>47</v>
      </c>
      <c r="F1073" s="6">
        <v>180</v>
      </c>
      <c r="G1073" s="6">
        <v>179</v>
      </c>
      <c r="H1073" s="6">
        <v>180.5</v>
      </c>
      <c r="I1073" s="6">
        <v>181</v>
      </c>
      <c r="J1073" s="6">
        <v>181.5</v>
      </c>
      <c r="K1073" s="5">
        <v>180.5</v>
      </c>
      <c r="L1073" s="5">
        <v>5000</v>
      </c>
      <c r="M1073" s="82">
        <f t="shared" si="141"/>
        <v>2500</v>
      </c>
      <c r="N1073" s="68">
        <f t="shared" si="142"/>
        <v>0.2777777777777778</v>
      </c>
    </row>
    <row r="1074" spans="1:14" ht="15.75">
      <c r="A1074" s="63">
        <v>10</v>
      </c>
      <c r="B1074" s="70">
        <v>43305</v>
      </c>
      <c r="C1074" s="65" t="s">
        <v>20</v>
      </c>
      <c r="D1074" s="62" t="s">
        <v>21</v>
      </c>
      <c r="E1074" s="6" t="s">
        <v>24</v>
      </c>
      <c r="F1074" s="6">
        <v>146.6</v>
      </c>
      <c r="G1074" s="6">
        <v>145.6</v>
      </c>
      <c r="H1074" s="6">
        <v>147.1</v>
      </c>
      <c r="I1074" s="6">
        <v>147.6</v>
      </c>
      <c r="J1074" s="6">
        <v>148.1</v>
      </c>
      <c r="K1074" s="5">
        <v>147.6</v>
      </c>
      <c r="L1074" s="5">
        <v>5000</v>
      </c>
      <c r="M1074" s="82">
        <f aca="true" t="shared" si="143" ref="M1074:M1079">IF(D1074="BUY",(K1074-F1074)*(L1074),(F1074-K1074)*(L1074))</f>
        <v>5000</v>
      </c>
      <c r="N1074" s="68">
        <f aca="true" t="shared" si="144" ref="N1074:N1079">M1074/(L1074)/F1074%</f>
        <v>0.6821282401091405</v>
      </c>
    </row>
    <row r="1075" spans="1:14" ht="15.75">
      <c r="A1075" s="63">
        <v>11</v>
      </c>
      <c r="B1075" s="70">
        <v>43301</v>
      </c>
      <c r="C1075" s="65" t="s">
        <v>20</v>
      </c>
      <c r="D1075" s="62" t="s">
        <v>21</v>
      </c>
      <c r="E1075" s="6" t="s">
        <v>47</v>
      </c>
      <c r="F1075" s="6">
        <v>182</v>
      </c>
      <c r="G1075" s="6">
        <v>181</v>
      </c>
      <c r="H1075" s="6">
        <v>182.5</v>
      </c>
      <c r="I1075" s="6">
        <v>183</v>
      </c>
      <c r="J1075" s="6">
        <v>183.5</v>
      </c>
      <c r="K1075" s="5">
        <v>181</v>
      </c>
      <c r="L1075" s="5">
        <v>5000</v>
      </c>
      <c r="M1075" s="82">
        <f t="shared" si="143"/>
        <v>-5000</v>
      </c>
      <c r="N1075" s="68">
        <f t="shared" si="144"/>
        <v>-0.5494505494505494</v>
      </c>
    </row>
    <row r="1076" spans="1:14" ht="15.75">
      <c r="A1076" s="63">
        <v>12</v>
      </c>
      <c r="B1076" s="70">
        <v>43304</v>
      </c>
      <c r="C1076" s="65" t="s">
        <v>20</v>
      </c>
      <c r="D1076" s="62" t="s">
        <v>21</v>
      </c>
      <c r="E1076" s="6" t="s">
        <v>48</v>
      </c>
      <c r="F1076" s="6">
        <v>4755</v>
      </c>
      <c r="G1076" s="6">
        <v>4715</v>
      </c>
      <c r="H1076" s="6">
        <v>4780</v>
      </c>
      <c r="I1076" s="6">
        <v>4805</v>
      </c>
      <c r="J1076" s="6">
        <v>4830</v>
      </c>
      <c r="K1076" s="5">
        <v>4780</v>
      </c>
      <c r="L1076" s="5">
        <v>100</v>
      </c>
      <c r="M1076" s="82">
        <f t="shared" si="143"/>
        <v>2500</v>
      </c>
      <c r="N1076" s="68">
        <f t="shared" si="144"/>
        <v>0.5257623554153523</v>
      </c>
    </row>
    <row r="1077" spans="1:14" ht="15.75">
      <c r="A1077" s="63">
        <v>13</v>
      </c>
      <c r="B1077" s="70">
        <v>43304</v>
      </c>
      <c r="C1077" s="65" t="s">
        <v>20</v>
      </c>
      <c r="D1077" s="62" t="s">
        <v>21</v>
      </c>
      <c r="E1077" s="6" t="s">
        <v>44</v>
      </c>
      <c r="F1077" s="6">
        <v>29940</v>
      </c>
      <c r="G1077" s="6">
        <v>29860</v>
      </c>
      <c r="H1077" s="6">
        <v>29980</v>
      </c>
      <c r="I1077" s="6">
        <v>30020</v>
      </c>
      <c r="J1077" s="6">
        <v>30060</v>
      </c>
      <c r="K1077" s="5">
        <v>29980</v>
      </c>
      <c r="L1077" s="5">
        <v>100</v>
      </c>
      <c r="M1077" s="82">
        <f t="shared" si="143"/>
        <v>4000</v>
      </c>
      <c r="N1077" s="68">
        <f t="shared" si="144"/>
        <v>0.13360053440213762</v>
      </c>
    </row>
    <row r="1078" spans="1:14" ht="15.75">
      <c r="A1078" s="63">
        <v>14</v>
      </c>
      <c r="B1078" s="70">
        <v>43301</v>
      </c>
      <c r="C1078" s="65" t="s">
        <v>20</v>
      </c>
      <c r="D1078" s="62" t="s">
        <v>21</v>
      </c>
      <c r="E1078" s="6" t="s">
        <v>47</v>
      </c>
      <c r="F1078" s="6">
        <v>182</v>
      </c>
      <c r="G1078" s="6">
        <v>181</v>
      </c>
      <c r="H1078" s="6">
        <v>182.5</v>
      </c>
      <c r="I1078" s="6">
        <v>183</v>
      </c>
      <c r="J1078" s="6">
        <v>183.5</v>
      </c>
      <c r="K1078" s="5">
        <v>181</v>
      </c>
      <c r="L1078" s="5">
        <v>5000</v>
      </c>
      <c r="M1078" s="82">
        <f t="shared" si="143"/>
        <v>-5000</v>
      </c>
      <c r="N1078" s="68">
        <f t="shared" si="144"/>
        <v>-0.5494505494505494</v>
      </c>
    </row>
    <row r="1079" spans="1:14" ht="15.75">
      <c r="A1079" s="63">
        <v>15</v>
      </c>
      <c r="B1079" s="70">
        <v>43300</v>
      </c>
      <c r="C1079" s="65" t="s">
        <v>20</v>
      </c>
      <c r="D1079" s="62" t="s">
        <v>23</v>
      </c>
      <c r="E1079" s="6" t="s">
        <v>24</v>
      </c>
      <c r="F1079" s="6">
        <v>145</v>
      </c>
      <c r="G1079" s="6">
        <v>146</v>
      </c>
      <c r="H1079" s="6">
        <v>144.5</v>
      </c>
      <c r="I1079" s="6">
        <v>144</v>
      </c>
      <c r="J1079" s="6">
        <v>143.5</v>
      </c>
      <c r="K1079" s="5">
        <v>144.5</v>
      </c>
      <c r="L1079" s="5">
        <v>5000</v>
      </c>
      <c r="M1079" s="82">
        <f t="shared" si="143"/>
        <v>2500</v>
      </c>
      <c r="N1079" s="68">
        <f t="shared" si="144"/>
        <v>0.3448275862068966</v>
      </c>
    </row>
    <row r="1080" spans="1:14" ht="15.75">
      <c r="A1080" s="63">
        <v>16</v>
      </c>
      <c r="B1080" s="70">
        <v>43300</v>
      </c>
      <c r="C1080" s="65" t="s">
        <v>20</v>
      </c>
      <c r="D1080" s="62" t="s">
        <v>23</v>
      </c>
      <c r="E1080" s="6" t="s">
        <v>24</v>
      </c>
      <c r="F1080" s="6">
        <v>147.5</v>
      </c>
      <c r="G1080" s="6">
        <v>148.5</v>
      </c>
      <c r="H1080" s="6">
        <v>147</v>
      </c>
      <c r="I1080" s="6">
        <v>146.5</v>
      </c>
      <c r="J1080" s="6">
        <v>146</v>
      </c>
      <c r="K1080" s="5">
        <v>146</v>
      </c>
      <c r="L1080" s="5">
        <v>5000</v>
      </c>
      <c r="M1080" s="82">
        <f aca="true" t="shared" si="145" ref="M1080:M1087">IF(D1080="BUY",(K1080-F1080)*(L1080),(F1080-K1080)*(L1080))</f>
        <v>7500</v>
      </c>
      <c r="N1080" s="68">
        <f aca="true" t="shared" si="146" ref="N1080:N1087">M1080/(L1080)/F1080%</f>
        <v>1.0169491525423728</v>
      </c>
    </row>
    <row r="1081" spans="1:14" ht="15.75">
      <c r="A1081" s="63">
        <v>17</v>
      </c>
      <c r="B1081" s="70">
        <v>43299</v>
      </c>
      <c r="C1081" s="65" t="s">
        <v>20</v>
      </c>
      <c r="D1081" s="62" t="s">
        <v>23</v>
      </c>
      <c r="E1081" s="6" t="s">
        <v>24</v>
      </c>
      <c r="F1081" s="6">
        <v>145.7</v>
      </c>
      <c r="G1081" s="6">
        <v>146.7</v>
      </c>
      <c r="H1081" s="6">
        <v>145.2</v>
      </c>
      <c r="I1081" s="6">
        <v>144.7</v>
      </c>
      <c r="J1081" s="6">
        <v>144.2</v>
      </c>
      <c r="K1081" s="5">
        <v>144.7</v>
      </c>
      <c r="L1081" s="5">
        <v>5000</v>
      </c>
      <c r="M1081" s="82">
        <f t="shared" si="145"/>
        <v>5000</v>
      </c>
      <c r="N1081" s="68">
        <f t="shared" si="146"/>
        <v>0.6863417982155114</v>
      </c>
    </row>
    <row r="1082" spans="1:14" ht="15.75">
      <c r="A1082" s="63">
        <v>18</v>
      </c>
      <c r="B1082" s="70">
        <v>43299</v>
      </c>
      <c r="C1082" s="65" t="s">
        <v>20</v>
      </c>
      <c r="D1082" s="62" t="s">
        <v>23</v>
      </c>
      <c r="E1082" s="6" t="s">
        <v>46</v>
      </c>
      <c r="F1082" s="6">
        <v>415</v>
      </c>
      <c r="G1082" s="6">
        <v>419</v>
      </c>
      <c r="H1082" s="6">
        <v>412.5</v>
      </c>
      <c r="I1082" s="6">
        <v>410</v>
      </c>
      <c r="J1082" s="6">
        <v>407.5</v>
      </c>
      <c r="K1082" s="5">
        <v>419</v>
      </c>
      <c r="L1082" s="5">
        <v>1000</v>
      </c>
      <c r="M1082" s="82">
        <f t="shared" si="145"/>
        <v>-4000</v>
      </c>
      <c r="N1082" s="68">
        <f t="shared" si="146"/>
        <v>-0.9638554216867469</v>
      </c>
    </row>
    <row r="1083" spans="1:14" ht="15.75">
      <c r="A1083" s="63">
        <v>19</v>
      </c>
      <c r="B1083" s="70">
        <v>43299</v>
      </c>
      <c r="C1083" s="65" t="s">
        <v>20</v>
      </c>
      <c r="D1083" s="62" t="s">
        <v>21</v>
      </c>
      <c r="E1083" s="6" t="s">
        <v>47</v>
      </c>
      <c r="F1083" s="6">
        <v>175.6</v>
      </c>
      <c r="G1083" s="6">
        <v>174.6</v>
      </c>
      <c r="H1083" s="6">
        <v>176.1</v>
      </c>
      <c r="I1083" s="6">
        <v>176.6</v>
      </c>
      <c r="J1083" s="6">
        <v>177.1</v>
      </c>
      <c r="K1083" s="5">
        <v>177.1</v>
      </c>
      <c r="L1083" s="5">
        <v>5000</v>
      </c>
      <c r="M1083" s="82">
        <f t="shared" si="145"/>
        <v>7500</v>
      </c>
      <c r="N1083" s="68">
        <f t="shared" si="146"/>
        <v>0.8542141230068337</v>
      </c>
    </row>
    <row r="1084" spans="1:14" ht="15.75">
      <c r="A1084" s="63">
        <v>20</v>
      </c>
      <c r="B1084" s="70">
        <v>43298</v>
      </c>
      <c r="C1084" s="65" t="s">
        <v>20</v>
      </c>
      <c r="D1084" s="62" t="s">
        <v>23</v>
      </c>
      <c r="E1084" s="6" t="s">
        <v>43</v>
      </c>
      <c r="F1084" s="6">
        <v>38900</v>
      </c>
      <c r="G1084" s="6">
        <v>39100</v>
      </c>
      <c r="H1084" s="6">
        <v>38780</v>
      </c>
      <c r="I1084" s="6">
        <v>38660</v>
      </c>
      <c r="J1084" s="6">
        <v>38540</v>
      </c>
      <c r="K1084" s="5">
        <v>38540</v>
      </c>
      <c r="L1084" s="5">
        <v>30</v>
      </c>
      <c r="M1084" s="82">
        <f t="shared" si="145"/>
        <v>10800</v>
      </c>
      <c r="N1084" s="68">
        <f t="shared" si="146"/>
        <v>0.9254498714652957</v>
      </c>
    </row>
    <row r="1085" spans="1:14" ht="15.75">
      <c r="A1085" s="63">
        <v>21</v>
      </c>
      <c r="B1085" s="70">
        <v>43298</v>
      </c>
      <c r="C1085" s="65" t="s">
        <v>20</v>
      </c>
      <c r="D1085" s="62" t="s">
        <v>23</v>
      </c>
      <c r="E1085" s="6" t="s">
        <v>48</v>
      </c>
      <c r="F1085" s="6">
        <v>4630</v>
      </c>
      <c r="G1085" s="6">
        <v>4670</v>
      </c>
      <c r="H1085" s="6">
        <v>4605</v>
      </c>
      <c r="I1085" s="6">
        <v>4580</v>
      </c>
      <c r="J1085" s="6">
        <v>4555</v>
      </c>
      <c r="K1085" s="5">
        <v>4580</v>
      </c>
      <c r="L1085" s="5">
        <v>100</v>
      </c>
      <c r="M1085" s="82">
        <f t="shared" si="145"/>
        <v>5000</v>
      </c>
      <c r="N1085" s="68">
        <f t="shared" si="146"/>
        <v>1.0799136069114472</v>
      </c>
    </row>
    <row r="1086" spans="1:14" ht="15.75">
      <c r="A1086" s="63">
        <v>22</v>
      </c>
      <c r="B1086" s="70">
        <v>43297</v>
      </c>
      <c r="C1086" s="65" t="s">
        <v>20</v>
      </c>
      <c r="D1086" s="62" t="s">
        <v>23</v>
      </c>
      <c r="E1086" s="6" t="s">
        <v>47</v>
      </c>
      <c r="F1086" s="6">
        <v>172.3</v>
      </c>
      <c r="G1086" s="6">
        <v>173.3</v>
      </c>
      <c r="H1086" s="6">
        <v>171.8</v>
      </c>
      <c r="I1086" s="6">
        <v>171.3</v>
      </c>
      <c r="J1086" s="6">
        <v>170.8</v>
      </c>
      <c r="K1086" s="5">
        <v>173.3</v>
      </c>
      <c r="L1086" s="5">
        <v>5000</v>
      </c>
      <c r="M1086" s="82">
        <f t="shared" si="145"/>
        <v>-5000</v>
      </c>
      <c r="N1086" s="68">
        <f t="shared" si="146"/>
        <v>-0.5803830528148578</v>
      </c>
    </row>
    <row r="1087" spans="1:14" ht="15.75">
      <c r="A1087" s="63">
        <v>23</v>
      </c>
      <c r="B1087" s="70">
        <v>43293</v>
      </c>
      <c r="C1087" s="65" t="s">
        <v>20</v>
      </c>
      <c r="D1087" s="62" t="s">
        <v>23</v>
      </c>
      <c r="E1087" s="6" t="s">
        <v>44</v>
      </c>
      <c r="F1087" s="6">
        <v>30175</v>
      </c>
      <c r="G1087" s="6">
        <v>30255</v>
      </c>
      <c r="H1087" s="6">
        <v>30135</v>
      </c>
      <c r="I1087" s="6">
        <v>30100</v>
      </c>
      <c r="J1087" s="6">
        <v>30055</v>
      </c>
      <c r="K1087" s="5">
        <v>30135</v>
      </c>
      <c r="L1087" s="5">
        <v>100</v>
      </c>
      <c r="M1087" s="82">
        <f t="shared" si="145"/>
        <v>4000</v>
      </c>
      <c r="N1087" s="68">
        <f t="shared" si="146"/>
        <v>0.13256006628003314</v>
      </c>
    </row>
    <row r="1088" spans="1:14" ht="15.75">
      <c r="A1088" s="63">
        <v>24</v>
      </c>
      <c r="B1088" s="70">
        <v>43293</v>
      </c>
      <c r="C1088" s="65" t="s">
        <v>20</v>
      </c>
      <c r="D1088" s="62" t="s">
        <v>23</v>
      </c>
      <c r="E1088" s="6" t="s">
        <v>24</v>
      </c>
      <c r="F1088" s="6">
        <v>149.5</v>
      </c>
      <c r="G1088" s="6">
        <v>150.5</v>
      </c>
      <c r="H1088" s="6">
        <v>149</v>
      </c>
      <c r="I1088" s="6">
        <v>148.5</v>
      </c>
      <c r="J1088" s="6">
        <v>148</v>
      </c>
      <c r="K1088" s="5">
        <v>148</v>
      </c>
      <c r="L1088" s="5">
        <v>5000</v>
      </c>
      <c r="M1088" s="82">
        <f aca="true" t="shared" si="147" ref="M1088:M1095">IF(D1088="BUY",(K1088-F1088)*(L1088),(F1088-K1088)*(L1088))</f>
        <v>7500</v>
      </c>
      <c r="N1088" s="68">
        <f aca="true" t="shared" si="148" ref="N1088:N1095">M1088/(L1088)/F1088%</f>
        <v>1.0033444816053512</v>
      </c>
    </row>
    <row r="1089" spans="1:14" ht="15.75">
      <c r="A1089" s="63">
        <v>25</v>
      </c>
      <c r="B1089" s="70">
        <v>43292</v>
      </c>
      <c r="C1089" s="65" t="s">
        <v>20</v>
      </c>
      <c r="D1089" s="62" t="s">
        <v>23</v>
      </c>
      <c r="E1089" s="6" t="s">
        <v>44</v>
      </c>
      <c r="F1089" s="6">
        <v>30440</v>
      </c>
      <c r="G1089" s="6">
        <v>30520</v>
      </c>
      <c r="H1089" s="6">
        <v>30400</v>
      </c>
      <c r="I1089" s="6">
        <v>30360</v>
      </c>
      <c r="J1089" s="6">
        <v>30320</v>
      </c>
      <c r="K1089" s="5">
        <v>30320</v>
      </c>
      <c r="L1089" s="5">
        <v>100</v>
      </c>
      <c r="M1089" s="82">
        <f t="shared" si="147"/>
        <v>12000</v>
      </c>
      <c r="N1089" s="68">
        <f t="shared" si="148"/>
        <v>0.3942181340341656</v>
      </c>
    </row>
    <row r="1090" spans="1:14" ht="15.75">
      <c r="A1090" s="63">
        <v>26</v>
      </c>
      <c r="B1090" s="70">
        <v>43292</v>
      </c>
      <c r="C1090" s="65" t="s">
        <v>20</v>
      </c>
      <c r="D1090" s="62" t="s">
        <v>23</v>
      </c>
      <c r="E1090" s="6" t="s">
        <v>24</v>
      </c>
      <c r="F1090" s="6">
        <v>154.8</v>
      </c>
      <c r="G1090" s="6">
        <v>155.8</v>
      </c>
      <c r="H1090" s="6">
        <v>154.3</v>
      </c>
      <c r="I1090" s="6">
        <v>153.8</v>
      </c>
      <c r="J1090" s="6">
        <v>153.3</v>
      </c>
      <c r="K1090" s="5">
        <v>154.3</v>
      </c>
      <c r="L1090" s="5">
        <v>5000</v>
      </c>
      <c r="M1090" s="82">
        <f t="shared" si="147"/>
        <v>2500</v>
      </c>
      <c r="N1090" s="68">
        <f t="shared" si="148"/>
        <v>0.32299741602067183</v>
      </c>
    </row>
    <row r="1091" spans="1:14" ht="15.75">
      <c r="A1091" s="63">
        <v>27</v>
      </c>
      <c r="B1091" s="70">
        <v>43291</v>
      </c>
      <c r="C1091" s="65" t="s">
        <v>20</v>
      </c>
      <c r="D1091" s="62" t="s">
        <v>23</v>
      </c>
      <c r="E1091" s="6" t="s">
        <v>24</v>
      </c>
      <c r="F1091" s="6">
        <v>159</v>
      </c>
      <c r="G1091" s="6">
        <v>160</v>
      </c>
      <c r="H1091" s="6">
        <v>158.5</v>
      </c>
      <c r="I1091" s="6">
        <v>158</v>
      </c>
      <c r="J1091" s="6">
        <v>157.5</v>
      </c>
      <c r="K1091" s="5">
        <v>157.5</v>
      </c>
      <c r="L1091" s="5">
        <v>5000</v>
      </c>
      <c r="M1091" s="82">
        <f t="shared" si="147"/>
        <v>7500</v>
      </c>
      <c r="N1091" s="68">
        <f t="shared" si="148"/>
        <v>0.9433962264150942</v>
      </c>
    </row>
    <row r="1092" spans="1:14" ht="15.75">
      <c r="A1092" s="63">
        <v>28</v>
      </c>
      <c r="B1092" s="70">
        <v>43291</v>
      </c>
      <c r="C1092" s="65" t="s">
        <v>20</v>
      </c>
      <c r="D1092" s="62" t="s">
        <v>23</v>
      </c>
      <c r="E1092" s="6" t="s">
        <v>47</v>
      </c>
      <c r="F1092" s="6">
        <v>182.8</v>
      </c>
      <c r="G1092" s="6">
        <v>183.8</v>
      </c>
      <c r="H1092" s="6">
        <v>182.2</v>
      </c>
      <c r="I1092" s="6">
        <v>181.7</v>
      </c>
      <c r="J1092" s="6">
        <v>181.2</v>
      </c>
      <c r="K1092" s="5">
        <v>181.7</v>
      </c>
      <c r="L1092" s="5">
        <v>5000</v>
      </c>
      <c r="M1092" s="82">
        <f t="shared" si="147"/>
        <v>5500.000000000114</v>
      </c>
      <c r="N1092" s="68">
        <f t="shared" si="148"/>
        <v>0.6017505470459643</v>
      </c>
    </row>
    <row r="1093" spans="1:14" ht="15.75">
      <c r="A1093" s="63">
        <v>29</v>
      </c>
      <c r="B1093" s="70">
        <v>43290</v>
      </c>
      <c r="C1093" s="65" t="s">
        <v>20</v>
      </c>
      <c r="D1093" s="62" t="s">
        <v>21</v>
      </c>
      <c r="E1093" s="6" t="s">
        <v>44</v>
      </c>
      <c r="F1093" s="6">
        <v>30750</v>
      </c>
      <c r="G1093" s="6">
        <v>30680</v>
      </c>
      <c r="H1093" s="6">
        <v>30790</v>
      </c>
      <c r="I1093" s="6">
        <v>30830</v>
      </c>
      <c r="J1093" s="6">
        <v>30870</v>
      </c>
      <c r="K1093" s="5">
        <v>30680</v>
      </c>
      <c r="L1093" s="5">
        <v>100</v>
      </c>
      <c r="M1093" s="82">
        <f t="shared" si="147"/>
        <v>-7000</v>
      </c>
      <c r="N1093" s="68">
        <f t="shared" si="148"/>
        <v>-0.22764227642276422</v>
      </c>
    </row>
    <row r="1094" spans="1:14" ht="15.75">
      <c r="A1094" s="63">
        <v>30</v>
      </c>
      <c r="B1094" s="70">
        <v>43290</v>
      </c>
      <c r="C1094" s="65" t="s">
        <v>20</v>
      </c>
      <c r="D1094" s="62" t="s">
        <v>21</v>
      </c>
      <c r="E1094" s="6" t="s">
        <v>24</v>
      </c>
      <c r="F1094" s="6">
        <v>162.5</v>
      </c>
      <c r="G1094" s="6">
        <v>160.5</v>
      </c>
      <c r="H1094" s="6">
        <v>163</v>
      </c>
      <c r="I1094" s="6">
        <v>163.5</v>
      </c>
      <c r="J1094" s="6">
        <v>164</v>
      </c>
      <c r="K1094" s="5">
        <v>163</v>
      </c>
      <c r="L1094" s="5">
        <v>5000</v>
      </c>
      <c r="M1094" s="82">
        <f t="shared" si="147"/>
        <v>2500</v>
      </c>
      <c r="N1094" s="68">
        <f t="shared" si="148"/>
        <v>0.3076923076923077</v>
      </c>
    </row>
    <row r="1095" spans="1:14" ht="15.75">
      <c r="A1095" s="63">
        <v>31</v>
      </c>
      <c r="B1095" s="70">
        <v>43287</v>
      </c>
      <c r="C1095" s="65" t="s">
        <v>20</v>
      </c>
      <c r="D1095" s="62" t="s">
        <v>21</v>
      </c>
      <c r="E1095" s="6" t="s">
        <v>47</v>
      </c>
      <c r="F1095" s="6">
        <v>189</v>
      </c>
      <c r="G1095" s="6">
        <v>188</v>
      </c>
      <c r="H1095" s="6">
        <v>189.5</v>
      </c>
      <c r="I1095" s="6">
        <v>190</v>
      </c>
      <c r="J1095" s="6">
        <v>190.5</v>
      </c>
      <c r="K1095" s="5">
        <v>189.5</v>
      </c>
      <c r="L1095" s="5">
        <v>5000</v>
      </c>
      <c r="M1095" s="82">
        <f t="shared" si="147"/>
        <v>2500</v>
      </c>
      <c r="N1095" s="68">
        <f t="shared" si="148"/>
        <v>0.2645502645502646</v>
      </c>
    </row>
    <row r="1096" spans="1:14" ht="15.75">
      <c r="A1096" s="63">
        <v>32</v>
      </c>
      <c r="B1096" s="70">
        <v>43287</v>
      </c>
      <c r="C1096" s="65" t="s">
        <v>20</v>
      </c>
      <c r="D1096" s="62" t="s">
        <v>23</v>
      </c>
      <c r="E1096" s="6" t="s">
        <v>48</v>
      </c>
      <c r="F1096" s="6">
        <v>5008</v>
      </c>
      <c r="G1096" s="6">
        <v>5050</v>
      </c>
      <c r="H1096" s="6">
        <v>4982</v>
      </c>
      <c r="I1096" s="6">
        <v>4955</v>
      </c>
      <c r="J1096" s="6">
        <v>4930</v>
      </c>
      <c r="K1096" s="5">
        <v>4982</v>
      </c>
      <c r="L1096" s="5">
        <v>100</v>
      </c>
      <c r="M1096" s="82">
        <f aca="true" t="shared" si="149" ref="M1096:M1101">IF(D1096="BUY",(K1096-F1096)*(L1096),(F1096-K1096)*(L1096))</f>
        <v>2600</v>
      </c>
      <c r="N1096" s="68">
        <f aca="true" t="shared" si="150" ref="N1096:N1101">M1096/(L1096)/F1096%</f>
        <v>0.5191693290734825</v>
      </c>
    </row>
    <row r="1097" spans="1:14" ht="15.75">
      <c r="A1097" s="63">
        <v>33</v>
      </c>
      <c r="B1097" s="70">
        <v>43286</v>
      </c>
      <c r="C1097" s="65" t="s">
        <v>20</v>
      </c>
      <c r="D1097" s="62" t="s">
        <v>21</v>
      </c>
      <c r="E1097" s="6" t="s">
        <v>44</v>
      </c>
      <c r="F1097" s="6">
        <v>30640</v>
      </c>
      <c r="G1097" s="6">
        <v>30580</v>
      </c>
      <c r="H1097" s="6">
        <v>30680</v>
      </c>
      <c r="I1097" s="6">
        <v>30720</v>
      </c>
      <c r="J1097" s="6">
        <v>30760</v>
      </c>
      <c r="K1097" s="5">
        <v>30720</v>
      </c>
      <c r="L1097" s="5">
        <v>100</v>
      </c>
      <c r="M1097" s="82">
        <f t="shared" si="149"/>
        <v>8000</v>
      </c>
      <c r="N1097" s="68">
        <f t="shared" si="150"/>
        <v>0.26109660574412535</v>
      </c>
    </row>
    <row r="1098" spans="1:14" ht="15.75">
      <c r="A1098" s="63">
        <v>34</v>
      </c>
      <c r="B1098" s="70">
        <v>43285</v>
      </c>
      <c r="C1098" s="65" t="s">
        <v>20</v>
      </c>
      <c r="D1098" s="62" t="s">
        <v>23</v>
      </c>
      <c r="E1098" s="6" t="s">
        <v>24</v>
      </c>
      <c r="F1098" s="6">
        <v>163.8</v>
      </c>
      <c r="G1098" s="6">
        <v>164.8</v>
      </c>
      <c r="H1098" s="6">
        <v>163.3</v>
      </c>
      <c r="I1098" s="6">
        <v>162.8</v>
      </c>
      <c r="J1098" s="6">
        <v>162.3</v>
      </c>
      <c r="K1098" s="5">
        <v>162.3</v>
      </c>
      <c r="L1098" s="5">
        <v>5000</v>
      </c>
      <c r="M1098" s="82">
        <f t="shared" si="149"/>
        <v>7500</v>
      </c>
      <c r="N1098" s="68">
        <f t="shared" si="150"/>
        <v>0.9157509157509157</v>
      </c>
    </row>
    <row r="1099" spans="1:14" ht="15.75">
      <c r="A1099" s="63">
        <v>35</v>
      </c>
      <c r="B1099" s="70">
        <v>43283</v>
      </c>
      <c r="C1099" s="65" t="s">
        <v>20</v>
      </c>
      <c r="D1099" s="62" t="s">
        <v>23</v>
      </c>
      <c r="E1099" s="6" t="s">
        <v>43</v>
      </c>
      <c r="F1099" s="6">
        <v>38900</v>
      </c>
      <c r="G1099" s="6">
        <v>39100</v>
      </c>
      <c r="H1099" s="6">
        <v>38780</v>
      </c>
      <c r="I1099" s="6">
        <v>38660</v>
      </c>
      <c r="J1099" s="6">
        <v>38540</v>
      </c>
      <c r="K1099" s="5">
        <v>38780</v>
      </c>
      <c r="L1099" s="5">
        <v>30</v>
      </c>
      <c r="M1099" s="82">
        <f t="shared" si="149"/>
        <v>3600</v>
      </c>
      <c r="N1099" s="68">
        <f t="shared" si="150"/>
        <v>0.30848329048843187</v>
      </c>
    </row>
    <row r="1100" spans="1:14" ht="15.75">
      <c r="A1100" s="63">
        <v>36</v>
      </c>
      <c r="B1100" s="70">
        <v>43283</v>
      </c>
      <c r="C1100" s="65" t="s">
        <v>20</v>
      </c>
      <c r="D1100" s="62" t="s">
        <v>23</v>
      </c>
      <c r="E1100" s="6" t="s">
        <v>47</v>
      </c>
      <c r="F1100" s="6">
        <v>197.6</v>
      </c>
      <c r="G1100" s="6">
        <v>198.6</v>
      </c>
      <c r="H1100" s="6">
        <v>197</v>
      </c>
      <c r="I1100" s="6">
        <v>196.5</v>
      </c>
      <c r="J1100" s="6">
        <v>196</v>
      </c>
      <c r="K1100" s="5">
        <v>198.6</v>
      </c>
      <c r="L1100" s="5">
        <v>5000</v>
      </c>
      <c r="M1100" s="82">
        <f t="shared" si="149"/>
        <v>-5000</v>
      </c>
      <c r="N1100" s="68">
        <f t="shared" si="150"/>
        <v>-0.5060728744939271</v>
      </c>
    </row>
    <row r="1101" spans="1:14" ht="15.75">
      <c r="A1101" s="63">
        <v>37</v>
      </c>
      <c r="B1101" s="70">
        <v>43283</v>
      </c>
      <c r="C1101" s="65" t="s">
        <v>20</v>
      </c>
      <c r="D1101" s="62" t="s">
        <v>23</v>
      </c>
      <c r="E1101" s="6" t="s">
        <v>24</v>
      </c>
      <c r="F1101" s="6">
        <v>165</v>
      </c>
      <c r="G1101" s="6">
        <v>166</v>
      </c>
      <c r="H1101" s="6">
        <v>164.5</v>
      </c>
      <c r="I1101" s="6">
        <v>164</v>
      </c>
      <c r="J1101" s="6">
        <v>163.5</v>
      </c>
      <c r="K1101" s="5">
        <v>164.5</v>
      </c>
      <c r="L1101" s="5">
        <v>5000</v>
      </c>
      <c r="M1101" s="82">
        <f t="shared" si="149"/>
        <v>2500</v>
      </c>
      <c r="N1101" s="68">
        <f t="shared" si="150"/>
        <v>0.30303030303030304</v>
      </c>
    </row>
    <row r="1102" spans="1:12" ht="15.75">
      <c r="A1102" s="9" t="s">
        <v>25</v>
      </c>
      <c r="B1102" s="10"/>
      <c r="C1102" s="11"/>
      <c r="D1102" s="12"/>
      <c r="E1102" s="13"/>
      <c r="F1102" s="13"/>
      <c r="G1102" s="14"/>
      <c r="H1102" s="15"/>
      <c r="I1102" s="15"/>
      <c r="J1102" s="15"/>
      <c r="K1102" s="16"/>
      <c r="L1102" s="17"/>
    </row>
    <row r="1103" spans="1:12" ht="15.75">
      <c r="A1103" s="9" t="s">
        <v>26</v>
      </c>
      <c r="B1103" s="19"/>
      <c r="C1103" s="11"/>
      <c r="D1103" s="12"/>
      <c r="E1103" s="13"/>
      <c r="F1103" s="13"/>
      <c r="G1103" s="14"/>
      <c r="H1103" s="13"/>
      <c r="I1103" s="13"/>
      <c r="J1103" s="13"/>
      <c r="K1103" s="16"/>
      <c r="L1103" s="17"/>
    </row>
    <row r="1104" spans="1:11" ht="15.75">
      <c r="A1104" s="9" t="s">
        <v>26</v>
      </c>
      <c r="B1104" s="19"/>
      <c r="C1104" s="20"/>
      <c r="D1104" s="21"/>
      <c r="E1104" s="22"/>
      <c r="F1104" s="22"/>
      <c r="G1104" s="23"/>
      <c r="H1104" s="22"/>
      <c r="I1104" s="22"/>
      <c r="J1104" s="22"/>
      <c r="K1104" s="22"/>
    </row>
    <row r="1105" spans="1:13" ht="16.5" thickBot="1">
      <c r="A1105" s="58"/>
      <c r="B1105" s="59"/>
      <c r="C1105" s="22"/>
      <c r="D1105" s="22"/>
      <c r="E1105" s="22"/>
      <c r="F1105" s="25"/>
      <c r="G1105" s="26"/>
      <c r="H1105" s="27" t="s">
        <v>27</v>
      </c>
      <c r="I1105" s="27"/>
      <c r="J1105" s="25"/>
      <c r="K1105" s="25"/>
      <c r="M1105" s="17"/>
    </row>
    <row r="1106" spans="1:13" ht="15.75">
      <c r="A1106" s="58"/>
      <c r="B1106" s="59"/>
      <c r="C1106" s="129" t="s">
        <v>28</v>
      </c>
      <c r="D1106" s="129"/>
      <c r="E1106" s="29">
        <v>37</v>
      </c>
      <c r="F1106" s="30">
        <f>F1107+F1108+F1109+F1110+F1111+F1112</f>
        <v>100</v>
      </c>
      <c r="G1106" s="31">
        <v>37</v>
      </c>
      <c r="H1106" s="32">
        <f>G1107/G1106%</f>
        <v>78.37837837837839</v>
      </c>
      <c r="I1106" s="32"/>
      <c r="J1106" s="25"/>
      <c r="K1106" s="25"/>
      <c r="L1106" s="83"/>
      <c r="M1106" s="17"/>
    </row>
    <row r="1107" spans="1:12" ht="15.75">
      <c r="A1107" s="58"/>
      <c r="B1107" s="59"/>
      <c r="C1107" s="126" t="s">
        <v>29</v>
      </c>
      <c r="D1107" s="126"/>
      <c r="E1107" s="33">
        <v>29</v>
      </c>
      <c r="F1107" s="34">
        <f>(E1107/E1106)*100</f>
        <v>78.37837837837837</v>
      </c>
      <c r="G1107" s="31">
        <v>29</v>
      </c>
      <c r="H1107" s="28"/>
      <c r="I1107" s="28"/>
      <c r="J1107" s="25"/>
      <c r="K1107" s="25"/>
      <c r="L1107" s="83"/>
    </row>
    <row r="1108" spans="1:12" ht="15.75">
      <c r="A1108" s="58"/>
      <c r="B1108" s="59"/>
      <c r="C1108" s="126" t="s">
        <v>31</v>
      </c>
      <c r="D1108" s="126"/>
      <c r="E1108" s="33">
        <v>0</v>
      </c>
      <c r="F1108" s="34">
        <f>(E1108/E1106)*100</f>
        <v>0</v>
      </c>
      <c r="G1108" s="36"/>
      <c r="H1108" s="31"/>
      <c r="I1108" s="31"/>
      <c r="J1108" s="25"/>
      <c r="L1108" s="2"/>
    </row>
    <row r="1109" spans="1:10" ht="15.75">
      <c r="A1109" s="58"/>
      <c r="B1109" s="59"/>
      <c r="C1109" s="126" t="s">
        <v>32</v>
      </c>
      <c r="D1109" s="126"/>
      <c r="E1109" s="33">
        <v>0</v>
      </c>
      <c r="F1109" s="34">
        <f>(E1109/E1106)*100</f>
        <v>0</v>
      </c>
      <c r="G1109" s="36"/>
      <c r="H1109" s="31"/>
      <c r="I1109" s="31"/>
      <c r="J1109" s="25"/>
    </row>
    <row r="1110" spans="1:12" ht="15.75">
      <c r="A1110" s="58"/>
      <c r="B1110" s="59"/>
      <c r="C1110" s="126" t="s">
        <v>33</v>
      </c>
      <c r="D1110" s="126"/>
      <c r="E1110" s="33">
        <v>8</v>
      </c>
      <c r="F1110" s="34">
        <f>(E1110/E1106)*100</f>
        <v>21.62162162162162</v>
      </c>
      <c r="G1110" s="36"/>
      <c r="H1110" s="22" t="s">
        <v>34</v>
      </c>
      <c r="I1110" s="22"/>
      <c r="J1110" s="25"/>
      <c r="L1110" s="25"/>
    </row>
    <row r="1111" spans="1:12" ht="15.75">
      <c r="A1111" s="58"/>
      <c r="B1111" s="59"/>
      <c r="C1111" s="126" t="s">
        <v>35</v>
      </c>
      <c r="D1111" s="126"/>
      <c r="E1111" s="33">
        <v>0</v>
      </c>
      <c r="F1111" s="34">
        <f>(E1111/E1106)*100</f>
        <v>0</v>
      </c>
      <c r="G1111" s="36"/>
      <c r="H1111" s="22"/>
      <c r="I1111" s="22"/>
      <c r="J1111" s="25"/>
      <c r="K1111" s="25"/>
      <c r="L1111" s="83"/>
    </row>
    <row r="1112" spans="1:13" ht="16.5" thickBot="1">
      <c r="A1112" s="58"/>
      <c r="B1112" s="59"/>
      <c r="C1112" s="127" t="s">
        <v>36</v>
      </c>
      <c r="D1112" s="127"/>
      <c r="E1112" s="38"/>
      <c r="F1112" s="39">
        <f>(E1112/E1106)*100</f>
        <v>0</v>
      </c>
      <c r="G1112" s="36"/>
      <c r="H1112" s="22"/>
      <c r="I1112" s="22"/>
      <c r="J1112" s="25"/>
      <c r="K1112" s="25"/>
      <c r="M1112" s="60"/>
    </row>
    <row r="1113" spans="1:13" ht="15.75">
      <c r="A1113" s="41" t="s">
        <v>37</v>
      </c>
      <c r="B1113" s="10"/>
      <c r="C1113" s="11"/>
      <c r="D1113" s="11"/>
      <c r="E1113" s="13"/>
      <c r="F1113" s="13"/>
      <c r="G1113" s="42"/>
      <c r="H1113" s="43"/>
      <c r="I1113" s="43"/>
      <c r="J1113" s="43"/>
      <c r="K1113" s="13"/>
      <c r="L1113" s="17"/>
      <c r="M1113" s="83"/>
    </row>
    <row r="1114" spans="1:13" ht="15.75">
      <c r="A1114" s="12" t="s">
        <v>38</v>
      </c>
      <c r="B1114" s="10"/>
      <c r="C1114" s="44"/>
      <c r="D1114" s="45"/>
      <c r="E1114" s="46"/>
      <c r="F1114" s="43"/>
      <c r="G1114" s="42"/>
      <c r="H1114" s="43"/>
      <c r="I1114" s="43"/>
      <c r="J1114" s="43"/>
      <c r="K1114" s="13"/>
      <c r="L1114" s="17"/>
      <c r="M1114" s="24"/>
    </row>
    <row r="1115" spans="1:13" ht="15.75">
      <c r="A1115" s="12" t="s">
        <v>39</v>
      </c>
      <c r="B1115" s="10"/>
      <c r="C1115" s="11"/>
      <c r="D1115" s="45"/>
      <c r="E1115" s="46"/>
      <c r="F1115" s="43"/>
      <c r="G1115" s="42"/>
      <c r="H1115" s="47"/>
      <c r="I1115" s="47"/>
      <c r="J1115" s="47"/>
      <c r="K1115" s="13"/>
      <c r="L1115" s="17"/>
      <c r="M1115" s="17"/>
    </row>
    <row r="1116" spans="1:14" ht="15.75">
      <c r="A1116" s="12" t="s">
        <v>40</v>
      </c>
      <c r="B1116" s="44"/>
      <c r="C1116" s="11"/>
      <c r="D1116" s="45"/>
      <c r="E1116" s="46"/>
      <c r="F1116" s="43"/>
      <c r="G1116" s="48"/>
      <c r="H1116" s="47"/>
      <c r="I1116" s="47"/>
      <c r="J1116" s="47"/>
      <c r="K1116" s="13"/>
      <c r="L1116" s="17"/>
      <c r="M1116" s="17"/>
      <c r="N1116" s="17"/>
    </row>
    <row r="1117" spans="1:14" ht="15.75">
      <c r="A1117" s="12" t="s">
        <v>41</v>
      </c>
      <c r="B1117" s="35"/>
      <c r="C1117" s="11"/>
      <c r="D1117" s="49"/>
      <c r="E1117" s="43"/>
      <c r="F1117" s="43"/>
      <c r="G1117" s="48"/>
      <c r="H1117" s="47"/>
      <c r="I1117" s="47"/>
      <c r="J1117" s="47"/>
      <c r="K1117" s="43"/>
      <c r="L1117" s="17"/>
      <c r="M1117" s="17"/>
      <c r="N1117" s="17"/>
    </row>
    <row r="1119" spans="1:14" ht="15.75">
      <c r="A1119" s="146" t="s">
        <v>0</v>
      </c>
      <c r="B1119" s="146"/>
      <c r="C1119" s="146"/>
      <c r="D1119" s="146"/>
      <c r="E1119" s="146"/>
      <c r="F1119" s="146"/>
      <c r="G1119" s="146"/>
      <c r="H1119" s="146"/>
      <c r="I1119" s="146"/>
      <c r="J1119" s="146"/>
      <c r="K1119" s="146"/>
      <c r="L1119" s="146"/>
      <c r="M1119" s="146"/>
      <c r="N1119" s="146"/>
    </row>
    <row r="1120" spans="1:14" ht="15.75">
      <c r="A1120" s="146"/>
      <c r="B1120" s="146"/>
      <c r="C1120" s="146"/>
      <c r="D1120" s="146"/>
      <c r="E1120" s="146"/>
      <c r="F1120" s="146"/>
      <c r="G1120" s="146"/>
      <c r="H1120" s="146"/>
      <c r="I1120" s="146"/>
      <c r="J1120" s="146"/>
      <c r="K1120" s="146"/>
      <c r="L1120" s="146"/>
      <c r="M1120" s="146"/>
      <c r="N1120" s="146"/>
    </row>
    <row r="1121" spans="1:14" ht="15.75">
      <c r="A1121" s="146"/>
      <c r="B1121" s="146"/>
      <c r="C1121" s="146"/>
      <c r="D1121" s="146"/>
      <c r="E1121" s="146"/>
      <c r="F1121" s="146"/>
      <c r="G1121" s="146"/>
      <c r="H1121" s="146"/>
      <c r="I1121" s="146"/>
      <c r="J1121" s="146"/>
      <c r="K1121" s="146"/>
      <c r="L1121" s="146"/>
      <c r="M1121" s="146"/>
      <c r="N1121" s="146"/>
    </row>
    <row r="1122" spans="1:14" ht="15.75">
      <c r="A1122" s="147" t="s">
        <v>1</v>
      </c>
      <c r="B1122" s="147"/>
      <c r="C1122" s="147"/>
      <c r="D1122" s="147"/>
      <c r="E1122" s="147"/>
      <c r="F1122" s="147"/>
      <c r="G1122" s="147"/>
      <c r="H1122" s="147"/>
      <c r="I1122" s="147"/>
      <c r="J1122" s="147"/>
      <c r="K1122" s="147"/>
      <c r="L1122" s="147"/>
      <c r="M1122" s="147"/>
      <c r="N1122" s="147"/>
    </row>
    <row r="1123" spans="1:14" ht="15.75">
      <c r="A1123" s="147" t="s">
        <v>2</v>
      </c>
      <c r="B1123" s="147"/>
      <c r="C1123" s="147"/>
      <c r="D1123" s="147"/>
      <c r="E1123" s="147"/>
      <c r="F1123" s="147"/>
      <c r="G1123" s="147"/>
      <c r="H1123" s="147"/>
      <c r="I1123" s="147"/>
      <c r="J1123" s="147"/>
      <c r="K1123" s="147"/>
      <c r="L1123" s="147"/>
      <c r="M1123" s="147"/>
      <c r="N1123" s="147"/>
    </row>
    <row r="1124" spans="1:14" ht="16.5" thickBot="1">
      <c r="A1124" s="148" t="s">
        <v>3</v>
      </c>
      <c r="B1124" s="148"/>
      <c r="C1124" s="148"/>
      <c r="D1124" s="148"/>
      <c r="E1124" s="148"/>
      <c r="F1124" s="148"/>
      <c r="G1124" s="148"/>
      <c r="H1124" s="148"/>
      <c r="I1124" s="148"/>
      <c r="J1124" s="148"/>
      <c r="K1124" s="148"/>
      <c r="L1124" s="148"/>
      <c r="M1124" s="148"/>
      <c r="N1124" s="148"/>
    </row>
    <row r="1125" spans="1:14" ht="15.75">
      <c r="A1125" s="145" t="s">
        <v>89</v>
      </c>
      <c r="B1125" s="145"/>
      <c r="C1125" s="145"/>
      <c r="D1125" s="145"/>
      <c r="E1125" s="145"/>
      <c r="F1125" s="145"/>
      <c r="G1125" s="145"/>
      <c r="H1125" s="145"/>
      <c r="I1125" s="145"/>
      <c r="J1125" s="145"/>
      <c r="K1125" s="145"/>
      <c r="L1125" s="145"/>
      <c r="M1125" s="145"/>
      <c r="N1125" s="145"/>
    </row>
    <row r="1126" spans="1:14" ht="15.75">
      <c r="A1126" s="145" t="s">
        <v>5</v>
      </c>
      <c r="B1126" s="145"/>
      <c r="C1126" s="145"/>
      <c r="D1126" s="145"/>
      <c r="E1126" s="145"/>
      <c r="F1126" s="145"/>
      <c r="G1126" s="145"/>
      <c r="H1126" s="145"/>
      <c r="I1126" s="145"/>
      <c r="J1126" s="145"/>
      <c r="K1126" s="145"/>
      <c r="L1126" s="145"/>
      <c r="M1126" s="145"/>
      <c r="N1126" s="145"/>
    </row>
    <row r="1127" spans="1:14" ht="15.75">
      <c r="A1127" s="131" t="s">
        <v>6</v>
      </c>
      <c r="B1127" s="128" t="s">
        <v>7</v>
      </c>
      <c r="C1127" s="128" t="s">
        <v>8</v>
      </c>
      <c r="D1127" s="131" t="s">
        <v>9</v>
      </c>
      <c r="E1127" s="131" t="s">
        <v>10</v>
      </c>
      <c r="F1127" s="128" t="s">
        <v>11</v>
      </c>
      <c r="G1127" s="128" t="s">
        <v>12</v>
      </c>
      <c r="H1127" s="128" t="s">
        <v>13</v>
      </c>
      <c r="I1127" s="128" t="s">
        <v>14</v>
      </c>
      <c r="J1127" s="128" t="s">
        <v>15</v>
      </c>
      <c r="K1127" s="130" t="s">
        <v>16</v>
      </c>
      <c r="L1127" s="128" t="s">
        <v>17</v>
      </c>
      <c r="M1127" s="128" t="s">
        <v>18</v>
      </c>
      <c r="N1127" s="128" t="s">
        <v>19</v>
      </c>
    </row>
    <row r="1128" spans="1:14" ht="15.75">
      <c r="A1128" s="132"/>
      <c r="B1128" s="128"/>
      <c r="C1128" s="128"/>
      <c r="D1128" s="131"/>
      <c r="E1128" s="131"/>
      <c r="F1128" s="128"/>
      <c r="G1128" s="128"/>
      <c r="H1128" s="128"/>
      <c r="I1128" s="128"/>
      <c r="J1128" s="128"/>
      <c r="K1128" s="130"/>
      <c r="L1128" s="128"/>
      <c r="M1128" s="128"/>
      <c r="N1128" s="128"/>
    </row>
    <row r="1129" spans="1:14" ht="15.75">
      <c r="A1129" s="74"/>
      <c r="B1129" s="75"/>
      <c r="C1129" s="71"/>
      <c r="D1129" s="76"/>
      <c r="E1129" s="73"/>
      <c r="F1129" s="71"/>
      <c r="G1129" s="71"/>
      <c r="H1129" s="71"/>
      <c r="I1129" s="71"/>
      <c r="J1129" s="71"/>
      <c r="K1129" s="72"/>
      <c r="L1129" s="71"/>
      <c r="M1129" s="71"/>
      <c r="N1129" s="71"/>
    </row>
    <row r="1130" spans="1:14" ht="15.75">
      <c r="A1130" s="63">
        <v>1</v>
      </c>
      <c r="B1130" s="70">
        <v>43278</v>
      </c>
      <c r="C1130" s="65" t="s">
        <v>20</v>
      </c>
      <c r="D1130" s="62" t="s">
        <v>23</v>
      </c>
      <c r="E1130" s="6" t="s">
        <v>43</v>
      </c>
      <c r="F1130" s="6">
        <v>39100</v>
      </c>
      <c r="G1130" s="6">
        <v>39300</v>
      </c>
      <c r="H1130" s="6">
        <v>38980</v>
      </c>
      <c r="I1130" s="6">
        <v>38860</v>
      </c>
      <c r="J1130" s="6">
        <v>38840</v>
      </c>
      <c r="K1130" s="5">
        <v>38980</v>
      </c>
      <c r="L1130" s="5">
        <v>30</v>
      </c>
      <c r="M1130" s="82">
        <f aca="true" t="shared" si="151" ref="M1130:M1137">IF(D1130="BUY",(K1130-F1130)*(L1130),(F1130-K1130)*(L1130))</f>
        <v>3600</v>
      </c>
      <c r="N1130" s="68">
        <f aca="true" t="shared" si="152" ref="N1130:N1135">M1130/(L1130)/F1130%</f>
        <v>0.3069053708439898</v>
      </c>
    </row>
    <row r="1131" spans="1:14" ht="15.75">
      <c r="A1131" s="63">
        <v>2</v>
      </c>
      <c r="B1131" s="70">
        <v>43279</v>
      </c>
      <c r="C1131" s="65" t="s">
        <v>20</v>
      </c>
      <c r="D1131" s="62" t="s">
        <v>23</v>
      </c>
      <c r="E1131" s="6" t="s">
        <v>24</v>
      </c>
      <c r="F1131" s="6">
        <v>165.9</v>
      </c>
      <c r="G1131" s="6">
        <v>166.9</v>
      </c>
      <c r="H1131" s="6">
        <v>165.4</v>
      </c>
      <c r="I1131" s="6">
        <v>164.9</v>
      </c>
      <c r="J1131" s="6">
        <v>164.4</v>
      </c>
      <c r="K1131" s="5">
        <v>165.4</v>
      </c>
      <c r="L1131" s="5">
        <v>5000</v>
      </c>
      <c r="M1131" s="82">
        <f t="shared" si="151"/>
        <v>2500</v>
      </c>
      <c r="N1131" s="68">
        <f t="shared" si="152"/>
        <v>0.3013863773357444</v>
      </c>
    </row>
    <row r="1132" spans="1:14" ht="15.75">
      <c r="A1132" s="63">
        <v>3</v>
      </c>
      <c r="B1132" s="70">
        <v>43278</v>
      </c>
      <c r="C1132" s="65" t="s">
        <v>20</v>
      </c>
      <c r="D1132" s="62" t="s">
        <v>21</v>
      </c>
      <c r="E1132" s="6" t="s">
        <v>47</v>
      </c>
      <c r="F1132" s="6">
        <v>199</v>
      </c>
      <c r="G1132" s="6">
        <v>198</v>
      </c>
      <c r="H1132" s="6">
        <v>199.5</v>
      </c>
      <c r="I1132" s="6">
        <v>200</v>
      </c>
      <c r="J1132" s="6">
        <v>200.5</v>
      </c>
      <c r="K1132" s="5">
        <v>198</v>
      </c>
      <c r="L1132" s="5">
        <v>5000</v>
      </c>
      <c r="M1132" s="82">
        <f t="shared" si="151"/>
        <v>-5000</v>
      </c>
      <c r="N1132" s="68">
        <f t="shared" si="152"/>
        <v>-0.5025125628140703</v>
      </c>
    </row>
    <row r="1133" spans="1:14" ht="15.75">
      <c r="A1133" s="63">
        <v>4</v>
      </c>
      <c r="B1133" s="70">
        <v>43273</v>
      </c>
      <c r="C1133" s="65" t="s">
        <v>20</v>
      </c>
      <c r="D1133" s="62" t="s">
        <v>21</v>
      </c>
      <c r="E1133" s="6" t="s">
        <v>48</v>
      </c>
      <c r="F1133" s="6">
        <v>4520</v>
      </c>
      <c r="G1133" s="6">
        <v>4480</v>
      </c>
      <c r="H1133" s="6">
        <v>4545</v>
      </c>
      <c r="I1133" s="6">
        <v>4570</v>
      </c>
      <c r="J1133" s="6">
        <v>4595</v>
      </c>
      <c r="K1133" s="5">
        <v>4545</v>
      </c>
      <c r="L1133" s="5">
        <v>100</v>
      </c>
      <c r="M1133" s="82">
        <f t="shared" si="151"/>
        <v>2500</v>
      </c>
      <c r="N1133" s="68">
        <f t="shared" si="152"/>
        <v>0.5530973451327433</v>
      </c>
    </row>
    <row r="1134" spans="1:14" ht="15.75">
      <c r="A1134" s="63">
        <v>5</v>
      </c>
      <c r="B1134" s="70">
        <v>43272</v>
      </c>
      <c r="C1134" s="65" t="s">
        <v>20</v>
      </c>
      <c r="D1134" s="62" t="s">
        <v>23</v>
      </c>
      <c r="E1134" s="6" t="s">
        <v>44</v>
      </c>
      <c r="F1134" s="6">
        <v>30570</v>
      </c>
      <c r="G1134" s="6">
        <v>30650</v>
      </c>
      <c r="H1134" s="6">
        <v>30530</v>
      </c>
      <c r="I1134" s="6">
        <v>30490</v>
      </c>
      <c r="J1134" s="6">
        <v>30450</v>
      </c>
      <c r="K1134" s="5">
        <v>30530</v>
      </c>
      <c r="L1134" s="5">
        <v>100</v>
      </c>
      <c r="M1134" s="82">
        <f t="shared" si="151"/>
        <v>4000</v>
      </c>
      <c r="N1134" s="68">
        <f t="shared" si="152"/>
        <v>0.13084723585214264</v>
      </c>
    </row>
    <row r="1135" spans="1:14" ht="15.75">
      <c r="A1135" s="63">
        <v>6</v>
      </c>
      <c r="B1135" s="70">
        <v>43272</v>
      </c>
      <c r="C1135" s="65" t="s">
        <v>20</v>
      </c>
      <c r="D1135" s="62" t="s">
        <v>23</v>
      </c>
      <c r="E1135" s="6" t="s">
        <v>47</v>
      </c>
      <c r="F1135" s="6">
        <v>204.5</v>
      </c>
      <c r="G1135" s="6">
        <v>205.5</v>
      </c>
      <c r="H1135" s="6">
        <v>204</v>
      </c>
      <c r="I1135" s="6">
        <v>203.5</v>
      </c>
      <c r="J1135" s="6">
        <v>203</v>
      </c>
      <c r="K1135" s="5">
        <v>204</v>
      </c>
      <c r="L1135" s="5">
        <v>5000</v>
      </c>
      <c r="M1135" s="82">
        <f t="shared" si="151"/>
        <v>2500</v>
      </c>
      <c r="N1135" s="68">
        <f t="shared" si="152"/>
        <v>0.24449877750611249</v>
      </c>
    </row>
    <row r="1136" spans="1:14" ht="15.75">
      <c r="A1136" s="63">
        <v>7</v>
      </c>
      <c r="B1136" s="70">
        <v>43272</v>
      </c>
      <c r="C1136" s="65" t="s">
        <v>20</v>
      </c>
      <c r="D1136" s="62" t="s">
        <v>23</v>
      </c>
      <c r="E1136" s="6" t="s">
        <v>24</v>
      </c>
      <c r="F1136" s="6">
        <v>162</v>
      </c>
      <c r="G1136" s="6">
        <v>163</v>
      </c>
      <c r="H1136" s="6">
        <v>161.5</v>
      </c>
      <c r="I1136" s="6">
        <v>161</v>
      </c>
      <c r="J1136" s="6">
        <v>160.5</v>
      </c>
      <c r="K1136" s="5">
        <v>161.5</v>
      </c>
      <c r="L1136" s="5">
        <v>5000</v>
      </c>
      <c r="M1136" s="82">
        <f t="shared" si="151"/>
        <v>2500</v>
      </c>
      <c r="N1136" s="68">
        <f aca="true" t="shared" si="153" ref="N1136:N1155">M1136/(L1136)/F1136%</f>
        <v>0.30864197530864196</v>
      </c>
    </row>
    <row r="1137" spans="1:14" ht="15.75">
      <c r="A1137" s="63">
        <v>8</v>
      </c>
      <c r="B1137" s="70">
        <v>43270</v>
      </c>
      <c r="C1137" s="65" t="s">
        <v>20</v>
      </c>
      <c r="D1137" s="62" t="s">
        <v>23</v>
      </c>
      <c r="E1137" s="6" t="s">
        <v>47</v>
      </c>
      <c r="F1137" s="6">
        <v>208.5</v>
      </c>
      <c r="G1137" s="6">
        <v>209.5</v>
      </c>
      <c r="H1137" s="6">
        <v>208</v>
      </c>
      <c r="I1137" s="6">
        <v>207.5</v>
      </c>
      <c r="J1137" s="6">
        <v>207</v>
      </c>
      <c r="K1137" s="5">
        <v>207</v>
      </c>
      <c r="L1137" s="5">
        <v>5000</v>
      </c>
      <c r="M1137" s="82">
        <f t="shared" si="151"/>
        <v>7500</v>
      </c>
      <c r="N1137" s="68">
        <f t="shared" si="153"/>
        <v>0.7194244604316546</v>
      </c>
    </row>
    <row r="1138" spans="1:14" ht="15.75">
      <c r="A1138" s="63">
        <v>9</v>
      </c>
      <c r="B1138" s="70">
        <v>43269</v>
      </c>
      <c r="C1138" s="65" t="s">
        <v>20</v>
      </c>
      <c r="D1138" s="62" t="s">
        <v>23</v>
      </c>
      <c r="E1138" s="6" t="s">
        <v>24</v>
      </c>
      <c r="F1138" s="6">
        <v>162.5</v>
      </c>
      <c r="G1138" s="6">
        <v>163.5</v>
      </c>
      <c r="H1138" s="6">
        <v>162</v>
      </c>
      <c r="I1138" s="6">
        <v>161.5</v>
      </c>
      <c r="J1138" s="6">
        <v>161</v>
      </c>
      <c r="K1138" s="5">
        <v>163.5</v>
      </c>
      <c r="L1138" s="5">
        <v>5000</v>
      </c>
      <c r="M1138" s="82">
        <f aca="true" t="shared" si="154" ref="M1138:M1147">IF(D1138="BUY",(K1138-F1138)*(L1138),(F1138-K1138)*(L1138))</f>
        <v>-5000</v>
      </c>
      <c r="N1138" s="68">
        <f t="shared" si="153"/>
        <v>-0.6153846153846154</v>
      </c>
    </row>
    <row r="1139" spans="1:14" ht="15.75">
      <c r="A1139" s="63">
        <v>10</v>
      </c>
      <c r="B1139" s="70">
        <v>43266</v>
      </c>
      <c r="C1139" s="65" t="s">
        <v>20</v>
      </c>
      <c r="D1139" s="62" t="s">
        <v>23</v>
      </c>
      <c r="E1139" s="6" t="s">
        <v>47</v>
      </c>
      <c r="F1139" s="6">
        <v>213.8</v>
      </c>
      <c r="G1139" s="6">
        <v>214.8</v>
      </c>
      <c r="H1139" s="6">
        <v>213.3</v>
      </c>
      <c r="I1139" s="6">
        <v>212.8</v>
      </c>
      <c r="J1139" s="6">
        <v>212.3</v>
      </c>
      <c r="K1139" s="5">
        <v>212.3</v>
      </c>
      <c r="L1139" s="5">
        <v>5000</v>
      </c>
      <c r="M1139" s="82">
        <f t="shared" si="154"/>
        <v>7500</v>
      </c>
      <c r="N1139" s="68">
        <f t="shared" si="153"/>
        <v>0.7015902712815716</v>
      </c>
    </row>
    <row r="1140" spans="1:14" ht="15.75">
      <c r="A1140" s="63">
        <v>11</v>
      </c>
      <c r="B1140" s="70">
        <v>43266</v>
      </c>
      <c r="C1140" s="65" t="s">
        <v>20</v>
      </c>
      <c r="D1140" s="62" t="s">
        <v>23</v>
      </c>
      <c r="E1140" s="6" t="s">
        <v>24</v>
      </c>
      <c r="F1140" s="6">
        <v>165.85</v>
      </c>
      <c r="G1140" s="6">
        <v>166.8</v>
      </c>
      <c r="H1140" s="6">
        <v>165.3</v>
      </c>
      <c r="I1140" s="6">
        <v>164.8</v>
      </c>
      <c r="J1140" s="6">
        <v>164.3</v>
      </c>
      <c r="K1140" s="5">
        <v>164.3</v>
      </c>
      <c r="L1140" s="5">
        <v>5000</v>
      </c>
      <c r="M1140" s="82">
        <f t="shared" si="154"/>
        <v>7749.9999999999145</v>
      </c>
      <c r="N1140" s="68">
        <f t="shared" si="153"/>
        <v>0.9345794392523262</v>
      </c>
    </row>
    <row r="1141" spans="1:14" ht="15.75">
      <c r="A1141" s="63">
        <v>12</v>
      </c>
      <c r="B1141" s="70">
        <v>43265</v>
      </c>
      <c r="C1141" s="65" t="s">
        <v>20</v>
      </c>
      <c r="D1141" s="62" t="s">
        <v>21</v>
      </c>
      <c r="E1141" s="6" t="s">
        <v>48</v>
      </c>
      <c r="F1141" s="6">
        <v>4530</v>
      </c>
      <c r="G1141" s="6">
        <v>4490</v>
      </c>
      <c r="H1141" s="6">
        <v>4555</v>
      </c>
      <c r="I1141" s="6">
        <v>4580</v>
      </c>
      <c r="J1141" s="6">
        <v>4600</v>
      </c>
      <c r="K1141" s="5">
        <v>4490</v>
      </c>
      <c r="L1141" s="5">
        <v>100</v>
      </c>
      <c r="M1141" s="82">
        <f t="shared" si="154"/>
        <v>-4000</v>
      </c>
      <c r="N1141" s="68">
        <f t="shared" si="153"/>
        <v>-0.8830022075055188</v>
      </c>
    </row>
    <row r="1142" spans="1:14" ht="15.75">
      <c r="A1142" s="63">
        <v>13</v>
      </c>
      <c r="B1142" s="70">
        <v>43264</v>
      </c>
      <c r="C1142" s="65" t="s">
        <v>20</v>
      </c>
      <c r="D1142" s="62" t="s">
        <v>21</v>
      </c>
      <c r="E1142" s="6" t="s">
        <v>47</v>
      </c>
      <c r="F1142" s="6">
        <v>217.7</v>
      </c>
      <c r="G1142" s="6">
        <v>216.7</v>
      </c>
      <c r="H1142" s="6">
        <v>218.2</v>
      </c>
      <c r="I1142" s="6">
        <v>218.7</v>
      </c>
      <c r="J1142" s="6">
        <v>219.2</v>
      </c>
      <c r="K1142" s="5">
        <v>218.7</v>
      </c>
      <c r="L1142" s="5">
        <v>5000</v>
      </c>
      <c r="M1142" s="82">
        <f t="shared" si="154"/>
        <v>5000</v>
      </c>
      <c r="N1142" s="68">
        <f t="shared" si="153"/>
        <v>0.45934772622875514</v>
      </c>
    </row>
    <row r="1143" spans="1:14" ht="15.75">
      <c r="A1143" s="63">
        <v>14</v>
      </c>
      <c r="B1143" s="70">
        <v>43262</v>
      </c>
      <c r="C1143" s="65" t="s">
        <v>20</v>
      </c>
      <c r="D1143" s="62" t="s">
        <v>23</v>
      </c>
      <c r="E1143" s="6" t="s">
        <v>48</v>
      </c>
      <c r="F1143" s="6">
        <v>4405</v>
      </c>
      <c r="G1143" s="6">
        <v>4440</v>
      </c>
      <c r="H1143" s="6">
        <v>4380</v>
      </c>
      <c r="I1143" s="6">
        <v>4355</v>
      </c>
      <c r="J1143" s="6">
        <v>4330</v>
      </c>
      <c r="K1143" s="5">
        <v>4380</v>
      </c>
      <c r="L1143" s="5">
        <v>100</v>
      </c>
      <c r="M1143" s="82">
        <f t="shared" si="154"/>
        <v>2500</v>
      </c>
      <c r="N1143" s="68">
        <f t="shared" si="153"/>
        <v>0.5675368898978433</v>
      </c>
    </row>
    <row r="1144" spans="1:14" ht="15.75">
      <c r="A1144" s="63">
        <v>15</v>
      </c>
      <c r="B1144" s="70">
        <v>43262</v>
      </c>
      <c r="C1144" s="65" t="s">
        <v>20</v>
      </c>
      <c r="D1144" s="62" t="s">
        <v>21</v>
      </c>
      <c r="E1144" s="6" t="s">
        <v>47</v>
      </c>
      <c r="F1144" s="6">
        <v>217.6</v>
      </c>
      <c r="G1144" s="6">
        <v>216.6</v>
      </c>
      <c r="H1144" s="6">
        <v>218.1</v>
      </c>
      <c r="I1144" s="6">
        <v>218.6</v>
      </c>
      <c r="J1144" s="6">
        <v>219.1</v>
      </c>
      <c r="K1144" s="5">
        <v>218.1</v>
      </c>
      <c r="L1144" s="5">
        <v>5000</v>
      </c>
      <c r="M1144" s="82">
        <f t="shared" si="154"/>
        <v>2500</v>
      </c>
      <c r="N1144" s="68">
        <f t="shared" si="153"/>
        <v>0.22977941176470587</v>
      </c>
    </row>
    <row r="1145" spans="1:14" ht="15.75">
      <c r="A1145" s="63">
        <v>16</v>
      </c>
      <c r="B1145" s="70">
        <v>43262</v>
      </c>
      <c r="C1145" s="65" t="s">
        <v>20</v>
      </c>
      <c r="D1145" s="62" t="s">
        <v>23</v>
      </c>
      <c r="E1145" s="6" t="s">
        <v>48</v>
      </c>
      <c r="F1145" s="6">
        <v>4405</v>
      </c>
      <c r="G1145" s="6">
        <v>4440</v>
      </c>
      <c r="H1145" s="6">
        <v>4380</v>
      </c>
      <c r="I1145" s="6">
        <v>4355</v>
      </c>
      <c r="J1145" s="6">
        <v>4330</v>
      </c>
      <c r="K1145" s="5">
        <v>4380</v>
      </c>
      <c r="L1145" s="5">
        <v>100</v>
      </c>
      <c r="M1145" s="82">
        <f t="shared" si="154"/>
        <v>2500</v>
      </c>
      <c r="N1145" s="68">
        <f t="shared" si="153"/>
        <v>0.5675368898978433</v>
      </c>
    </row>
    <row r="1146" spans="1:14" ht="15.75">
      <c r="A1146" s="63">
        <v>17</v>
      </c>
      <c r="B1146" s="70">
        <v>43259</v>
      </c>
      <c r="C1146" s="65" t="s">
        <v>20</v>
      </c>
      <c r="D1146" s="62" t="s">
        <v>23</v>
      </c>
      <c r="E1146" s="6" t="s">
        <v>24</v>
      </c>
      <c r="F1146" s="6">
        <v>167.3</v>
      </c>
      <c r="G1146" s="6">
        <v>168.3</v>
      </c>
      <c r="H1146" s="6">
        <v>166.8</v>
      </c>
      <c r="I1146" s="6">
        <v>166.3</v>
      </c>
      <c r="J1146" s="6">
        <v>165.8</v>
      </c>
      <c r="K1146" s="5">
        <v>166.8</v>
      </c>
      <c r="L1146" s="5">
        <v>5000</v>
      </c>
      <c r="M1146" s="82">
        <f t="shared" si="154"/>
        <v>2500</v>
      </c>
      <c r="N1146" s="68">
        <f t="shared" si="153"/>
        <v>0.29886431560071725</v>
      </c>
    </row>
    <row r="1147" spans="1:14" ht="15.75">
      <c r="A1147" s="63">
        <v>18</v>
      </c>
      <c r="B1147" s="70">
        <v>43259</v>
      </c>
      <c r="C1147" s="65" t="s">
        <v>20</v>
      </c>
      <c r="D1147" s="62" t="s">
        <v>21</v>
      </c>
      <c r="E1147" s="6" t="s">
        <v>47</v>
      </c>
      <c r="F1147" s="6">
        <v>215.8</v>
      </c>
      <c r="G1147" s="6">
        <v>214.8</v>
      </c>
      <c r="H1147" s="6">
        <v>216.3</v>
      </c>
      <c r="I1147" s="6">
        <v>216.8</v>
      </c>
      <c r="J1147" s="6">
        <v>217.3</v>
      </c>
      <c r="K1147" s="5">
        <v>216.8</v>
      </c>
      <c r="L1147" s="5">
        <v>5000</v>
      </c>
      <c r="M1147" s="82">
        <f t="shared" si="154"/>
        <v>5000</v>
      </c>
      <c r="N1147" s="68">
        <f t="shared" si="153"/>
        <v>0.4633920296570899</v>
      </c>
    </row>
    <row r="1148" spans="1:14" ht="15.75">
      <c r="A1148" s="63">
        <v>19</v>
      </c>
      <c r="B1148" s="70">
        <v>43258</v>
      </c>
      <c r="C1148" s="65" t="s">
        <v>20</v>
      </c>
      <c r="D1148" s="62" t="s">
        <v>21</v>
      </c>
      <c r="E1148" s="6" t="s">
        <v>48</v>
      </c>
      <c r="F1148" s="6">
        <v>4385</v>
      </c>
      <c r="G1148" s="6">
        <v>4348</v>
      </c>
      <c r="H1148" s="6">
        <v>4410</v>
      </c>
      <c r="I1148" s="6">
        <v>4435</v>
      </c>
      <c r="J1148" s="6">
        <v>4460</v>
      </c>
      <c r="K1148" s="5">
        <v>4410</v>
      </c>
      <c r="L1148" s="5">
        <v>100</v>
      </c>
      <c r="M1148" s="82">
        <f aca="true" t="shared" si="155" ref="M1148:M1155">IF(D1148="BUY",(K1148-F1148)*(L1148),(F1148-K1148)*(L1148))</f>
        <v>2500</v>
      </c>
      <c r="N1148" s="68">
        <f t="shared" si="153"/>
        <v>0.5701254275940707</v>
      </c>
    </row>
    <row r="1149" spans="1:14" ht="15.75">
      <c r="A1149" s="63">
        <v>20</v>
      </c>
      <c r="B1149" s="70">
        <v>43258</v>
      </c>
      <c r="C1149" s="65" t="s">
        <v>20</v>
      </c>
      <c r="D1149" s="62" t="s">
        <v>21</v>
      </c>
      <c r="E1149" s="6" t="s">
        <v>24</v>
      </c>
      <c r="F1149" s="6">
        <v>170.3</v>
      </c>
      <c r="G1149" s="6">
        <v>169.3</v>
      </c>
      <c r="H1149" s="6">
        <v>170.8</v>
      </c>
      <c r="I1149" s="6">
        <v>171.3</v>
      </c>
      <c r="J1149" s="6">
        <v>171.8</v>
      </c>
      <c r="K1149" s="5">
        <v>171.3</v>
      </c>
      <c r="L1149" s="5">
        <v>5000</v>
      </c>
      <c r="M1149" s="82">
        <f t="shared" si="155"/>
        <v>5000</v>
      </c>
      <c r="N1149" s="68">
        <f t="shared" si="153"/>
        <v>0.5871990604815032</v>
      </c>
    </row>
    <row r="1150" spans="1:14" ht="15.75">
      <c r="A1150" s="63">
        <v>21</v>
      </c>
      <c r="B1150" s="70">
        <v>43256</v>
      </c>
      <c r="C1150" s="65" t="s">
        <v>20</v>
      </c>
      <c r="D1150" s="62" t="s">
        <v>23</v>
      </c>
      <c r="E1150" s="6" t="s">
        <v>48</v>
      </c>
      <c r="F1150" s="6">
        <v>4340</v>
      </c>
      <c r="G1150" s="6">
        <v>4380</v>
      </c>
      <c r="H1150" s="6">
        <v>4315</v>
      </c>
      <c r="I1150" s="6">
        <v>4290</v>
      </c>
      <c r="J1150" s="6">
        <v>4265</v>
      </c>
      <c r="K1150" s="5">
        <v>4380</v>
      </c>
      <c r="L1150" s="5">
        <v>100</v>
      </c>
      <c r="M1150" s="82">
        <f t="shared" si="155"/>
        <v>-4000</v>
      </c>
      <c r="N1150" s="68">
        <f t="shared" si="153"/>
        <v>-0.9216589861751152</v>
      </c>
    </row>
    <row r="1151" spans="1:14" ht="15.75">
      <c r="A1151" s="63">
        <v>22</v>
      </c>
      <c r="B1151" s="70">
        <v>43256</v>
      </c>
      <c r="C1151" s="65" t="s">
        <v>20</v>
      </c>
      <c r="D1151" s="62" t="s">
        <v>21</v>
      </c>
      <c r="E1151" s="6" t="s">
        <v>24</v>
      </c>
      <c r="F1151" s="6">
        <v>169.3</v>
      </c>
      <c r="G1151" s="6">
        <v>168</v>
      </c>
      <c r="H1151" s="6">
        <v>169.9</v>
      </c>
      <c r="I1151" s="6">
        <v>170.5</v>
      </c>
      <c r="J1151" s="6">
        <v>171</v>
      </c>
      <c r="K1151" s="5">
        <v>169.9</v>
      </c>
      <c r="L1151" s="5">
        <v>5000</v>
      </c>
      <c r="M1151" s="82">
        <f t="shared" si="155"/>
        <v>2999.999999999972</v>
      </c>
      <c r="N1151" s="68">
        <f t="shared" si="153"/>
        <v>0.35440047253396</v>
      </c>
    </row>
    <row r="1152" spans="1:14" ht="15.75">
      <c r="A1152" s="63">
        <v>23</v>
      </c>
      <c r="B1152" s="70">
        <v>43255</v>
      </c>
      <c r="C1152" s="65" t="s">
        <v>20</v>
      </c>
      <c r="D1152" s="62" t="s">
        <v>23</v>
      </c>
      <c r="E1152" s="6" t="s">
        <v>48</v>
      </c>
      <c r="F1152" s="6">
        <v>4405</v>
      </c>
      <c r="G1152" s="6">
        <v>4440</v>
      </c>
      <c r="H1152" s="6">
        <v>4380</v>
      </c>
      <c r="I1152" s="6">
        <v>4355</v>
      </c>
      <c r="J1152" s="6">
        <v>4330</v>
      </c>
      <c r="K1152" s="5">
        <v>4355</v>
      </c>
      <c r="L1152" s="5">
        <v>100</v>
      </c>
      <c r="M1152" s="82">
        <f t="shared" si="155"/>
        <v>5000</v>
      </c>
      <c r="N1152" s="68">
        <f t="shared" si="153"/>
        <v>1.1350737797956867</v>
      </c>
    </row>
    <row r="1153" spans="1:14" ht="15.75">
      <c r="A1153" s="63">
        <v>24</v>
      </c>
      <c r="B1153" s="70">
        <v>43255</v>
      </c>
      <c r="C1153" s="65" t="s">
        <v>20</v>
      </c>
      <c r="D1153" s="62" t="s">
        <v>23</v>
      </c>
      <c r="E1153" s="6" t="s">
        <v>47</v>
      </c>
      <c r="F1153" s="6">
        <v>207</v>
      </c>
      <c r="G1153" s="6">
        <v>208</v>
      </c>
      <c r="H1153" s="6">
        <v>206.5</v>
      </c>
      <c r="I1153" s="6">
        <v>206</v>
      </c>
      <c r="J1153" s="6">
        <v>205.5</v>
      </c>
      <c r="K1153" s="5">
        <v>206</v>
      </c>
      <c r="L1153" s="5">
        <v>5000</v>
      </c>
      <c r="M1153" s="82">
        <f t="shared" si="155"/>
        <v>5000</v>
      </c>
      <c r="N1153" s="68">
        <f t="shared" si="153"/>
        <v>0.48309178743961356</v>
      </c>
    </row>
    <row r="1154" spans="1:14" ht="15.75">
      <c r="A1154" s="63">
        <v>25</v>
      </c>
      <c r="B1154" s="70">
        <v>43252</v>
      </c>
      <c r="C1154" s="65" t="s">
        <v>20</v>
      </c>
      <c r="D1154" s="62" t="s">
        <v>23</v>
      </c>
      <c r="E1154" s="6" t="s">
        <v>48</v>
      </c>
      <c r="F1154" s="6">
        <v>4470</v>
      </c>
      <c r="G1154" s="6">
        <v>4510</v>
      </c>
      <c r="H1154" s="6">
        <v>4445</v>
      </c>
      <c r="I1154" s="6">
        <v>4420</v>
      </c>
      <c r="J1154" s="6">
        <v>4400</v>
      </c>
      <c r="K1154" s="5">
        <v>4445</v>
      </c>
      <c r="L1154" s="5">
        <v>100</v>
      </c>
      <c r="M1154" s="82">
        <f t="shared" si="155"/>
        <v>2500</v>
      </c>
      <c r="N1154" s="68">
        <f t="shared" si="153"/>
        <v>0.5592841163310962</v>
      </c>
    </row>
    <row r="1155" spans="1:14" ht="15.75">
      <c r="A1155" s="63">
        <v>26</v>
      </c>
      <c r="B1155" s="70">
        <v>43252</v>
      </c>
      <c r="C1155" s="65" t="s">
        <v>20</v>
      </c>
      <c r="D1155" s="62" t="s">
        <v>23</v>
      </c>
      <c r="E1155" s="6" t="s">
        <v>47</v>
      </c>
      <c r="F1155" s="6">
        <v>208.3</v>
      </c>
      <c r="G1155" s="6">
        <v>209.3</v>
      </c>
      <c r="H1155" s="6">
        <v>207.8</v>
      </c>
      <c r="I1155" s="6">
        <v>207.3</v>
      </c>
      <c r="J1155" s="6">
        <v>206.8</v>
      </c>
      <c r="K1155" s="5">
        <v>207.8</v>
      </c>
      <c r="L1155" s="5">
        <v>5000</v>
      </c>
      <c r="M1155" s="82">
        <f t="shared" si="155"/>
        <v>2500</v>
      </c>
      <c r="N1155" s="68">
        <f t="shared" si="153"/>
        <v>0.24003840614498317</v>
      </c>
    </row>
    <row r="1156" spans="1:12" ht="15.75">
      <c r="A1156" s="9" t="s">
        <v>25</v>
      </c>
      <c r="B1156" s="10"/>
      <c r="C1156" s="11"/>
      <c r="D1156" s="12"/>
      <c r="E1156" s="13"/>
      <c r="F1156" s="13"/>
      <c r="G1156" s="14"/>
      <c r="H1156" s="15"/>
      <c r="I1156" s="15"/>
      <c r="J1156" s="15"/>
      <c r="K1156" s="16"/>
      <c r="L1156" s="17"/>
    </row>
    <row r="1157" spans="1:12" ht="15.75">
      <c r="A1157" s="9" t="s">
        <v>26</v>
      </c>
      <c r="B1157" s="19"/>
      <c r="C1157" s="11"/>
      <c r="D1157" s="12"/>
      <c r="E1157" s="13"/>
      <c r="F1157" s="13"/>
      <c r="G1157" s="14"/>
      <c r="H1157" s="13"/>
      <c r="I1157" s="13"/>
      <c r="J1157" s="13"/>
      <c r="K1157" s="16"/>
      <c r="L1157" s="17"/>
    </row>
    <row r="1158" spans="1:11" ht="15.75">
      <c r="A1158" s="9" t="s">
        <v>26</v>
      </c>
      <c r="B1158" s="19"/>
      <c r="C1158" s="20"/>
      <c r="D1158" s="21"/>
      <c r="E1158" s="22"/>
      <c r="F1158" s="22"/>
      <c r="G1158" s="23"/>
      <c r="H1158" s="22"/>
      <c r="I1158" s="22"/>
      <c r="J1158" s="22"/>
      <c r="K1158" s="22"/>
    </row>
    <row r="1159" spans="1:13" ht="16.5" thickBot="1">
      <c r="A1159" s="58"/>
      <c r="B1159" s="59"/>
      <c r="C1159" s="22"/>
      <c r="D1159" s="22"/>
      <c r="E1159" s="22"/>
      <c r="F1159" s="25"/>
      <c r="G1159" s="26"/>
      <c r="H1159" s="27" t="s">
        <v>27</v>
      </c>
      <c r="I1159" s="27"/>
      <c r="J1159" s="25"/>
      <c r="K1159" s="25"/>
      <c r="L1159" s="17"/>
      <c r="M1159" s="17"/>
    </row>
    <row r="1160" spans="1:12" ht="15.75">
      <c r="A1160" s="58"/>
      <c r="B1160" s="59"/>
      <c r="C1160" s="129" t="s">
        <v>28</v>
      </c>
      <c r="D1160" s="129"/>
      <c r="E1160" s="29">
        <v>26</v>
      </c>
      <c r="F1160" s="30">
        <f>F1161+F1162+F1163+F1164+F1165+F1166</f>
        <v>100</v>
      </c>
      <c r="G1160" s="31">
        <v>26</v>
      </c>
      <c r="H1160" s="32">
        <f>G1161/G1160%</f>
        <v>84.61538461538461</v>
      </c>
      <c r="I1160" s="32"/>
      <c r="J1160" s="25"/>
      <c r="K1160" s="25"/>
      <c r="L1160" s="83"/>
    </row>
    <row r="1161" spans="1:12" ht="15.75">
      <c r="A1161" s="58"/>
      <c r="B1161" s="59"/>
      <c r="C1161" s="126" t="s">
        <v>29</v>
      </c>
      <c r="D1161" s="126"/>
      <c r="E1161" s="33">
        <v>22</v>
      </c>
      <c r="F1161" s="34">
        <f>(E1161/E1160)*100</f>
        <v>84.61538461538461</v>
      </c>
      <c r="G1161" s="31">
        <v>22</v>
      </c>
      <c r="H1161" s="28"/>
      <c r="I1161" s="28"/>
      <c r="J1161" s="25"/>
      <c r="K1161" s="25"/>
      <c r="L1161" s="83"/>
    </row>
    <row r="1162" spans="1:13" ht="15.75">
      <c r="A1162" s="58"/>
      <c r="B1162" s="59"/>
      <c r="C1162" s="126" t="s">
        <v>31</v>
      </c>
      <c r="D1162" s="126"/>
      <c r="E1162" s="33">
        <v>0</v>
      </c>
      <c r="F1162" s="34">
        <f>(E1162/E1160)*100</f>
        <v>0</v>
      </c>
      <c r="G1162" s="36"/>
      <c r="H1162" s="31"/>
      <c r="I1162" s="31"/>
      <c r="J1162" s="25"/>
      <c r="L1162" s="83"/>
      <c r="M1162" s="60"/>
    </row>
    <row r="1163" spans="1:10" ht="15.75">
      <c r="A1163" s="58"/>
      <c r="B1163" s="59"/>
      <c r="C1163" s="126" t="s">
        <v>32</v>
      </c>
      <c r="D1163" s="126"/>
      <c r="E1163" s="33">
        <v>0</v>
      </c>
      <c r="F1163" s="34">
        <f>(E1163/E1160)*100</f>
        <v>0</v>
      </c>
      <c r="G1163" s="36"/>
      <c r="H1163" s="31"/>
      <c r="I1163" s="31"/>
      <c r="J1163" s="25"/>
    </row>
    <row r="1164" spans="1:12" ht="15.75">
      <c r="A1164" s="58"/>
      <c r="B1164" s="59"/>
      <c r="C1164" s="126" t="s">
        <v>33</v>
      </c>
      <c r="D1164" s="126"/>
      <c r="E1164" s="33">
        <v>4</v>
      </c>
      <c r="F1164" s="34">
        <f>(E1164/E1160)*100</f>
        <v>15.384615384615385</v>
      </c>
      <c r="G1164" s="36"/>
      <c r="H1164" s="22" t="s">
        <v>34</v>
      </c>
      <c r="I1164" s="22"/>
      <c r="J1164" s="25"/>
      <c r="K1164" s="25"/>
      <c r="L1164" s="25"/>
    </row>
    <row r="1165" spans="1:14" ht="15.75">
      <c r="A1165" s="58"/>
      <c r="B1165" s="59"/>
      <c r="C1165" s="126" t="s">
        <v>35</v>
      </c>
      <c r="D1165" s="126"/>
      <c r="E1165" s="33">
        <v>0</v>
      </c>
      <c r="F1165" s="34">
        <f>(E1165/E1160)*100</f>
        <v>0</v>
      </c>
      <c r="G1165" s="36"/>
      <c r="H1165" s="22"/>
      <c r="I1165" s="22"/>
      <c r="J1165" s="25"/>
      <c r="K1165" s="25"/>
      <c r="L1165" s="83"/>
      <c r="M1165" s="60"/>
      <c r="N1165" s="60"/>
    </row>
    <row r="1166" spans="1:14" ht="16.5" thickBot="1">
      <c r="A1166" s="58"/>
      <c r="B1166" s="59"/>
      <c r="C1166" s="127" t="s">
        <v>36</v>
      </c>
      <c r="D1166" s="127"/>
      <c r="E1166" s="38"/>
      <c r="F1166" s="39">
        <f>(E1166/E1160)*100</f>
        <v>0</v>
      </c>
      <c r="G1166" s="36"/>
      <c r="H1166" s="22"/>
      <c r="I1166" s="22"/>
      <c r="J1166" s="25"/>
      <c r="K1166" s="25"/>
      <c r="L1166" s="83"/>
      <c r="M1166" s="60"/>
      <c r="N1166" s="79"/>
    </row>
    <row r="1167" spans="1:14" ht="15.75">
      <c r="A1167" s="41" t="s">
        <v>37</v>
      </c>
      <c r="B1167" s="10"/>
      <c r="C1167" s="11"/>
      <c r="D1167" s="11"/>
      <c r="E1167" s="13"/>
      <c r="F1167" s="13"/>
      <c r="G1167" s="42"/>
      <c r="H1167" s="43"/>
      <c r="I1167" s="43"/>
      <c r="J1167" s="43"/>
      <c r="K1167" s="13"/>
      <c r="L1167" s="17"/>
      <c r="M1167" s="40"/>
      <c r="N1167" s="40"/>
    </row>
    <row r="1168" spans="1:14" ht="15.75">
      <c r="A1168" s="12" t="s">
        <v>38</v>
      </c>
      <c r="B1168" s="10"/>
      <c r="C1168" s="44"/>
      <c r="D1168" s="45"/>
      <c r="E1168" s="46"/>
      <c r="F1168" s="43"/>
      <c r="G1168" s="42"/>
      <c r="H1168" s="43"/>
      <c r="I1168" s="43"/>
      <c r="J1168" s="43"/>
      <c r="K1168" s="13"/>
      <c r="L1168" s="17"/>
      <c r="M1168" s="24"/>
      <c r="N1168" s="24"/>
    </row>
    <row r="1169" spans="1:14" ht="15.75">
      <c r="A1169" s="12" t="s">
        <v>39</v>
      </c>
      <c r="B1169" s="10"/>
      <c r="C1169" s="11"/>
      <c r="D1169" s="45"/>
      <c r="E1169" s="46"/>
      <c r="F1169" s="43"/>
      <c r="G1169" s="42"/>
      <c r="H1169" s="47"/>
      <c r="I1169" s="47"/>
      <c r="J1169" s="47"/>
      <c r="K1169" s="13"/>
      <c r="L1169" s="17"/>
      <c r="M1169" s="17"/>
      <c r="N1169" s="17"/>
    </row>
    <row r="1170" spans="1:14" ht="15.75">
      <c r="A1170" s="12" t="s">
        <v>40</v>
      </c>
      <c r="B1170" s="44"/>
      <c r="C1170" s="11"/>
      <c r="D1170" s="45"/>
      <c r="E1170" s="46"/>
      <c r="F1170" s="43"/>
      <c r="G1170" s="48"/>
      <c r="H1170" s="47"/>
      <c r="I1170" s="47"/>
      <c r="J1170" s="47"/>
      <c r="K1170" s="13"/>
      <c r="L1170" s="17"/>
      <c r="M1170" s="17"/>
      <c r="N1170" s="17"/>
    </row>
    <row r="1171" spans="1:14" ht="15.75">
      <c r="A1171" s="12" t="s">
        <v>41</v>
      </c>
      <c r="B1171" s="35"/>
      <c r="C1171" s="11"/>
      <c r="D1171" s="49"/>
      <c r="E1171" s="43"/>
      <c r="F1171" s="43"/>
      <c r="G1171" s="48"/>
      <c r="H1171" s="47"/>
      <c r="I1171" s="47"/>
      <c r="J1171" s="47"/>
      <c r="K1171" s="43"/>
      <c r="L1171" s="17"/>
      <c r="M1171" s="17"/>
      <c r="N1171" s="17"/>
    </row>
    <row r="1172" spans="1:14" ht="15.75">
      <c r="A1172" s="146" t="s">
        <v>0</v>
      </c>
      <c r="B1172" s="146"/>
      <c r="C1172" s="146"/>
      <c r="D1172" s="146"/>
      <c r="E1172" s="146"/>
      <c r="F1172" s="146"/>
      <c r="G1172" s="146"/>
      <c r="H1172" s="146"/>
      <c r="I1172" s="146"/>
      <c r="J1172" s="146"/>
      <c r="K1172" s="146"/>
      <c r="L1172" s="146"/>
      <c r="M1172" s="146"/>
      <c r="N1172" s="146"/>
    </row>
    <row r="1173" spans="1:14" ht="15.75">
      <c r="A1173" s="146"/>
      <c r="B1173" s="146"/>
      <c r="C1173" s="146"/>
      <c r="D1173" s="146"/>
      <c r="E1173" s="146"/>
      <c r="F1173" s="146"/>
      <c r="G1173" s="146"/>
      <c r="H1173" s="146"/>
      <c r="I1173" s="146"/>
      <c r="J1173" s="146"/>
      <c r="K1173" s="146"/>
      <c r="L1173" s="146"/>
      <c r="M1173" s="146"/>
      <c r="N1173" s="146"/>
    </row>
    <row r="1174" spans="1:14" ht="15.75">
      <c r="A1174" s="146"/>
      <c r="B1174" s="146"/>
      <c r="C1174" s="146"/>
      <c r="D1174" s="146"/>
      <c r="E1174" s="146"/>
      <c r="F1174" s="146"/>
      <c r="G1174" s="146"/>
      <c r="H1174" s="146"/>
      <c r="I1174" s="146"/>
      <c r="J1174" s="146"/>
      <c r="K1174" s="146"/>
      <c r="L1174" s="146"/>
      <c r="M1174" s="146"/>
      <c r="N1174" s="146"/>
    </row>
    <row r="1175" spans="1:14" ht="15.75">
      <c r="A1175" s="147" t="s">
        <v>1</v>
      </c>
      <c r="B1175" s="147"/>
      <c r="C1175" s="147"/>
      <c r="D1175" s="147"/>
      <c r="E1175" s="147"/>
      <c r="F1175" s="147"/>
      <c r="G1175" s="147"/>
      <c r="H1175" s="147"/>
      <c r="I1175" s="147"/>
      <c r="J1175" s="147"/>
      <c r="K1175" s="147"/>
      <c r="L1175" s="147"/>
      <c r="M1175" s="147"/>
      <c r="N1175" s="147"/>
    </row>
    <row r="1176" spans="1:14" ht="15.75">
      <c r="A1176" s="147" t="s">
        <v>2</v>
      </c>
      <c r="B1176" s="147"/>
      <c r="C1176" s="147"/>
      <c r="D1176" s="147"/>
      <c r="E1176" s="147"/>
      <c r="F1176" s="147"/>
      <c r="G1176" s="147"/>
      <c r="H1176" s="147"/>
      <c r="I1176" s="147"/>
      <c r="J1176" s="147"/>
      <c r="K1176" s="147"/>
      <c r="L1176" s="147"/>
      <c r="M1176" s="147"/>
      <c r="N1176" s="147"/>
    </row>
    <row r="1177" spans="1:14" ht="16.5" thickBot="1">
      <c r="A1177" s="148" t="s">
        <v>3</v>
      </c>
      <c r="B1177" s="148"/>
      <c r="C1177" s="148"/>
      <c r="D1177" s="148"/>
      <c r="E1177" s="148"/>
      <c r="F1177" s="148"/>
      <c r="G1177" s="148"/>
      <c r="H1177" s="148"/>
      <c r="I1177" s="148"/>
      <c r="J1177" s="148"/>
      <c r="K1177" s="148"/>
      <c r="L1177" s="148"/>
      <c r="M1177" s="148"/>
      <c r="N1177" s="148"/>
    </row>
    <row r="1178" spans="1:14" ht="15.75">
      <c r="A1178" s="145" t="s">
        <v>88</v>
      </c>
      <c r="B1178" s="145"/>
      <c r="C1178" s="145"/>
      <c r="D1178" s="145"/>
      <c r="E1178" s="145"/>
      <c r="F1178" s="145"/>
      <c r="G1178" s="145"/>
      <c r="H1178" s="145"/>
      <c r="I1178" s="145"/>
      <c r="J1178" s="145"/>
      <c r="K1178" s="145"/>
      <c r="L1178" s="145"/>
      <c r="M1178" s="145"/>
      <c r="N1178" s="145"/>
    </row>
    <row r="1179" spans="1:14" ht="15.75">
      <c r="A1179" s="145" t="s">
        <v>5</v>
      </c>
      <c r="B1179" s="145"/>
      <c r="C1179" s="145"/>
      <c r="D1179" s="145"/>
      <c r="E1179" s="145"/>
      <c r="F1179" s="145"/>
      <c r="G1179" s="145"/>
      <c r="H1179" s="145"/>
      <c r="I1179" s="145"/>
      <c r="J1179" s="145"/>
      <c r="K1179" s="145"/>
      <c r="L1179" s="145"/>
      <c r="M1179" s="145"/>
      <c r="N1179" s="145"/>
    </row>
    <row r="1180" spans="1:14" ht="15.75">
      <c r="A1180" s="131" t="s">
        <v>6</v>
      </c>
      <c r="B1180" s="128" t="s">
        <v>7</v>
      </c>
      <c r="C1180" s="128" t="s">
        <v>8</v>
      </c>
      <c r="D1180" s="131" t="s">
        <v>9</v>
      </c>
      <c r="E1180" s="131" t="s">
        <v>10</v>
      </c>
      <c r="F1180" s="128" t="s">
        <v>11</v>
      </c>
      <c r="G1180" s="128" t="s">
        <v>12</v>
      </c>
      <c r="H1180" s="128" t="s">
        <v>13</v>
      </c>
      <c r="I1180" s="128" t="s">
        <v>14</v>
      </c>
      <c r="J1180" s="128" t="s">
        <v>15</v>
      </c>
      <c r="K1180" s="130" t="s">
        <v>16</v>
      </c>
      <c r="L1180" s="128" t="s">
        <v>17</v>
      </c>
      <c r="M1180" s="128" t="s">
        <v>18</v>
      </c>
      <c r="N1180" s="128" t="s">
        <v>19</v>
      </c>
    </row>
    <row r="1181" spans="1:14" ht="15.75">
      <c r="A1181" s="132"/>
      <c r="B1181" s="128"/>
      <c r="C1181" s="128"/>
      <c r="D1181" s="131"/>
      <c r="E1181" s="131"/>
      <c r="F1181" s="128"/>
      <c r="G1181" s="128"/>
      <c r="H1181" s="128"/>
      <c r="I1181" s="128"/>
      <c r="J1181" s="128"/>
      <c r="K1181" s="130"/>
      <c r="L1181" s="128"/>
      <c r="M1181" s="128"/>
      <c r="N1181" s="128"/>
    </row>
    <row r="1182" spans="1:14" ht="15.75">
      <c r="A1182" s="74"/>
      <c r="B1182" s="75"/>
      <c r="C1182" s="71"/>
      <c r="D1182" s="76"/>
      <c r="E1182" s="73"/>
      <c r="F1182" s="71"/>
      <c r="G1182" s="71"/>
      <c r="H1182" s="71"/>
      <c r="I1182" s="71"/>
      <c r="J1182" s="71"/>
      <c r="K1182" s="72"/>
      <c r="L1182" s="71"/>
      <c r="M1182" s="71"/>
      <c r="N1182" s="71"/>
    </row>
    <row r="1183" spans="1:14" ht="15.75">
      <c r="A1183" s="63">
        <v>1</v>
      </c>
      <c r="B1183" s="70">
        <v>43251</v>
      </c>
      <c r="C1183" s="65" t="s">
        <v>20</v>
      </c>
      <c r="D1183" s="62" t="s">
        <v>21</v>
      </c>
      <c r="E1183" s="6" t="s">
        <v>47</v>
      </c>
      <c r="F1183" s="6">
        <v>212.5</v>
      </c>
      <c r="G1183" s="6">
        <v>211.5</v>
      </c>
      <c r="H1183" s="6">
        <v>213</v>
      </c>
      <c r="I1183" s="6">
        <v>213.5</v>
      </c>
      <c r="J1183" s="6">
        <v>214</v>
      </c>
      <c r="K1183" s="5">
        <v>213</v>
      </c>
      <c r="L1183" s="5">
        <v>5000</v>
      </c>
      <c r="M1183" s="7">
        <f aca="true" t="shared" si="156" ref="M1183:M1190">IF(D1183="BUY",(K1183-F1183)*(L1183),(F1183-K1183)*(L1183))</f>
        <v>2500</v>
      </c>
      <c r="N1183" s="81">
        <f aca="true" t="shared" si="157" ref="N1183:N1190">M1183/(L1183)/F1183%</f>
        <v>0.23529411764705882</v>
      </c>
    </row>
    <row r="1184" spans="1:14" ht="15.75">
      <c r="A1184" s="63">
        <v>2</v>
      </c>
      <c r="B1184" s="70">
        <v>43250</v>
      </c>
      <c r="C1184" s="65" t="s">
        <v>20</v>
      </c>
      <c r="D1184" s="62" t="s">
        <v>21</v>
      </c>
      <c r="E1184" s="6" t="s">
        <v>47</v>
      </c>
      <c r="F1184" s="6">
        <v>208.5</v>
      </c>
      <c r="G1184" s="6">
        <v>207.5</v>
      </c>
      <c r="H1184" s="6">
        <v>209</v>
      </c>
      <c r="I1184" s="6">
        <v>209.5</v>
      </c>
      <c r="J1184" s="6">
        <v>210</v>
      </c>
      <c r="K1184" s="5">
        <v>210</v>
      </c>
      <c r="L1184" s="5">
        <v>5000</v>
      </c>
      <c r="M1184" s="7">
        <f>IF(D1184="BUY",(K1184-F1184)*(L1184),(F1184-K1184)*(L1184))</f>
        <v>7500</v>
      </c>
      <c r="N1184" s="81">
        <f>M1184/(L1184)/F1184%</f>
        <v>0.7194244604316546</v>
      </c>
    </row>
    <row r="1185" spans="1:14" ht="15.75">
      <c r="A1185" s="63">
        <v>3</v>
      </c>
      <c r="B1185" s="70">
        <v>43249</v>
      </c>
      <c r="C1185" s="65" t="s">
        <v>20</v>
      </c>
      <c r="D1185" s="62" t="s">
        <v>21</v>
      </c>
      <c r="E1185" s="6" t="s">
        <v>48</v>
      </c>
      <c r="F1185" s="6">
        <v>4565</v>
      </c>
      <c r="G1185" s="6">
        <v>4525</v>
      </c>
      <c r="H1185" s="6">
        <v>4590</v>
      </c>
      <c r="I1185" s="6">
        <v>4615</v>
      </c>
      <c r="J1185" s="6">
        <v>4640</v>
      </c>
      <c r="K1185" s="5">
        <v>4525</v>
      </c>
      <c r="L1185" s="5">
        <v>100</v>
      </c>
      <c r="M1185" s="7">
        <f t="shared" si="156"/>
        <v>-4000</v>
      </c>
      <c r="N1185" s="81">
        <f t="shared" si="157"/>
        <v>-0.8762322015334064</v>
      </c>
    </row>
    <row r="1186" spans="1:14" ht="15.75">
      <c r="A1186" s="63">
        <v>4</v>
      </c>
      <c r="B1186" s="70">
        <v>43244</v>
      </c>
      <c r="C1186" s="65" t="s">
        <v>20</v>
      </c>
      <c r="D1186" s="62" t="s">
        <v>21</v>
      </c>
      <c r="E1186" s="6" t="s">
        <v>24</v>
      </c>
      <c r="F1186" s="6">
        <v>170.5</v>
      </c>
      <c r="G1186" s="6">
        <v>169.5</v>
      </c>
      <c r="H1186" s="6">
        <v>171</v>
      </c>
      <c r="I1186" s="6">
        <v>171.5</v>
      </c>
      <c r="J1186" s="6">
        <v>172</v>
      </c>
      <c r="K1186" s="5">
        <v>172</v>
      </c>
      <c r="L1186" s="5">
        <v>5000</v>
      </c>
      <c r="M1186" s="7">
        <f t="shared" si="156"/>
        <v>7500</v>
      </c>
      <c r="N1186" s="81">
        <f t="shared" si="157"/>
        <v>0.8797653958944281</v>
      </c>
    </row>
    <row r="1187" spans="1:14" ht="15.75">
      <c r="A1187" s="63">
        <v>5</v>
      </c>
      <c r="B1187" s="70">
        <v>43243</v>
      </c>
      <c r="C1187" s="65" t="s">
        <v>20</v>
      </c>
      <c r="D1187" s="62" t="s">
        <v>21</v>
      </c>
      <c r="E1187" s="6" t="s">
        <v>24</v>
      </c>
      <c r="F1187" s="6">
        <v>165.4</v>
      </c>
      <c r="G1187" s="6">
        <v>164.4</v>
      </c>
      <c r="H1187" s="6">
        <v>165.9</v>
      </c>
      <c r="I1187" s="6">
        <v>166.4</v>
      </c>
      <c r="J1187" s="6">
        <v>166.9</v>
      </c>
      <c r="K1187" s="5">
        <v>166.9</v>
      </c>
      <c r="L1187" s="5">
        <v>5000</v>
      </c>
      <c r="M1187" s="7">
        <f t="shared" si="156"/>
        <v>7500</v>
      </c>
      <c r="N1187" s="81">
        <f t="shared" si="157"/>
        <v>0.9068923821039903</v>
      </c>
    </row>
    <row r="1188" spans="1:14" ht="15.75">
      <c r="A1188" s="63">
        <v>6</v>
      </c>
      <c r="B1188" s="70">
        <v>43243</v>
      </c>
      <c r="C1188" s="65" t="s">
        <v>20</v>
      </c>
      <c r="D1188" s="62" t="s">
        <v>21</v>
      </c>
      <c r="E1188" s="6" t="s">
        <v>44</v>
      </c>
      <c r="F1188" s="6">
        <v>30270</v>
      </c>
      <c r="G1188" s="6">
        <v>30130</v>
      </c>
      <c r="H1188" s="6">
        <v>30310</v>
      </c>
      <c r="I1188" s="6">
        <v>30350</v>
      </c>
      <c r="J1188" s="6">
        <v>30390</v>
      </c>
      <c r="K1188" s="5">
        <v>30350</v>
      </c>
      <c r="L1188" s="5">
        <v>100</v>
      </c>
      <c r="M1188" s="7">
        <f t="shared" si="156"/>
        <v>8000</v>
      </c>
      <c r="N1188" s="81">
        <f t="shared" si="157"/>
        <v>0.26428807400066073</v>
      </c>
    </row>
    <row r="1189" spans="1:14" ht="15.75">
      <c r="A1189" s="63">
        <v>7</v>
      </c>
      <c r="B1189" s="70">
        <v>43242</v>
      </c>
      <c r="C1189" s="65" t="s">
        <v>20</v>
      </c>
      <c r="D1189" s="62" t="s">
        <v>21</v>
      </c>
      <c r="E1189" s="6" t="s">
        <v>24</v>
      </c>
      <c r="F1189" s="6">
        <v>165.4</v>
      </c>
      <c r="G1189" s="6">
        <v>164.4</v>
      </c>
      <c r="H1189" s="6">
        <v>165.9</v>
      </c>
      <c r="I1189" s="6">
        <v>166.4</v>
      </c>
      <c r="J1189" s="6">
        <v>166.9</v>
      </c>
      <c r="K1189" s="5">
        <v>166.9</v>
      </c>
      <c r="L1189" s="5">
        <v>5000</v>
      </c>
      <c r="M1189" s="7">
        <f t="shared" si="156"/>
        <v>7500</v>
      </c>
      <c r="N1189" s="81">
        <f t="shared" si="157"/>
        <v>0.9068923821039903</v>
      </c>
    </row>
    <row r="1190" spans="1:14" ht="15.75">
      <c r="A1190" s="63">
        <v>8</v>
      </c>
      <c r="B1190" s="70">
        <v>43242</v>
      </c>
      <c r="C1190" s="65" t="s">
        <v>20</v>
      </c>
      <c r="D1190" s="62" t="s">
        <v>21</v>
      </c>
      <c r="E1190" s="6" t="s">
        <v>44</v>
      </c>
      <c r="F1190" s="6">
        <v>30135</v>
      </c>
      <c r="G1190" s="6">
        <v>30055</v>
      </c>
      <c r="H1190" s="6">
        <v>30175</v>
      </c>
      <c r="I1190" s="6">
        <v>30215</v>
      </c>
      <c r="J1190" s="6">
        <v>30255</v>
      </c>
      <c r="K1190" s="5">
        <v>30215</v>
      </c>
      <c r="L1190" s="5">
        <v>100</v>
      </c>
      <c r="M1190" s="7">
        <f t="shared" si="156"/>
        <v>8000</v>
      </c>
      <c r="N1190" s="81">
        <f t="shared" si="157"/>
        <v>0.2654720424755268</v>
      </c>
    </row>
    <row r="1191" spans="1:14" ht="15.75">
      <c r="A1191" s="63">
        <v>9</v>
      </c>
      <c r="B1191" s="70">
        <v>43241</v>
      </c>
      <c r="C1191" s="65" t="s">
        <v>20</v>
      </c>
      <c r="D1191" s="62" t="s">
        <v>21</v>
      </c>
      <c r="E1191" s="6" t="s">
        <v>46</v>
      </c>
      <c r="F1191" s="6">
        <v>169</v>
      </c>
      <c r="G1191" s="6">
        <v>165</v>
      </c>
      <c r="H1191" s="6">
        <v>171.5</v>
      </c>
      <c r="I1191" s="6">
        <v>174</v>
      </c>
      <c r="J1191" s="6">
        <v>176.5</v>
      </c>
      <c r="K1191" s="5">
        <v>171.5</v>
      </c>
      <c r="L1191" s="5">
        <v>1000</v>
      </c>
      <c r="M1191" s="7">
        <f aca="true" t="shared" si="158" ref="M1191:M1196">IF(D1191="BUY",(K1191-F1191)*(L1191),(F1191-K1191)*(L1191))</f>
        <v>2500</v>
      </c>
      <c r="N1191" s="81">
        <f aca="true" t="shared" si="159" ref="N1191:N1196">M1191/(L1191)/F1191%</f>
        <v>1.4792899408284024</v>
      </c>
    </row>
    <row r="1192" spans="1:14" ht="15.75">
      <c r="A1192" s="63">
        <v>10</v>
      </c>
      <c r="B1192" s="70">
        <v>43241</v>
      </c>
      <c r="C1192" s="65" t="s">
        <v>20</v>
      </c>
      <c r="D1192" s="62" t="s">
        <v>21</v>
      </c>
      <c r="E1192" s="6" t="s">
        <v>24</v>
      </c>
      <c r="F1192" s="6">
        <v>160.8</v>
      </c>
      <c r="G1192" s="6">
        <v>159.8</v>
      </c>
      <c r="H1192" s="6">
        <v>161.3</v>
      </c>
      <c r="I1192" s="6">
        <v>161.8</v>
      </c>
      <c r="J1192" s="6">
        <v>162.3</v>
      </c>
      <c r="K1192" s="5">
        <v>161.3</v>
      </c>
      <c r="L1192" s="5">
        <v>5000</v>
      </c>
      <c r="M1192" s="7">
        <f t="shared" si="158"/>
        <v>2500</v>
      </c>
      <c r="N1192" s="81">
        <f t="shared" si="159"/>
        <v>0.31094527363184077</v>
      </c>
    </row>
    <row r="1193" spans="1:14" ht="15.75">
      <c r="A1193" s="63">
        <v>11</v>
      </c>
      <c r="B1193" s="70">
        <v>43237</v>
      </c>
      <c r="C1193" s="65" t="s">
        <v>20</v>
      </c>
      <c r="D1193" s="62" t="s">
        <v>23</v>
      </c>
      <c r="E1193" s="6" t="s">
        <v>44</v>
      </c>
      <c r="F1193" s="6">
        <v>30928</v>
      </c>
      <c r="G1193" s="6">
        <v>31010</v>
      </c>
      <c r="H1193" s="6">
        <v>30885</v>
      </c>
      <c r="I1193" s="6">
        <v>30840</v>
      </c>
      <c r="J1193" s="6">
        <v>30800</v>
      </c>
      <c r="K1193" s="5">
        <v>30885</v>
      </c>
      <c r="L1193" s="5">
        <v>100</v>
      </c>
      <c r="M1193" s="7">
        <f t="shared" si="158"/>
        <v>4300</v>
      </c>
      <c r="N1193" s="81">
        <f t="shared" si="159"/>
        <v>0.13903259182617694</v>
      </c>
    </row>
    <row r="1194" spans="1:14" ht="15.75">
      <c r="A1194" s="63">
        <v>12</v>
      </c>
      <c r="B1194" s="70">
        <v>43237</v>
      </c>
      <c r="C1194" s="65" t="s">
        <v>20</v>
      </c>
      <c r="D1194" s="62" t="s">
        <v>23</v>
      </c>
      <c r="E1194" s="6" t="s">
        <v>24</v>
      </c>
      <c r="F1194" s="6">
        <v>158</v>
      </c>
      <c r="G1194" s="6">
        <v>159</v>
      </c>
      <c r="H1194" s="6">
        <v>157.5</v>
      </c>
      <c r="I1194" s="6">
        <v>157</v>
      </c>
      <c r="J1194" s="6">
        <v>156.5</v>
      </c>
      <c r="K1194" s="5">
        <v>157.5</v>
      </c>
      <c r="L1194" s="5">
        <v>5000</v>
      </c>
      <c r="M1194" s="7">
        <f t="shared" si="158"/>
        <v>2500</v>
      </c>
      <c r="N1194" s="81">
        <f t="shared" si="159"/>
        <v>0.3164556962025316</v>
      </c>
    </row>
    <row r="1195" spans="1:14" ht="15.75">
      <c r="A1195" s="63">
        <v>13</v>
      </c>
      <c r="B1195" s="70">
        <v>43237</v>
      </c>
      <c r="C1195" s="65" t="s">
        <v>20</v>
      </c>
      <c r="D1195" s="62" t="s">
        <v>21</v>
      </c>
      <c r="E1195" s="6" t="s">
        <v>48</v>
      </c>
      <c r="F1195" s="6">
        <v>4860</v>
      </c>
      <c r="G1195" s="6">
        <v>4820</v>
      </c>
      <c r="H1195" s="6">
        <v>4885</v>
      </c>
      <c r="I1195" s="6">
        <v>4905</v>
      </c>
      <c r="J1195" s="6">
        <v>4930</v>
      </c>
      <c r="K1195" s="5">
        <v>4885</v>
      </c>
      <c r="L1195" s="5">
        <v>100</v>
      </c>
      <c r="M1195" s="7">
        <f t="shared" si="158"/>
        <v>2500</v>
      </c>
      <c r="N1195" s="81">
        <f t="shared" si="159"/>
        <v>0.51440329218107</v>
      </c>
    </row>
    <row r="1196" spans="1:14" ht="15.75">
      <c r="A1196" s="63">
        <v>14</v>
      </c>
      <c r="B1196" s="70">
        <v>43236</v>
      </c>
      <c r="C1196" s="65" t="s">
        <v>20</v>
      </c>
      <c r="D1196" s="62" t="s">
        <v>23</v>
      </c>
      <c r="E1196" s="6" t="s">
        <v>44</v>
      </c>
      <c r="F1196" s="6">
        <v>31040</v>
      </c>
      <c r="G1196" s="6">
        <v>31110</v>
      </c>
      <c r="H1196" s="6">
        <v>31000</v>
      </c>
      <c r="I1196" s="6">
        <v>30960</v>
      </c>
      <c r="J1196" s="6">
        <v>30920</v>
      </c>
      <c r="K1196" s="5">
        <v>30960</v>
      </c>
      <c r="L1196" s="5">
        <v>100</v>
      </c>
      <c r="M1196" s="7">
        <f t="shared" si="158"/>
        <v>8000</v>
      </c>
      <c r="N1196" s="81">
        <f t="shared" si="159"/>
        <v>0.2577319587628866</v>
      </c>
    </row>
    <row r="1197" spans="1:14" ht="15.75">
      <c r="A1197" s="63">
        <v>15</v>
      </c>
      <c r="B1197" s="70">
        <v>43235</v>
      </c>
      <c r="C1197" s="65" t="s">
        <v>20</v>
      </c>
      <c r="D1197" s="62" t="s">
        <v>21</v>
      </c>
      <c r="E1197" s="6" t="s">
        <v>47</v>
      </c>
      <c r="F1197" s="6">
        <v>208.1</v>
      </c>
      <c r="G1197" s="6">
        <v>207.1</v>
      </c>
      <c r="H1197" s="6">
        <v>208.6</v>
      </c>
      <c r="I1197" s="6">
        <v>209.1</v>
      </c>
      <c r="J1197" s="6">
        <v>209.6</v>
      </c>
      <c r="K1197" s="5">
        <v>209.1</v>
      </c>
      <c r="L1197" s="5">
        <v>5000</v>
      </c>
      <c r="M1197" s="7">
        <f aca="true" t="shared" si="160" ref="M1197:M1204">IF(D1197="BUY",(K1197-F1197)*(L1197),(F1197-K1197)*(L1197))</f>
        <v>5000</v>
      </c>
      <c r="N1197" s="81">
        <f aca="true" t="shared" si="161" ref="N1197:N1204">M1197/(L1197)/F1197%</f>
        <v>0.48053820278712156</v>
      </c>
    </row>
    <row r="1198" spans="1:14" ht="15.75">
      <c r="A1198" s="63">
        <v>16</v>
      </c>
      <c r="B1198" s="70">
        <v>43235</v>
      </c>
      <c r="C1198" s="65" t="s">
        <v>20</v>
      </c>
      <c r="D1198" s="62" t="s">
        <v>21</v>
      </c>
      <c r="E1198" s="6" t="s">
        <v>45</v>
      </c>
      <c r="F1198" s="6">
        <v>980</v>
      </c>
      <c r="G1198" s="6">
        <v>962</v>
      </c>
      <c r="H1198" s="6">
        <v>990</v>
      </c>
      <c r="I1198" s="6">
        <v>1000</v>
      </c>
      <c r="J1198" s="6">
        <v>1010</v>
      </c>
      <c r="K1198" s="5">
        <v>990</v>
      </c>
      <c r="L1198" s="5">
        <v>250</v>
      </c>
      <c r="M1198" s="7">
        <f t="shared" si="160"/>
        <v>2500</v>
      </c>
      <c r="N1198" s="81">
        <f t="shared" si="161"/>
        <v>1.0204081632653061</v>
      </c>
    </row>
    <row r="1199" spans="1:14" ht="15.75">
      <c r="A1199" s="63">
        <v>17</v>
      </c>
      <c r="B1199" s="70">
        <v>43234</v>
      </c>
      <c r="C1199" s="65" t="s">
        <v>20</v>
      </c>
      <c r="D1199" s="62" t="s">
        <v>21</v>
      </c>
      <c r="E1199" s="6" t="s">
        <v>44</v>
      </c>
      <c r="F1199" s="6">
        <v>31490</v>
      </c>
      <c r="G1199" s="6">
        <v>31410</v>
      </c>
      <c r="H1199" s="6">
        <v>31530</v>
      </c>
      <c r="I1199" s="6">
        <v>31570</v>
      </c>
      <c r="J1199" s="6">
        <v>31610</v>
      </c>
      <c r="K1199" s="5">
        <v>31530</v>
      </c>
      <c r="L1199" s="5">
        <v>100</v>
      </c>
      <c r="M1199" s="7">
        <f t="shared" si="160"/>
        <v>4000</v>
      </c>
      <c r="N1199" s="81">
        <f t="shared" si="161"/>
        <v>0.12702445220704986</v>
      </c>
    </row>
    <row r="1200" spans="1:14" ht="15.75">
      <c r="A1200" s="63">
        <v>18</v>
      </c>
      <c r="B1200" s="70">
        <v>43234</v>
      </c>
      <c r="C1200" s="65" t="s">
        <v>20</v>
      </c>
      <c r="D1200" s="62" t="s">
        <v>23</v>
      </c>
      <c r="E1200" s="6" t="s">
        <v>47</v>
      </c>
      <c r="F1200" s="6">
        <v>206.5</v>
      </c>
      <c r="G1200" s="6">
        <v>207.5</v>
      </c>
      <c r="H1200" s="6">
        <v>206</v>
      </c>
      <c r="I1200" s="6">
        <v>205.5</v>
      </c>
      <c r="J1200" s="6">
        <v>205</v>
      </c>
      <c r="K1200" s="5">
        <v>206</v>
      </c>
      <c r="L1200" s="5">
        <v>2500</v>
      </c>
      <c r="M1200" s="7">
        <f t="shared" si="160"/>
        <v>1250</v>
      </c>
      <c r="N1200" s="81">
        <f t="shared" si="161"/>
        <v>0.24213075060532688</v>
      </c>
    </row>
    <row r="1201" spans="1:14" ht="15.75">
      <c r="A1201" s="63">
        <v>19</v>
      </c>
      <c r="B1201" s="70">
        <v>43231</v>
      </c>
      <c r="C1201" s="65" t="s">
        <v>20</v>
      </c>
      <c r="D1201" s="62" t="s">
        <v>21</v>
      </c>
      <c r="E1201" s="6" t="s">
        <v>48</v>
      </c>
      <c r="F1201" s="6">
        <v>4810</v>
      </c>
      <c r="G1201" s="6">
        <v>4770</v>
      </c>
      <c r="H1201" s="6">
        <v>4835</v>
      </c>
      <c r="I1201" s="6">
        <v>4860</v>
      </c>
      <c r="J1201" s="6">
        <v>4885</v>
      </c>
      <c r="K1201" s="5">
        <v>4810</v>
      </c>
      <c r="L1201" s="5">
        <v>100</v>
      </c>
      <c r="M1201" s="7">
        <f t="shared" si="160"/>
        <v>0</v>
      </c>
      <c r="N1201" s="81">
        <f t="shared" si="161"/>
        <v>0</v>
      </c>
    </row>
    <row r="1202" spans="1:14" ht="15.75">
      <c r="A1202" s="63">
        <v>20</v>
      </c>
      <c r="B1202" s="70">
        <v>43231</v>
      </c>
      <c r="C1202" s="65" t="s">
        <v>20</v>
      </c>
      <c r="D1202" s="62" t="s">
        <v>21</v>
      </c>
      <c r="E1202" s="6" t="s">
        <v>44</v>
      </c>
      <c r="F1202" s="6">
        <v>31530</v>
      </c>
      <c r="G1202" s="6">
        <v>31450</v>
      </c>
      <c r="H1202" s="6">
        <v>31570</v>
      </c>
      <c r="I1202" s="6">
        <v>31610</v>
      </c>
      <c r="J1202" s="6">
        <v>31650</v>
      </c>
      <c r="K1202" s="5">
        <v>31570</v>
      </c>
      <c r="L1202" s="5">
        <v>100</v>
      </c>
      <c r="M1202" s="7">
        <f t="shared" si="160"/>
        <v>4000</v>
      </c>
      <c r="N1202" s="81">
        <f t="shared" si="161"/>
        <v>0.12686330478908975</v>
      </c>
    </row>
    <row r="1203" spans="1:14" ht="15.75">
      <c r="A1203" s="63">
        <v>21</v>
      </c>
      <c r="B1203" s="70">
        <v>43230</v>
      </c>
      <c r="C1203" s="65" t="s">
        <v>20</v>
      </c>
      <c r="D1203" s="62" t="s">
        <v>21</v>
      </c>
      <c r="E1203" s="6" t="s">
        <v>47</v>
      </c>
      <c r="F1203" s="6">
        <v>208.6</v>
      </c>
      <c r="G1203" s="6">
        <v>207.6</v>
      </c>
      <c r="H1203" s="6">
        <v>209.1</v>
      </c>
      <c r="I1203" s="6">
        <v>209.6</v>
      </c>
      <c r="J1203" s="6">
        <v>210.1</v>
      </c>
      <c r="K1203" s="5">
        <v>209.1</v>
      </c>
      <c r="L1203" s="5">
        <v>5000</v>
      </c>
      <c r="M1203" s="7">
        <f t="shared" si="160"/>
        <v>2500</v>
      </c>
      <c r="N1203" s="81">
        <f t="shared" si="161"/>
        <v>0.23969319271332695</v>
      </c>
    </row>
    <row r="1204" spans="1:14" ht="15.75">
      <c r="A1204" s="63">
        <v>22</v>
      </c>
      <c r="B1204" s="70">
        <v>43230</v>
      </c>
      <c r="C1204" s="65" t="s">
        <v>20</v>
      </c>
      <c r="D1204" s="62" t="s">
        <v>21</v>
      </c>
      <c r="E1204" s="6" t="s">
        <v>44</v>
      </c>
      <c r="F1204" s="6">
        <v>31390</v>
      </c>
      <c r="G1204" s="6">
        <v>31310</v>
      </c>
      <c r="H1204" s="6">
        <v>31430</v>
      </c>
      <c r="I1204" s="6">
        <v>31470</v>
      </c>
      <c r="J1204" s="6">
        <v>31510</v>
      </c>
      <c r="K1204" s="5">
        <v>31510</v>
      </c>
      <c r="L1204" s="5">
        <v>100</v>
      </c>
      <c r="M1204" s="7">
        <f t="shared" si="160"/>
        <v>12000</v>
      </c>
      <c r="N1204" s="81">
        <f t="shared" si="161"/>
        <v>0.38228735266008285</v>
      </c>
    </row>
    <row r="1205" spans="1:14" ht="15.75">
      <c r="A1205" s="63">
        <v>23</v>
      </c>
      <c r="B1205" s="70">
        <v>43229</v>
      </c>
      <c r="C1205" s="65" t="s">
        <v>20</v>
      </c>
      <c r="D1205" s="62" t="s">
        <v>21</v>
      </c>
      <c r="E1205" s="6" t="s">
        <v>48</v>
      </c>
      <c r="F1205" s="6">
        <v>4770</v>
      </c>
      <c r="G1205" s="6">
        <v>4730</v>
      </c>
      <c r="H1205" s="6">
        <v>4795</v>
      </c>
      <c r="I1205" s="6">
        <v>4820</v>
      </c>
      <c r="J1205" s="6">
        <v>4845</v>
      </c>
      <c r="K1205" s="5">
        <v>4820</v>
      </c>
      <c r="L1205" s="5">
        <v>100</v>
      </c>
      <c r="M1205" s="7">
        <f aca="true" t="shared" si="162" ref="M1205:M1210">IF(D1205="BUY",(K1205-F1205)*(L1205),(F1205-K1205)*(L1205))</f>
        <v>5000</v>
      </c>
      <c r="N1205" s="81">
        <f aca="true" t="shared" si="163" ref="N1205:N1210">M1205/(L1205)/F1205%</f>
        <v>1.0482180293501047</v>
      </c>
    </row>
    <row r="1206" spans="1:14" ht="15.75">
      <c r="A1206" s="63">
        <v>24</v>
      </c>
      <c r="B1206" s="70">
        <v>43229</v>
      </c>
      <c r="C1206" s="65" t="s">
        <v>20</v>
      </c>
      <c r="D1206" s="62" t="s">
        <v>23</v>
      </c>
      <c r="E1206" s="6" t="s">
        <v>24</v>
      </c>
      <c r="F1206" s="6">
        <v>155</v>
      </c>
      <c r="G1206" s="6">
        <v>156</v>
      </c>
      <c r="H1206" s="6">
        <v>154.5</v>
      </c>
      <c r="I1206" s="6">
        <v>154</v>
      </c>
      <c r="J1206" s="6">
        <v>153.5</v>
      </c>
      <c r="K1206" s="5">
        <v>154.5</v>
      </c>
      <c r="L1206" s="5">
        <v>5000</v>
      </c>
      <c r="M1206" s="7">
        <f t="shared" si="162"/>
        <v>2500</v>
      </c>
      <c r="N1206" s="81">
        <f t="shared" si="163"/>
        <v>0.3225806451612903</v>
      </c>
    </row>
    <row r="1207" spans="1:14" ht="15.75">
      <c r="A1207" s="63">
        <v>25</v>
      </c>
      <c r="B1207" s="70">
        <v>43228</v>
      </c>
      <c r="C1207" s="65" t="s">
        <v>20</v>
      </c>
      <c r="D1207" s="62" t="s">
        <v>23</v>
      </c>
      <c r="E1207" s="6" t="s">
        <v>47</v>
      </c>
      <c r="F1207" s="6">
        <v>206.4</v>
      </c>
      <c r="G1207" s="6">
        <v>207.4</v>
      </c>
      <c r="H1207" s="6">
        <v>205.9</v>
      </c>
      <c r="I1207" s="6">
        <v>205.4</v>
      </c>
      <c r="J1207" s="6">
        <v>204.9</v>
      </c>
      <c r="K1207" s="5">
        <v>205.4</v>
      </c>
      <c r="L1207" s="5">
        <v>5000</v>
      </c>
      <c r="M1207" s="7">
        <f t="shared" si="162"/>
        <v>5000</v>
      </c>
      <c r="N1207" s="81">
        <f t="shared" si="163"/>
        <v>0.4844961240310077</v>
      </c>
    </row>
    <row r="1208" spans="1:14" ht="15.75">
      <c r="A1208" s="63">
        <v>26</v>
      </c>
      <c r="B1208" s="70">
        <v>43228</v>
      </c>
      <c r="C1208" s="65" t="s">
        <v>20</v>
      </c>
      <c r="D1208" s="62" t="s">
        <v>23</v>
      </c>
      <c r="E1208" s="6" t="s">
        <v>46</v>
      </c>
      <c r="F1208" s="6">
        <v>453</v>
      </c>
      <c r="G1208" s="6">
        <v>458</v>
      </c>
      <c r="H1208" s="6">
        <v>450.5</v>
      </c>
      <c r="I1208" s="6">
        <v>448</v>
      </c>
      <c r="J1208" s="6">
        <v>445.5</v>
      </c>
      <c r="K1208" s="5">
        <v>450.5</v>
      </c>
      <c r="L1208" s="5">
        <v>1000</v>
      </c>
      <c r="M1208" s="7">
        <f t="shared" si="162"/>
        <v>2500</v>
      </c>
      <c r="N1208" s="81">
        <f t="shared" si="163"/>
        <v>0.5518763796909492</v>
      </c>
    </row>
    <row r="1209" spans="1:14" ht="15.75">
      <c r="A1209" s="63">
        <v>27</v>
      </c>
      <c r="B1209" s="70">
        <v>43225</v>
      </c>
      <c r="C1209" s="65" t="s">
        <v>20</v>
      </c>
      <c r="D1209" s="62" t="s">
        <v>21</v>
      </c>
      <c r="E1209" s="6" t="s">
        <v>48</v>
      </c>
      <c r="F1209" s="6">
        <v>4740</v>
      </c>
      <c r="G1209" s="6">
        <v>4700</v>
      </c>
      <c r="H1209" s="6">
        <v>4765</v>
      </c>
      <c r="I1209" s="6">
        <v>4790</v>
      </c>
      <c r="J1209" s="6">
        <v>4815</v>
      </c>
      <c r="K1209" s="5">
        <v>4765</v>
      </c>
      <c r="L1209" s="5">
        <v>100</v>
      </c>
      <c r="M1209" s="7">
        <f t="shared" si="162"/>
        <v>2500</v>
      </c>
      <c r="N1209" s="81">
        <f t="shared" si="163"/>
        <v>0.5274261603375527</v>
      </c>
    </row>
    <row r="1210" spans="1:14" ht="15.75">
      <c r="A1210" s="63">
        <v>28</v>
      </c>
      <c r="B1210" s="70">
        <v>43225</v>
      </c>
      <c r="C1210" s="65" t="s">
        <v>20</v>
      </c>
      <c r="D1210" s="62" t="s">
        <v>21</v>
      </c>
      <c r="E1210" s="6" t="s">
        <v>47</v>
      </c>
      <c r="F1210" s="6">
        <v>207.5</v>
      </c>
      <c r="G1210" s="6">
        <v>206.5</v>
      </c>
      <c r="H1210" s="6">
        <v>208</v>
      </c>
      <c r="I1210" s="6">
        <v>208.5</v>
      </c>
      <c r="J1210" s="6">
        <v>209</v>
      </c>
      <c r="K1210" s="5">
        <v>208</v>
      </c>
      <c r="L1210" s="5">
        <v>5000</v>
      </c>
      <c r="M1210" s="7">
        <f t="shared" si="162"/>
        <v>2500</v>
      </c>
      <c r="N1210" s="81">
        <f t="shared" si="163"/>
        <v>0.24096385542168672</v>
      </c>
    </row>
    <row r="1211" spans="1:14" ht="15.75">
      <c r="A1211" s="63">
        <v>29</v>
      </c>
      <c r="B1211" s="70">
        <v>43224</v>
      </c>
      <c r="C1211" s="65" t="s">
        <v>20</v>
      </c>
      <c r="D1211" s="62" t="s">
        <v>21</v>
      </c>
      <c r="E1211" s="6" t="s">
        <v>48</v>
      </c>
      <c r="F1211" s="6">
        <v>4575</v>
      </c>
      <c r="G1211" s="6">
        <v>4535</v>
      </c>
      <c r="H1211" s="6">
        <v>4600</v>
      </c>
      <c r="I1211" s="6">
        <v>4525</v>
      </c>
      <c r="J1211" s="6">
        <v>4650</v>
      </c>
      <c r="K1211" s="5">
        <v>4600</v>
      </c>
      <c r="L1211" s="5">
        <v>100</v>
      </c>
      <c r="M1211" s="7">
        <f aca="true" t="shared" si="164" ref="M1211:M1216">IF(D1211="BUY",(K1211-F1211)*(L1211),(F1211-K1211)*(L1211))</f>
        <v>2500</v>
      </c>
      <c r="N1211" s="81">
        <f aca="true" t="shared" si="165" ref="N1211:N1216">M1211/(L1211)/F1211%</f>
        <v>0.546448087431694</v>
      </c>
    </row>
    <row r="1212" spans="1:14" ht="15.75">
      <c r="A1212" s="63">
        <v>30</v>
      </c>
      <c r="B1212" s="70">
        <v>43223</v>
      </c>
      <c r="C1212" s="65" t="s">
        <v>20</v>
      </c>
      <c r="D1212" s="62" t="s">
        <v>21</v>
      </c>
      <c r="E1212" s="6" t="s">
        <v>48</v>
      </c>
      <c r="F1212" s="6">
        <v>4535</v>
      </c>
      <c r="G1212" s="6">
        <v>4395</v>
      </c>
      <c r="H1212" s="6">
        <v>4560</v>
      </c>
      <c r="I1212" s="6">
        <v>4585</v>
      </c>
      <c r="J1212" s="6">
        <v>4610</v>
      </c>
      <c r="K1212" s="5">
        <v>4560</v>
      </c>
      <c r="L1212" s="5">
        <v>100</v>
      </c>
      <c r="M1212" s="7">
        <f t="shared" si="164"/>
        <v>2500</v>
      </c>
      <c r="N1212" s="81">
        <f t="shared" si="165"/>
        <v>0.5512679162072767</v>
      </c>
    </row>
    <row r="1213" spans="1:14" ht="15.75">
      <c r="A1213" s="63">
        <v>31</v>
      </c>
      <c r="B1213" s="70">
        <v>43223</v>
      </c>
      <c r="C1213" s="65" t="s">
        <v>20</v>
      </c>
      <c r="D1213" s="62" t="s">
        <v>23</v>
      </c>
      <c r="E1213" s="6" t="s">
        <v>47</v>
      </c>
      <c r="F1213" s="6">
        <v>204</v>
      </c>
      <c r="G1213" s="6">
        <v>205</v>
      </c>
      <c r="H1213" s="6">
        <v>203.5</v>
      </c>
      <c r="I1213" s="6">
        <v>203</v>
      </c>
      <c r="J1213" s="6">
        <v>202.5</v>
      </c>
      <c r="K1213" s="5">
        <v>203.5</v>
      </c>
      <c r="L1213" s="5">
        <v>5000</v>
      </c>
      <c r="M1213" s="7">
        <f t="shared" si="164"/>
        <v>2500</v>
      </c>
      <c r="N1213" s="81">
        <f t="shared" si="165"/>
        <v>0.24509803921568626</v>
      </c>
    </row>
    <row r="1214" spans="1:14" ht="15.75">
      <c r="A1214" s="63">
        <v>32</v>
      </c>
      <c r="B1214" s="70">
        <v>43223</v>
      </c>
      <c r="C1214" s="65" t="s">
        <v>20</v>
      </c>
      <c r="D1214" s="62" t="s">
        <v>23</v>
      </c>
      <c r="E1214" s="6" t="s">
        <v>24</v>
      </c>
      <c r="F1214" s="6">
        <v>152</v>
      </c>
      <c r="G1214" s="6">
        <v>153</v>
      </c>
      <c r="H1214" s="6">
        <v>151.5</v>
      </c>
      <c r="I1214" s="6">
        <v>151</v>
      </c>
      <c r="J1214" s="6">
        <v>150.5</v>
      </c>
      <c r="K1214" s="5">
        <v>150.5</v>
      </c>
      <c r="L1214" s="5">
        <v>5000</v>
      </c>
      <c r="M1214" s="7">
        <f t="shared" si="164"/>
        <v>7500</v>
      </c>
      <c r="N1214" s="81">
        <f t="shared" si="165"/>
        <v>0.9868421052631579</v>
      </c>
    </row>
    <row r="1215" spans="1:14" ht="15.75">
      <c r="A1215" s="63">
        <v>33</v>
      </c>
      <c r="B1215" s="70">
        <v>43222</v>
      </c>
      <c r="C1215" s="65" t="s">
        <v>20</v>
      </c>
      <c r="D1215" s="62" t="s">
        <v>23</v>
      </c>
      <c r="E1215" s="6" t="s">
        <v>47</v>
      </c>
      <c r="F1215" s="6">
        <v>206.5</v>
      </c>
      <c r="G1215" s="6">
        <v>207.5</v>
      </c>
      <c r="H1215" s="6">
        <v>206</v>
      </c>
      <c r="I1215" s="6">
        <v>205.5</v>
      </c>
      <c r="J1215" s="6">
        <v>205</v>
      </c>
      <c r="K1215" s="5">
        <v>205.5</v>
      </c>
      <c r="L1215" s="5">
        <v>5000</v>
      </c>
      <c r="M1215" s="7">
        <f t="shared" si="164"/>
        <v>5000</v>
      </c>
      <c r="N1215" s="81">
        <f t="shared" si="165"/>
        <v>0.48426150121065376</v>
      </c>
    </row>
    <row r="1216" spans="1:14" ht="15.75">
      <c r="A1216" s="63">
        <v>34</v>
      </c>
      <c r="B1216" s="70">
        <v>43222</v>
      </c>
      <c r="C1216" s="65" t="s">
        <v>20</v>
      </c>
      <c r="D1216" s="62" t="s">
        <v>21</v>
      </c>
      <c r="E1216" s="6" t="s">
        <v>50</v>
      </c>
      <c r="F1216" s="6">
        <v>152</v>
      </c>
      <c r="G1216" s="6">
        <v>151</v>
      </c>
      <c r="H1216" s="6">
        <v>152.5</v>
      </c>
      <c r="I1216" s="6">
        <v>153</v>
      </c>
      <c r="J1216" s="6">
        <v>153.5</v>
      </c>
      <c r="K1216" s="5">
        <v>152.5</v>
      </c>
      <c r="L1216" s="5">
        <v>5000</v>
      </c>
      <c r="M1216" s="7">
        <f t="shared" si="164"/>
        <v>2500</v>
      </c>
      <c r="N1216" s="68">
        <f t="shared" si="165"/>
        <v>0.32894736842105265</v>
      </c>
    </row>
    <row r="1217" ht="15.75">
      <c r="A1217" s="63"/>
    </row>
    <row r="1218" spans="1:12" ht="15.75">
      <c r="A1218" s="9" t="s">
        <v>25</v>
      </c>
      <c r="B1218" s="10"/>
      <c r="C1218" s="11"/>
      <c r="D1218" s="12"/>
      <c r="E1218" s="13"/>
      <c r="F1218" s="13"/>
      <c r="G1218" s="14"/>
      <c r="H1218" s="15"/>
      <c r="I1218" s="15"/>
      <c r="J1218" s="15"/>
      <c r="K1218" s="16"/>
      <c r="L1218" s="17"/>
    </row>
    <row r="1219" spans="1:12" ht="15.75">
      <c r="A1219" s="9" t="s">
        <v>26</v>
      </c>
      <c r="B1219" s="19"/>
      <c r="C1219" s="11"/>
      <c r="D1219" s="12"/>
      <c r="E1219" s="13"/>
      <c r="F1219" s="13"/>
      <c r="G1219" s="14"/>
      <c r="H1219" s="13"/>
      <c r="I1219" s="13"/>
      <c r="J1219" s="13"/>
      <c r="K1219" s="16"/>
      <c r="L1219" s="17"/>
    </row>
    <row r="1220" spans="1:11" ht="15.75">
      <c r="A1220" s="9" t="s">
        <v>26</v>
      </c>
      <c r="B1220" s="19"/>
      <c r="C1220" s="20"/>
      <c r="D1220" s="21"/>
      <c r="E1220" s="22"/>
      <c r="F1220" s="22"/>
      <c r="G1220" s="23"/>
      <c r="H1220" s="22"/>
      <c r="I1220" s="22"/>
      <c r="J1220" s="22"/>
      <c r="K1220" s="22"/>
    </row>
    <row r="1221" spans="1:13" ht="16.5" thickBot="1">
      <c r="A1221" s="58"/>
      <c r="B1221" s="59"/>
      <c r="C1221" s="22"/>
      <c r="D1221" s="22"/>
      <c r="E1221" s="22"/>
      <c r="F1221" s="25"/>
      <c r="G1221" s="26"/>
      <c r="H1221" s="27" t="s">
        <v>27</v>
      </c>
      <c r="I1221" s="27"/>
      <c r="J1221" s="25"/>
      <c r="K1221" s="25"/>
      <c r="L1221" s="17"/>
      <c r="M1221" s="17"/>
    </row>
    <row r="1222" spans="1:12" ht="15.75">
      <c r="A1222" s="58"/>
      <c r="B1222" s="59"/>
      <c r="C1222" s="129" t="s">
        <v>28</v>
      </c>
      <c r="D1222" s="129"/>
      <c r="E1222" s="29">
        <v>34</v>
      </c>
      <c r="F1222" s="30">
        <f>F1223+F1224+F1225+F1226+F1227+F1228</f>
        <v>99.99999999999999</v>
      </c>
      <c r="G1222" s="31">
        <v>34</v>
      </c>
      <c r="H1222" s="32">
        <f>G1223/G1222%</f>
        <v>94.11764705882352</v>
      </c>
      <c r="I1222" s="32"/>
      <c r="J1222" s="25"/>
      <c r="K1222" s="25"/>
      <c r="L1222" s="83"/>
    </row>
    <row r="1223" spans="1:13" ht="15.75">
      <c r="A1223" s="58"/>
      <c r="B1223" s="59"/>
      <c r="C1223" s="126" t="s">
        <v>29</v>
      </c>
      <c r="D1223" s="126"/>
      <c r="E1223" s="33">
        <v>32</v>
      </c>
      <c r="F1223" s="34">
        <f>(E1223/E1222)*100</f>
        <v>94.11764705882352</v>
      </c>
      <c r="G1223" s="31">
        <v>32</v>
      </c>
      <c r="H1223" s="28"/>
      <c r="I1223" s="28"/>
      <c r="J1223" s="25"/>
      <c r="K1223" s="25"/>
      <c r="L1223" s="83"/>
      <c r="M1223" s="60"/>
    </row>
    <row r="1224" spans="1:12" ht="15.75">
      <c r="A1224" s="58"/>
      <c r="B1224" s="59"/>
      <c r="C1224" s="126" t="s">
        <v>31</v>
      </c>
      <c r="D1224" s="126"/>
      <c r="E1224" s="33">
        <v>0</v>
      </c>
      <c r="F1224" s="34">
        <f>(E1224/E1222)*100</f>
        <v>0</v>
      </c>
      <c r="G1224" s="36"/>
      <c r="H1224" s="31"/>
      <c r="I1224" s="31"/>
      <c r="J1224" s="25"/>
      <c r="L1224" s="83"/>
    </row>
    <row r="1225" spans="1:14" ht="15.75">
      <c r="A1225" s="58"/>
      <c r="B1225" s="59"/>
      <c r="C1225" s="126" t="s">
        <v>32</v>
      </c>
      <c r="D1225" s="126"/>
      <c r="E1225" s="33">
        <v>0</v>
      </c>
      <c r="F1225" s="34">
        <f>(E1225/E1222)*100</f>
        <v>0</v>
      </c>
      <c r="G1225" s="36"/>
      <c r="H1225" s="31"/>
      <c r="I1225" s="31"/>
      <c r="J1225" s="25"/>
      <c r="N1225" s="60"/>
    </row>
    <row r="1226" spans="1:14" ht="15.75">
      <c r="A1226" s="58"/>
      <c r="B1226" s="59"/>
      <c r="C1226" s="126" t="s">
        <v>33</v>
      </c>
      <c r="D1226" s="126"/>
      <c r="E1226" s="33">
        <v>1</v>
      </c>
      <c r="F1226" s="34">
        <f>(E1226/E1222)*100</f>
        <v>2.941176470588235</v>
      </c>
      <c r="G1226" s="36"/>
      <c r="H1226" s="22" t="s">
        <v>34</v>
      </c>
      <c r="I1226" s="22"/>
      <c r="J1226" s="25"/>
      <c r="K1226" s="25"/>
      <c r="L1226" s="25"/>
      <c r="N1226" s="79"/>
    </row>
    <row r="1227" spans="1:14" ht="15.75">
      <c r="A1227" s="58"/>
      <c r="B1227" s="59"/>
      <c r="C1227" s="126" t="s">
        <v>35</v>
      </c>
      <c r="D1227" s="126"/>
      <c r="E1227" s="33">
        <v>1</v>
      </c>
      <c r="F1227" s="34">
        <f>(E1227/E1222)*100</f>
        <v>2.941176470588235</v>
      </c>
      <c r="G1227" s="36"/>
      <c r="H1227" s="22"/>
      <c r="I1227" s="22"/>
      <c r="J1227" s="25"/>
      <c r="K1227" s="25"/>
      <c r="L1227" s="83"/>
      <c r="M1227" s="60"/>
      <c r="N1227" s="79"/>
    </row>
    <row r="1228" spans="1:14" ht="16.5" thickBot="1">
      <c r="A1228" s="58"/>
      <c r="B1228" s="59"/>
      <c r="C1228" s="127" t="s">
        <v>36</v>
      </c>
      <c r="D1228" s="127"/>
      <c r="E1228" s="38"/>
      <c r="F1228" s="39">
        <f>(E1228/E1222)*100</f>
        <v>0</v>
      </c>
      <c r="G1228" s="36"/>
      <c r="H1228" s="22"/>
      <c r="I1228" s="22"/>
      <c r="J1228" s="25"/>
      <c r="K1228" s="25"/>
      <c r="L1228" s="83"/>
      <c r="M1228" s="60"/>
      <c r="N1228" s="79"/>
    </row>
    <row r="1229" spans="1:14" ht="15.75">
      <c r="A1229" s="41" t="s">
        <v>37</v>
      </c>
      <c r="B1229" s="10"/>
      <c r="C1229" s="11"/>
      <c r="D1229" s="11"/>
      <c r="E1229" s="13"/>
      <c r="F1229" s="13"/>
      <c r="G1229" s="42"/>
      <c r="H1229" s="43"/>
      <c r="I1229" s="43"/>
      <c r="J1229" s="43"/>
      <c r="K1229" s="13"/>
      <c r="L1229" s="17"/>
      <c r="M1229" s="40"/>
      <c r="N1229" s="40"/>
    </row>
    <row r="1230" spans="1:14" ht="15.75">
      <c r="A1230" s="12" t="s">
        <v>38</v>
      </c>
      <c r="B1230" s="10"/>
      <c r="C1230" s="44"/>
      <c r="D1230" s="45"/>
      <c r="E1230" s="46"/>
      <c r="F1230" s="43"/>
      <c r="G1230" s="42"/>
      <c r="H1230" s="43"/>
      <c r="I1230" s="43"/>
      <c r="J1230" s="43"/>
      <c r="K1230" s="13"/>
      <c r="L1230" s="17"/>
      <c r="M1230" s="24"/>
      <c r="N1230" s="24"/>
    </row>
    <row r="1231" spans="1:14" ht="15.75">
      <c r="A1231" s="12" t="s">
        <v>39</v>
      </c>
      <c r="B1231" s="10"/>
      <c r="C1231" s="11"/>
      <c r="D1231" s="45"/>
      <c r="E1231" s="46"/>
      <c r="F1231" s="43"/>
      <c r="G1231" s="42"/>
      <c r="H1231" s="47"/>
      <c r="I1231" s="47"/>
      <c r="J1231" s="47"/>
      <c r="K1231" s="13"/>
      <c r="L1231" s="17"/>
      <c r="M1231" s="17"/>
      <c r="N1231" s="17"/>
    </row>
    <row r="1232" spans="1:14" ht="15.75">
      <c r="A1232" s="12" t="s">
        <v>40</v>
      </c>
      <c r="B1232" s="44"/>
      <c r="C1232" s="11"/>
      <c r="D1232" s="45"/>
      <c r="E1232" s="46"/>
      <c r="F1232" s="43"/>
      <c r="G1232" s="48"/>
      <c r="H1232" s="47"/>
      <c r="I1232" s="47"/>
      <c r="J1232" s="47"/>
      <c r="K1232" s="13"/>
      <c r="L1232" s="17"/>
      <c r="M1232" s="17"/>
      <c r="N1232" s="17"/>
    </row>
    <row r="1233" spans="1:14" ht="15.75">
      <c r="A1233" s="12" t="s">
        <v>41</v>
      </c>
      <c r="B1233" s="35"/>
      <c r="C1233" s="11"/>
      <c r="D1233" s="49"/>
      <c r="E1233" s="43"/>
      <c r="F1233" s="43"/>
      <c r="G1233" s="48"/>
      <c r="H1233" s="47"/>
      <c r="I1233" s="47"/>
      <c r="J1233" s="47"/>
      <c r="K1233" s="43"/>
      <c r="L1233" s="17"/>
      <c r="M1233" s="17"/>
      <c r="N1233" s="17"/>
    </row>
    <row r="1234" spans="1:14" ht="15.75">
      <c r="A1234" s="146" t="s">
        <v>0</v>
      </c>
      <c r="B1234" s="146"/>
      <c r="C1234" s="146"/>
      <c r="D1234" s="146"/>
      <c r="E1234" s="146"/>
      <c r="F1234" s="146"/>
      <c r="G1234" s="146"/>
      <c r="H1234" s="146"/>
      <c r="I1234" s="146"/>
      <c r="J1234" s="146"/>
      <c r="K1234" s="146"/>
      <c r="L1234" s="146"/>
      <c r="M1234" s="146"/>
      <c r="N1234" s="146"/>
    </row>
    <row r="1235" spans="1:14" ht="15.75">
      <c r="A1235" s="146"/>
      <c r="B1235" s="146"/>
      <c r="C1235" s="146"/>
      <c r="D1235" s="146"/>
      <c r="E1235" s="146"/>
      <c r="F1235" s="146"/>
      <c r="G1235" s="146"/>
      <c r="H1235" s="146"/>
      <c r="I1235" s="146"/>
      <c r="J1235" s="146"/>
      <c r="K1235" s="146"/>
      <c r="L1235" s="146"/>
      <c r="M1235" s="146"/>
      <c r="N1235" s="146"/>
    </row>
    <row r="1236" spans="1:14" ht="15.75">
      <c r="A1236" s="146"/>
      <c r="B1236" s="146"/>
      <c r="C1236" s="146"/>
      <c r="D1236" s="146"/>
      <c r="E1236" s="146"/>
      <c r="F1236" s="146"/>
      <c r="G1236" s="146"/>
      <c r="H1236" s="146"/>
      <c r="I1236" s="146"/>
      <c r="J1236" s="146"/>
      <c r="K1236" s="146"/>
      <c r="L1236" s="146"/>
      <c r="M1236" s="146"/>
      <c r="N1236" s="146"/>
    </row>
    <row r="1237" spans="1:14" ht="15.75">
      <c r="A1237" s="147" t="s">
        <v>1</v>
      </c>
      <c r="B1237" s="147"/>
      <c r="C1237" s="147"/>
      <c r="D1237" s="147"/>
      <c r="E1237" s="147"/>
      <c r="F1237" s="147"/>
      <c r="G1237" s="147"/>
      <c r="H1237" s="147"/>
      <c r="I1237" s="147"/>
      <c r="J1237" s="147"/>
      <c r="K1237" s="147"/>
      <c r="L1237" s="147"/>
      <c r="M1237" s="147"/>
      <c r="N1237" s="147"/>
    </row>
    <row r="1238" spans="1:14" ht="15.75">
      <c r="A1238" s="147" t="s">
        <v>2</v>
      </c>
      <c r="B1238" s="147"/>
      <c r="C1238" s="147"/>
      <c r="D1238" s="147"/>
      <c r="E1238" s="147"/>
      <c r="F1238" s="147"/>
      <c r="G1238" s="147"/>
      <c r="H1238" s="147"/>
      <c r="I1238" s="147"/>
      <c r="J1238" s="147"/>
      <c r="K1238" s="147"/>
      <c r="L1238" s="147"/>
      <c r="M1238" s="147"/>
      <c r="N1238" s="147"/>
    </row>
    <row r="1239" spans="1:14" ht="16.5" thickBot="1">
      <c r="A1239" s="148" t="s">
        <v>3</v>
      </c>
      <c r="B1239" s="148"/>
      <c r="C1239" s="148"/>
      <c r="D1239" s="148"/>
      <c r="E1239" s="148"/>
      <c r="F1239" s="148"/>
      <c r="G1239" s="148"/>
      <c r="H1239" s="148"/>
      <c r="I1239" s="148"/>
      <c r="J1239" s="148"/>
      <c r="K1239" s="148"/>
      <c r="L1239" s="148"/>
      <c r="M1239" s="148"/>
      <c r="N1239" s="148"/>
    </row>
    <row r="1240" spans="1:14" ht="15.75">
      <c r="A1240" s="145" t="s">
        <v>83</v>
      </c>
      <c r="B1240" s="145"/>
      <c r="C1240" s="145"/>
      <c r="D1240" s="145"/>
      <c r="E1240" s="145"/>
      <c r="F1240" s="145"/>
      <c r="G1240" s="145"/>
      <c r="H1240" s="145"/>
      <c r="I1240" s="145"/>
      <c r="J1240" s="145"/>
      <c r="K1240" s="145"/>
      <c r="L1240" s="145"/>
      <c r="M1240" s="145"/>
      <c r="N1240" s="145"/>
    </row>
    <row r="1241" spans="1:14" ht="15.75">
      <c r="A1241" s="145" t="s">
        <v>5</v>
      </c>
      <c r="B1241" s="145"/>
      <c r="C1241" s="145"/>
      <c r="D1241" s="145"/>
      <c r="E1241" s="145"/>
      <c r="F1241" s="145"/>
      <c r="G1241" s="145"/>
      <c r="H1241" s="145"/>
      <c r="I1241" s="145"/>
      <c r="J1241" s="145"/>
      <c r="K1241" s="145"/>
      <c r="L1241" s="145"/>
      <c r="M1241" s="145"/>
      <c r="N1241" s="145"/>
    </row>
    <row r="1242" spans="1:14" ht="15.75">
      <c r="A1242" s="131" t="s">
        <v>6</v>
      </c>
      <c r="B1242" s="128" t="s">
        <v>7</v>
      </c>
      <c r="C1242" s="128" t="s">
        <v>8</v>
      </c>
      <c r="D1242" s="131" t="s">
        <v>9</v>
      </c>
      <c r="E1242" s="131" t="s">
        <v>10</v>
      </c>
      <c r="F1242" s="128" t="s">
        <v>11</v>
      </c>
      <c r="G1242" s="128" t="s">
        <v>12</v>
      </c>
      <c r="H1242" s="128" t="s">
        <v>13</v>
      </c>
      <c r="I1242" s="128" t="s">
        <v>14</v>
      </c>
      <c r="J1242" s="128" t="s">
        <v>15</v>
      </c>
      <c r="K1242" s="130" t="s">
        <v>16</v>
      </c>
      <c r="L1242" s="128" t="s">
        <v>17</v>
      </c>
      <c r="M1242" s="128" t="s">
        <v>18</v>
      </c>
      <c r="N1242" s="128" t="s">
        <v>19</v>
      </c>
    </row>
    <row r="1243" spans="1:14" ht="15.75">
      <c r="A1243" s="132"/>
      <c r="B1243" s="128"/>
      <c r="C1243" s="128"/>
      <c r="D1243" s="131"/>
      <c r="E1243" s="131"/>
      <c r="F1243" s="128"/>
      <c r="G1243" s="128"/>
      <c r="H1243" s="128"/>
      <c r="I1243" s="128"/>
      <c r="J1243" s="128"/>
      <c r="K1243" s="130"/>
      <c r="L1243" s="128"/>
      <c r="M1243" s="128"/>
      <c r="N1243" s="128"/>
    </row>
    <row r="1244" spans="1:14" ht="15.75">
      <c r="A1244" s="74"/>
      <c r="B1244" s="75"/>
      <c r="C1244" s="71"/>
      <c r="D1244" s="76"/>
      <c r="E1244" s="73"/>
      <c r="F1244" s="71"/>
      <c r="G1244" s="71"/>
      <c r="H1244" s="71"/>
      <c r="I1244" s="71"/>
      <c r="J1244" s="71"/>
      <c r="K1244" s="72"/>
      <c r="L1244" s="71"/>
      <c r="M1244" s="71"/>
      <c r="N1244" s="71"/>
    </row>
    <row r="1245" spans="1:14" s="84" customFormat="1" ht="17.25" customHeight="1">
      <c r="A1245" s="63">
        <v>1</v>
      </c>
      <c r="B1245" s="70">
        <v>43220</v>
      </c>
      <c r="C1245" s="65" t="s">
        <v>20</v>
      </c>
      <c r="D1245" s="62" t="s">
        <v>21</v>
      </c>
      <c r="E1245" s="6" t="s">
        <v>47</v>
      </c>
      <c r="F1245" s="6">
        <v>212</v>
      </c>
      <c r="G1245" s="6">
        <v>211</v>
      </c>
      <c r="H1245" s="6">
        <v>212.5</v>
      </c>
      <c r="I1245" s="6">
        <v>213</v>
      </c>
      <c r="J1245" s="6">
        <v>213.5</v>
      </c>
      <c r="K1245" s="5">
        <v>212.5</v>
      </c>
      <c r="L1245" s="5">
        <v>5000</v>
      </c>
      <c r="M1245" s="7">
        <f>IF(D1245="BUY",(K1245-F1245)*(L1245),(F1245-K1245)*(L1245))</f>
        <v>2500</v>
      </c>
      <c r="N1245" s="81">
        <f>M1245/(L1245)/F1245%</f>
        <v>0.23584905660377356</v>
      </c>
    </row>
    <row r="1246" spans="1:14" s="84" customFormat="1" ht="17.25" customHeight="1">
      <c r="A1246" s="63">
        <v>2</v>
      </c>
      <c r="B1246" s="70">
        <v>43220</v>
      </c>
      <c r="C1246" s="65" t="s">
        <v>20</v>
      </c>
      <c r="D1246" s="62" t="s">
        <v>23</v>
      </c>
      <c r="E1246" s="6" t="s">
        <v>44</v>
      </c>
      <c r="F1246" s="6">
        <v>31060</v>
      </c>
      <c r="G1246" s="6">
        <v>31140</v>
      </c>
      <c r="H1246" s="6">
        <v>31020</v>
      </c>
      <c r="I1246" s="6">
        <v>30980</v>
      </c>
      <c r="J1246" s="6">
        <v>30940</v>
      </c>
      <c r="K1246" s="5">
        <v>31020</v>
      </c>
      <c r="L1246" s="5">
        <v>100</v>
      </c>
      <c r="M1246" s="7">
        <f>IF(D1246="BUY",(K1246-F1246)*(L1246),(F1246-K1246)*(L1246))</f>
        <v>4000</v>
      </c>
      <c r="N1246" s="81">
        <f>M1246/(L1246)/F1246%</f>
        <v>0.12878300064391499</v>
      </c>
    </row>
    <row r="1247" spans="1:14" s="84" customFormat="1" ht="17.25" customHeight="1">
      <c r="A1247" s="63">
        <v>3</v>
      </c>
      <c r="B1247" s="70">
        <v>43216</v>
      </c>
      <c r="C1247" s="65" t="s">
        <v>20</v>
      </c>
      <c r="D1247" s="62" t="s">
        <v>23</v>
      </c>
      <c r="E1247" s="6" t="s">
        <v>47</v>
      </c>
      <c r="F1247" s="6">
        <v>207.5</v>
      </c>
      <c r="G1247" s="6">
        <v>208.5</v>
      </c>
      <c r="H1247" s="6">
        <v>207</v>
      </c>
      <c r="I1247" s="6">
        <v>206.5</v>
      </c>
      <c r="J1247" s="6">
        <v>206</v>
      </c>
      <c r="K1247" s="5">
        <v>206</v>
      </c>
      <c r="L1247" s="5">
        <v>5000</v>
      </c>
      <c r="M1247" s="7">
        <f>IF(D1247="BUY",(K1247-F1247)*(L1247),(F1247-K1247)*(L1247))</f>
        <v>7500</v>
      </c>
      <c r="N1247" s="81">
        <f>M1247/(L1247)/F1247%</f>
        <v>0.7228915662650601</v>
      </c>
    </row>
    <row r="1248" spans="1:14" s="84" customFormat="1" ht="17.25" customHeight="1">
      <c r="A1248" s="63">
        <v>4</v>
      </c>
      <c r="B1248" s="70">
        <v>43215</v>
      </c>
      <c r="C1248" s="65" t="s">
        <v>20</v>
      </c>
      <c r="D1248" s="62" t="s">
        <v>23</v>
      </c>
      <c r="E1248" s="6" t="s">
        <v>47</v>
      </c>
      <c r="F1248" s="6">
        <v>211.4</v>
      </c>
      <c r="G1248" s="6">
        <v>212.4</v>
      </c>
      <c r="H1248" s="6">
        <v>210.9</v>
      </c>
      <c r="I1248" s="6">
        <v>210.4</v>
      </c>
      <c r="J1248" s="6">
        <v>209.9</v>
      </c>
      <c r="K1248" s="5">
        <v>210.9</v>
      </c>
      <c r="L1248" s="5">
        <v>5000</v>
      </c>
      <c r="M1248" s="7">
        <f>IF(D1248="BUY",(K1248-F1248)*(L1248),(F1248-K1248)*(L1248))</f>
        <v>2500</v>
      </c>
      <c r="N1248" s="81">
        <f>M1248/(L1248)/F1248%</f>
        <v>0.23651844843897826</v>
      </c>
    </row>
    <row r="1249" spans="1:14" s="84" customFormat="1" ht="17.25" customHeight="1">
      <c r="A1249" s="63">
        <v>5</v>
      </c>
      <c r="B1249" s="70">
        <v>43215</v>
      </c>
      <c r="C1249" s="65" t="s">
        <v>20</v>
      </c>
      <c r="D1249" s="62" t="s">
        <v>21</v>
      </c>
      <c r="E1249" s="6" t="s">
        <v>48</v>
      </c>
      <c r="F1249" s="6">
        <v>4535</v>
      </c>
      <c r="G1249" s="6">
        <v>4395</v>
      </c>
      <c r="H1249" s="6">
        <v>4560</v>
      </c>
      <c r="I1249" s="6">
        <v>4585</v>
      </c>
      <c r="J1249" s="6">
        <v>4610</v>
      </c>
      <c r="K1249" s="5">
        <v>4610</v>
      </c>
      <c r="L1249" s="5">
        <v>100</v>
      </c>
      <c r="M1249" s="7">
        <f>IF(D1249="BUY",(K1249-F1249)*(L1249),(F1249-K1249)*(L1249))</f>
        <v>7500</v>
      </c>
      <c r="N1249" s="81">
        <f>M1249/(L1249)/F1249%</f>
        <v>1.6538037486218302</v>
      </c>
    </row>
    <row r="1250" spans="1:14" s="84" customFormat="1" ht="17.25" customHeight="1">
      <c r="A1250" s="63">
        <v>6</v>
      </c>
      <c r="B1250" s="70">
        <v>43213</v>
      </c>
      <c r="C1250" s="65" t="s">
        <v>20</v>
      </c>
      <c r="D1250" s="62" t="s">
        <v>21</v>
      </c>
      <c r="E1250" s="6" t="s">
        <v>47</v>
      </c>
      <c r="F1250" s="6">
        <v>216</v>
      </c>
      <c r="G1250" s="6">
        <v>215</v>
      </c>
      <c r="H1250" s="6">
        <v>216.5</v>
      </c>
      <c r="I1250" s="6">
        <v>217</v>
      </c>
      <c r="J1250" s="6">
        <v>217.5</v>
      </c>
      <c r="K1250" s="5">
        <v>215</v>
      </c>
      <c r="L1250" s="5">
        <v>5000</v>
      </c>
      <c r="M1250" s="7">
        <f aca="true" t="shared" si="166" ref="M1250:M1256">IF(D1250="BUY",(K1250-F1250)*(L1250),(F1250-K1250)*(L1250))</f>
        <v>-5000</v>
      </c>
      <c r="N1250" s="81">
        <f aca="true" t="shared" si="167" ref="N1250:N1256">M1250/(L1250)/F1250%</f>
        <v>-0.4629629629629629</v>
      </c>
    </row>
    <row r="1251" spans="1:14" ht="15.75">
      <c r="A1251" s="63">
        <v>7</v>
      </c>
      <c r="B1251" s="70">
        <v>43212</v>
      </c>
      <c r="C1251" s="65" t="s">
        <v>20</v>
      </c>
      <c r="D1251" s="62" t="s">
        <v>21</v>
      </c>
      <c r="E1251" s="6" t="s">
        <v>45</v>
      </c>
      <c r="F1251" s="6">
        <v>1060</v>
      </c>
      <c r="G1251" s="6">
        <v>41.5</v>
      </c>
      <c r="H1251" s="6">
        <v>1070</v>
      </c>
      <c r="I1251" s="6">
        <v>1080</v>
      </c>
      <c r="J1251" s="6">
        <v>1090</v>
      </c>
      <c r="K1251" s="5">
        <v>1090</v>
      </c>
      <c r="L1251" s="5">
        <v>250</v>
      </c>
      <c r="M1251" s="7">
        <f t="shared" si="166"/>
        <v>7500</v>
      </c>
      <c r="N1251" s="81">
        <f t="shared" si="167"/>
        <v>2.8301886792452833</v>
      </c>
    </row>
    <row r="1252" spans="1:14" ht="15.75">
      <c r="A1252" s="63">
        <v>8</v>
      </c>
      <c r="B1252" s="70">
        <v>43201</v>
      </c>
      <c r="C1252" s="77" t="s">
        <v>20</v>
      </c>
      <c r="D1252" s="65" t="s">
        <v>21</v>
      </c>
      <c r="E1252" s="62" t="s">
        <v>47</v>
      </c>
      <c r="F1252" s="6">
        <v>212.5</v>
      </c>
      <c r="G1252" s="6">
        <v>211.5</v>
      </c>
      <c r="H1252" s="6">
        <v>213</v>
      </c>
      <c r="I1252" s="6">
        <v>213.5</v>
      </c>
      <c r="J1252" s="6">
        <v>214</v>
      </c>
      <c r="K1252" s="6">
        <v>211.5</v>
      </c>
      <c r="L1252" s="5">
        <v>5000</v>
      </c>
      <c r="M1252" s="7">
        <f t="shared" si="166"/>
        <v>-5000</v>
      </c>
      <c r="N1252" s="81">
        <f t="shared" si="167"/>
        <v>-0.47058823529411764</v>
      </c>
    </row>
    <row r="1253" spans="1:14" ht="15.75">
      <c r="A1253" s="63">
        <v>9</v>
      </c>
      <c r="B1253" s="70">
        <v>43201</v>
      </c>
      <c r="C1253" s="77" t="s">
        <v>20</v>
      </c>
      <c r="D1253" s="65" t="s">
        <v>21</v>
      </c>
      <c r="E1253" s="62" t="s">
        <v>48</v>
      </c>
      <c r="F1253" s="6">
        <v>4275</v>
      </c>
      <c r="G1253" s="6">
        <v>4235</v>
      </c>
      <c r="H1253" s="6">
        <v>4300</v>
      </c>
      <c r="I1253" s="6">
        <v>4325</v>
      </c>
      <c r="J1253" s="6">
        <v>4350</v>
      </c>
      <c r="K1253" s="6">
        <v>4325</v>
      </c>
      <c r="L1253" s="5">
        <v>100</v>
      </c>
      <c r="M1253" s="7">
        <f t="shared" si="166"/>
        <v>5000</v>
      </c>
      <c r="N1253" s="81">
        <f t="shared" si="167"/>
        <v>1.1695906432748537</v>
      </c>
    </row>
    <row r="1254" spans="1:14" ht="15.75">
      <c r="A1254" s="63">
        <v>10</v>
      </c>
      <c r="B1254" s="70">
        <v>43201</v>
      </c>
      <c r="C1254" s="77" t="s">
        <v>20</v>
      </c>
      <c r="D1254" s="65" t="s">
        <v>21</v>
      </c>
      <c r="E1254" s="62" t="s">
        <v>44</v>
      </c>
      <c r="F1254" s="6">
        <v>30100</v>
      </c>
      <c r="G1254" s="6">
        <v>30040</v>
      </c>
      <c r="H1254" s="6">
        <v>10140</v>
      </c>
      <c r="I1254" s="6">
        <v>30180</v>
      </c>
      <c r="J1254" s="6">
        <v>30220</v>
      </c>
      <c r="K1254" s="6">
        <v>30220</v>
      </c>
      <c r="L1254" s="5">
        <v>100</v>
      </c>
      <c r="M1254" s="7">
        <f t="shared" si="166"/>
        <v>12000</v>
      </c>
      <c r="N1254" s="81">
        <f t="shared" si="167"/>
        <v>0.39867109634551495</v>
      </c>
    </row>
    <row r="1255" spans="1:14" ht="15.75">
      <c r="A1255" s="63">
        <v>11</v>
      </c>
      <c r="B1255" s="70">
        <v>43200</v>
      </c>
      <c r="C1255" s="77" t="s">
        <v>20</v>
      </c>
      <c r="D1255" s="65" t="s">
        <v>21</v>
      </c>
      <c r="E1255" s="62" t="s">
        <v>48</v>
      </c>
      <c r="F1255" s="6">
        <v>4180</v>
      </c>
      <c r="G1255" s="6">
        <v>4140</v>
      </c>
      <c r="H1255" s="6">
        <v>4205</v>
      </c>
      <c r="I1255" s="6">
        <v>4230</v>
      </c>
      <c r="J1255" s="6">
        <v>4255</v>
      </c>
      <c r="K1255" s="6">
        <v>4255</v>
      </c>
      <c r="L1255" s="5">
        <v>100</v>
      </c>
      <c r="M1255" s="7">
        <f t="shared" si="166"/>
        <v>7500</v>
      </c>
      <c r="N1255" s="81">
        <f t="shared" si="167"/>
        <v>1.7942583732057418</v>
      </c>
    </row>
    <row r="1256" spans="1:14" ht="15.75">
      <c r="A1256" s="63">
        <v>12</v>
      </c>
      <c r="B1256" s="70">
        <v>43199</v>
      </c>
      <c r="C1256" s="77" t="s">
        <v>20</v>
      </c>
      <c r="D1256" s="65" t="s">
        <v>23</v>
      </c>
      <c r="E1256" s="62" t="s">
        <v>24</v>
      </c>
      <c r="F1256" s="6">
        <v>153.5</v>
      </c>
      <c r="G1256" s="6">
        <v>154.5</v>
      </c>
      <c r="H1256" s="6">
        <v>153</v>
      </c>
      <c r="I1256" s="6">
        <v>152.5</v>
      </c>
      <c r="J1256" s="6">
        <v>152</v>
      </c>
      <c r="K1256" s="6">
        <v>154.5</v>
      </c>
      <c r="L1256" s="5">
        <v>5000</v>
      </c>
      <c r="M1256" s="7">
        <f t="shared" si="166"/>
        <v>-5000</v>
      </c>
      <c r="N1256" s="81">
        <f t="shared" si="167"/>
        <v>-0.6514657980456027</v>
      </c>
    </row>
    <row r="1257" spans="1:14" ht="15.75">
      <c r="A1257" s="63">
        <v>13</v>
      </c>
      <c r="B1257" s="70">
        <v>43199</v>
      </c>
      <c r="C1257" s="77" t="s">
        <v>20</v>
      </c>
      <c r="D1257" s="65" t="s">
        <v>23</v>
      </c>
      <c r="E1257" s="62" t="s">
        <v>44</v>
      </c>
      <c r="F1257" s="6">
        <v>30520</v>
      </c>
      <c r="G1257" s="6">
        <v>30600</v>
      </c>
      <c r="H1257" s="6">
        <v>30480</v>
      </c>
      <c r="I1257" s="6">
        <v>30440</v>
      </c>
      <c r="J1257" s="6">
        <v>30400</v>
      </c>
      <c r="K1257" s="6">
        <v>30600</v>
      </c>
      <c r="L1257" s="5">
        <v>100</v>
      </c>
      <c r="M1257" s="7">
        <f aca="true" t="shared" si="168" ref="M1257:M1262">IF(D1257="BUY",(K1257-F1257)*(L1257),(F1257-K1257)*(L1257))</f>
        <v>-8000</v>
      </c>
      <c r="N1257" s="81">
        <f aca="true" t="shared" si="169" ref="N1257:N1262">M1257/(L1257)/F1257%</f>
        <v>-0.2621231979030144</v>
      </c>
    </row>
    <row r="1258" spans="1:14" ht="15.75">
      <c r="A1258" s="63">
        <v>14</v>
      </c>
      <c r="B1258" s="70">
        <v>43195</v>
      </c>
      <c r="C1258" s="77" t="s">
        <v>20</v>
      </c>
      <c r="D1258" s="65" t="s">
        <v>23</v>
      </c>
      <c r="E1258" s="62" t="s">
        <v>24</v>
      </c>
      <c r="F1258" s="6">
        <v>154.2</v>
      </c>
      <c r="G1258" s="6">
        <v>155.2</v>
      </c>
      <c r="H1258" s="6">
        <v>153.7</v>
      </c>
      <c r="I1258" s="6">
        <v>153.2</v>
      </c>
      <c r="J1258" s="6">
        <v>152.7</v>
      </c>
      <c r="K1258" s="6">
        <v>153.7</v>
      </c>
      <c r="L1258" s="5">
        <v>5000</v>
      </c>
      <c r="M1258" s="7">
        <f t="shared" si="168"/>
        <v>2500</v>
      </c>
      <c r="N1258" s="81">
        <f t="shared" si="169"/>
        <v>0.324254215304799</v>
      </c>
    </row>
    <row r="1259" spans="1:14" ht="15.75">
      <c r="A1259" s="63">
        <v>15</v>
      </c>
      <c r="B1259" s="70">
        <v>43195</v>
      </c>
      <c r="C1259" s="77" t="s">
        <v>20</v>
      </c>
      <c r="D1259" s="65" t="s">
        <v>23</v>
      </c>
      <c r="E1259" s="62" t="s">
        <v>44</v>
      </c>
      <c r="F1259" s="6">
        <v>30635</v>
      </c>
      <c r="G1259" s="6">
        <v>30710</v>
      </c>
      <c r="H1259" s="6">
        <v>30590</v>
      </c>
      <c r="I1259" s="6">
        <v>30550</v>
      </c>
      <c r="J1259" s="6">
        <v>30510</v>
      </c>
      <c r="K1259" s="6">
        <v>30590</v>
      </c>
      <c r="L1259" s="5">
        <v>100</v>
      </c>
      <c r="M1259" s="7">
        <f t="shared" si="168"/>
        <v>4500</v>
      </c>
      <c r="N1259" s="81">
        <f t="shared" si="169"/>
        <v>0.14689081116370165</v>
      </c>
    </row>
    <row r="1260" spans="1:14" ht="15.75">
      <c r="A1260" s="63">
        <v>16</v>
      </c>
      <c r="B1260" s="70">
        <v>43195</v>
      </c>
      <c r="C1260" s="77" t="s">
        <v>20</v>
      </c>
      <c r="D1260" s="65" t="s">
        <v>23</v>
      </c>
      <c r="E1260" s="62" t="s">
        <v>43</v>
      </c>
      <c r="F1260" s="6">
        <v>38100</v>
      </c>
      <c r="G1260" s="6">
        <v>38280</v>
      </c>
      <c r="H1260" s="6">
        <v>37960</v>
      </c>
      <c r="I1260" s="6">
        <v>37840</v>
      </c>
      <c r="J1260" s="6">
        <v>37720</v>
      </c>
      <c r="K1260" s="6">
        <v>37960</v>
      </c>
      <c r="L1260" s="5">
        <v>30</v>
      </c>
      <c r="M1260" s="7">
        <f t="shared" si="168"/>
        <v>4200</v>
      </c>
      <c r="N1260" s="81">
        <f t="shared" si="169"/>
        <v>0.3674540682414698</v>
      </c>
    </row>
    <row r="1261" spans="1:14" ht="15.75">
      <c r="A1261" s="63">
        <v>17</v>
      </c>
      <c r="B1261" s="70">
        <v>43195</v>
      </c>
      <c r="C1261" s="77" t="s">
        <v>20</v>
      </c>
      <c r="D1261" s="65" t="s">
        <v>21</v>
      </c>
      <c r="E1261" s="62" t="s">
        <v>46</v>
      </c>
      <c r="F1261" s="6">
        <v>438</v>
      </c>
      <c r="G1261" s="6">
        <v>433.5</v>
      </c>
      <c r="H1261" s="6">
        <v>440</v>
      </c>
      <c r="I1261" s="6">
        <v>442.5</v>
      </c>
      <c r="J1261" s="6">
        <v>445</v>
      </c>
      <c r="K1261" s="6">
        <v>447</v>
      </c>
      <c r="L1261" s="5">
        <v>1000</v>
      </c>
      <c r="M1261" s="7">
        <f t="shared" si="168"/>
        <v>9000</v>
      </c>
      <c r="N1261" s="81">
        <f t="shared" si="169"/>
        <v>2.0547945205479454</v>
      </c>
    </row>
    <row r="1262" spans="1:14" ht="15.75">
      <c r="A1262" s="63">
        <v>18</v>
      </c>
      <c r="B1262" s="70">
        <v>43194</v>
      </c>
      <c r="C1262" s="77" t="s">
        <v>20</v>
      </c>
      <c r="D1262" s="65" t="s">
        <v>23</v>
      </c>
      <c r="E1262" s="62" t="s">
        <v>48</v>
      </c>
      <c r="F1262" s="6">
        <v>4094</v>
      </c>
      <c r="G1262" s="6">
        <v>4136</v>
      </c>
      <c r="H1262" s="6">
        <v>4068</v>
      </c>
      <c r="I1262" s="6">
        <v>4042</v>
      </c>
      <c r="J1262" s="6">
        <v>4015</v>
      </c>
      <c r="K1262" s="6">
        <v>4068</v>
      </c>
      <c r="L1262" s="5">
        <v>100</v>
      </c>
      <c r="M1262" s="7">
        <f t="shared" si="168"/>
        <v>2600</v>
      </c>
      <c r="N1262" s="81">
        <f t="shared" si="169"/>
        <v>0.6350757205666829</v>
      </c>
    </row>
    <row r="1263" spans="1:14" ht="15.75">
      <c r="A1263" s="63">
        <v>19</v>
      </c>
      <c r="B1263" s="70">
        <v>43194</v>
      </c>
      <c r="C1263" s="77" t="s">
        <v>20</v>
      </c>
      <c r="D1263" s="65" t="s">
        <v>23</v>
      </c>
      <c r="E1263" s="62" t="s">
        <v>47</v>
      </c>
      <c r="F1263" s="6">
        <v>212.5</v>
      </c>
      <c r="G1263" s="6">
        <v>213.5</v>
      </c>
      <c r="H1263" s="6">
        <v>212</v>
      </c>
      <c r="I1263" s="6">
        <v>211.5</v>
      </c>
      <c r="J1263" s="6">
        <v>211</v>
      </c>
      <c r="K1263" s="6">
        <v>211.5</v>
      </c>
      <c r="L1263" s="5">
        <v>5000</v>
      </c>
      <c r="M1263" s="7">
        <f aca="true" t="shared" si="170" ref="M1263:M1268">IF(D1263="BUY",(K1263-F1263)*(L1263),(F1263-K1263)*(L1263))</f>
        <v>5000</v>
      </c>
      <c r="N1263" s="81">
        <f aca="true" t="shared" si="171" ref="N1263:N1268">M1263/(L1263)/F1263%</f>
        <v>0.47058823529411764</v>
      </c>
    </row>
    <row r="1264" spans="1:14" ht="15.75">
      <c r="A1264" s="63">
        <v>20</v>
      </c>
      <c r="B1264" s="70">
        <v>43194</v>
      </c>
      <c r="C1264" s="77" t="s">
        <v>20</v>
      </c>
      <c r="D1264" s="65" t="s">
        <v>21</v>
      </c>
      <c r="E1264" s="62" t="s">
        <v>44</v>
      </c>
      <c r="F1264" s="6">
        <v>30930</v>
      </c>
      <c r="G1264" s="6">
        <v>30850</v>
      </c>
      <c r="H1264" s="6">
        <v>30980</v>
      </c>
      <c r="I1264" s="6">
        <v>31020</v>
      </c>
      <c r="J1264" s="6">
        <v>31060</v>
      </c>
      <c r="K1264" s="6">
        <v>31020</v>
      </c>
      <c r="L1264" s="5">
        <v>100</v>
      </c>
      <c r="M1264" s="7">
        <f t="shared" si="170"/>
        <v>9000</v>
      </c>
      <c r="N1264" s="81">
        <f t="shared" si="171"/>
        <v>0.2909796314258002</v>
      </c>
    </row>
    <row r="1265" spans="1:14" ht="15.75">
      <c r="A1265" s="63">
        <v>21</v>
      </c>
      <c r="B1265" s="70">
        <v>43193</v>
      </c>
      <c r="C1265" s="77" t="s">
        <v>20</v>
      </c>
      <c r="D1265" s="65" t="s">
        <v>23</v>
      </c>
      <c r="E1265" s="62" t="s">
        <v>24</v>
      </c>
      <c r="F1265" s="6">
        <v>156.25</v>
      </c>
      <c r="G1265" s="6">
        <v>157.2</v>
      </c>
      <c r="H1265" s="6">
        <v>155.7</v>
      </c>
      <c r="I1265" s="6">
        <v>155.2</v>
      </c>
      <c r="J1265" s="6">
        <v>154.7</v>
      </c>
      <c r="K1265" s="6">
        <v>155.7</v>
      </c>
      <c r="L1265" s="5">
        <v>5000</v>
      </c>
      <c r="M1265" s="7">
        <f t="shared" si="170"/>
        <v>2750.000000000057</v>
      </c>
      <c r="N1265" s="81">
        <f t="shared" si="171"/>
        <v>0.35200000000000725</v>
      </c>
    </row>
    <row r="1266" spans="1:14" ht="15.75">
      <c r="A1266" s="63">
        <v>22</v>
      </c>
      <c r="B1266" s="70">
        <v>43192</v>
      </c>
      <c r="C1266" s="77" t="s">
        <v>20</v>
      </c>
      <c r="D1266" s="65" t="s">
        <v>21</v>
      </c>
      <c r="E1266" s="62" t="s">
        <v>44</v>
      </c>
      <c r="F1266" s="6">
        <v>30620</v>
      </c>
      <c r="G1266" s="6">
        <v>30550</v>
      </c>
      <c r="H1266" s="6">
        <v>30660</v>
      </c>
      <c r="I1266" s="6">
        <v>30700</v>
      </c>
      <c r="J1266" s="6">
        <v>30740</v>
      </c>
      <c r="K1266" s="6">
        <v>30740</v>
      </c>
      <c r="L1266" s="5">
        <v>100</v>
      </c>
      <c r="M1266" s="7">
        <f t="shared" si="170"/>
        <v>12000</v>
      </c>
      <c r="N1266" s="81">
        <f t="shared" si="171"/>
        <v>0.3919007184846506</v>
      </c>
    </row>
    <row r="1267" spans="1:14" ht="15.75">
      <c r="A1267" s="63">
        <v>23</v>
      </c>
      <c r="B1267" s="70">
        <v>43192</v>
      </c>
      <c r="C1267" s="77" t="s">
        <v>20</v>
      </c>
      <c r="D1267" s="65" t="s">
        <v>21</v>
      </c>
      <c r="E1267" s="62" t="s">
        <v>24</v>
      </c>
      <c r="F1267" s="6">
        <v>157</v>
      </c>
      <c r="G1267" s="6">
        <v>156</v>
      </c>
      <c r="H1267" s="6">
        <v>157.5</v>
      </c>
      <c r="I1267" s="6">
        <v>158</v>
      </c>
      <c r="J1267" s="6">
        <v>158.5</v>
      </c>
      <c r="K1267" s="6">
        <v>158</v>
      </c>
      <c r="L1267" s="5">
        <v>5000</v>
      </c>
      <c r="M1267" s="7">
        <f t="shared" si="170"/>
        <v>5000</v>
      </c>
      <c r="N1267" s="81">
        <f t="shared" si="171"/>
        <v>0.6369426751592356</v>
      </c>
    </row>
    <row r="1268" spans="1:14" ht="15.75">
      <c r="A1268" s="63">
        <v>24</v>
      </c>
      <c r="B1268" s="70">
        <v>43192</v>
      </c>
      <c r="C1268" s="77" t="s">
        <v>20</v>
      </c>
      <c r="D1268" s="65" t="s">
        <v>21</v>
      </c>
      <c r="E1268" s="62" t="s">
        <v>48</v>
      </c>
      <c r="F1268" s="6">
        <v>4235</v>
      </c>
      <c r="G1268" s="6">
        <v>4200</v>
      </c>
      <c r="H1268" s="6">
        <v>4260</v>
      </c>
      <c r="I1268" s="6">
        <v>4285</v>
      </c>
      <c r="J1268" s="6">
        <v>4310</v>
      </c>
      <c r="K1268" s="6">
        <v>4200</v>
      </c>
      <c r="L1268" s="5">
        <v>100</v>
      </c>
      <c r="M1268" s="82">
        <f t="shared" si="170"/>
        <v>-3500</v>
      </c>
      <c r="N1268" s="68">
        <f t="shared" si="171"/>
        <v>-0.8264462809917356</v>
      </c>
    </row>
    <row r="1270" spans="1:12" ht="15.75">
      <c r="A1270" s="9" t="s">
        <v>25</v>
      </c>
      <c r="B1270" s="10"/>
      <c r="C1270" s="11"/>
      <c r="D1270" s="12"/>
      <c r="E1270" s="13"/>
      <c r="F1270" s="13"/>
      <c r="G1270" s="14"/>
      <c r="H1270" s="15"/>
      <c r="I1270" s="15"/>
      <c r="J1270" s="15"/>
      <c r="K1270" s="16"/>
      <c r="L1270" s="17"/>
    </row>
    <row r="1271" spans="1:12" ht="15.75">
      <c r="A1271" s="9" t="s">
        <v>26</v>
      </c>
      <c r="B1271" s="19"/>
      <c r="C1271" s="11"/>
      <c r="D1271" s="12"/>
      <c r="E1271" s="13"/>
      <c r="F1271" s="13"/>
      <c r="G1271" s="14"/>
      <c r="H1271" s="13"/>
      <c r="I1271" s="13"/>
      <c r="J1271" s="13"/>
      <c r="K1271" s="16"/>
      <c r="L1271" s="17"/>
    </row>
    <row r="1272" spans="1:13" ht="15.75">
      <c r="A1272" s="9" t="s">
        <v>26</v>
      </c>
      <c r="B1272" s="19"/>
      <c r="C1272" s="20"/>
      <c r="D1272" s="21"/>
      <c r="E1272" s="22"/>
      <c r="F1272" s="22"/>
      <c r="G1272" s="23"/>
      <c r="H1272" s="22"/>
      <c r="I1272" s="22"/>
      <c r="J1272" s="22"/>
      <c r="K1272" s="22"/>
      <c r="M1272" s="17"/>
    </row>
    <row r="1273" spans="1:14" ht="16.5" thickBot="1">
      <c r="A1273" s="58"/>
      <c r="B1273" s="59"/>
      <c r="C1273" s="22"/>
      <c r="D1273" s="22"/>
      <c r="E1273" s="22"/>
      <c r="F1273" s="25"/>
      <c r="G1273" s="26"/>
      <c r="H1273" s="27" t="s">
        <v>27</v>
      </c>
      <c r="I1273" s="27"/>
      <c r="J1273" s="25"/>
      <c r="K1273" s="25"/>
      <c r="L1273" s="17"/>
      <c r="M1273" s="60"/>
      <c r="N1273" s="17"/>
    </row>
    <row r="1274" spans="1:14" ht="15.75">
      <c r="A1274" s="58"/>
      <c r="B1274" s="59"/>
      <c r="C1274" s="129" t="s">
        <v>28</v>
      </c>
      <c r="D1274" s="129"/>
      <c r="E1274" s="29">
        <v>24</v>
      </c>
      <c r="F1274" s="30">
        <f>F1275+F1276+F1277+F1278+F1279+F1280</f>
        <v>100</v>
      </c>
      <c r="G1274" s="31">
        <v>24</v>
      </c>
      <c r="H1274" s="32">
        <f>G1275/G1274%</f>
        <v>79.16666666666667</v>
      </c>
      <c r="I1274" s="32"/>
      <c r="J1274" s="25"/>
      <c r="K1274" s="25"/>
      <c r="L1274" s="83"/>
      <c r="M1274" s="60"/>
      <c r="N1274" s="79"/>
    </row>
    <row r="1275" spans="1:14" ht="15.75">
      <c r="A1275" s="58"/>
      <c r="B1275" s="59"/>
      <c r="C1275" s="126" t="s">
        <v>29</v>
      </c>
      <c r="D1275" s="126"/>
      <c r="E1275" s="33">
        <v>19</v>
      </c>
      <c r="F1275" s="34">
        <f>(E1275/E1274)*100</f>
        <v>79.16666666666666</v>
      </c>
      <c r="G1275" s="31">
        <v>19</v>
      </c>
      <c r="H1275" s="28"/>
      <c r="I1275" s="28"/>
      <c r="J1275" s="25"/>
      <c r="K1275" s="25"/>
      <c r="L1275" s="83"/>
      <c r="M1275" s="60"/>
      <c r="N1275" s="79"/>
    </row>
    <row r="1276" spans="1:14" ht="15.75">
      <c r="A1276" s="58"/>
      <c r="B1276" s="59"/>
      <c r="C1276" s="126" t="s">
        <v>31</v>
      </c>
      <c r="D1276" s="126"/>
      <c r="E1276" s="33">
        <v>0</v>
      </c>
      <c r="F1276" s="34">
        <f>(E1276/E1274)*100</f>
        <v>0</v>
      </c>
      <c r="G1276" s="36"/>
      <c r="H1276" s="31"/>
      <c r="I1276" s="31"/>
      <c r="J1276" s="25"/>
      <c r="L1276" s="83"/>
      <c r="M1276" s="60"/>
      <c r="N1276" s="79"/>
    </row>
    <row r="1277" spans="1:14" ht="15.75">
      <c r="A1277" s="58"/>
      <c r="B1277" s="59"/>
      <c r="C1277" s="126" t="s">
        <v>32</v>
      </c>
      <c r="D1277" s="126"/>
      <c r="E1277" s="33">
        <v>0</v>
      </c>
      <c r="F1277" s="34">
        <f>(E1277/E1274)*100</f>
        <v>0</v>
      </c>
      <c r="G1277" s="36"/>
      <c r="H1277" s="31"/>
      <c r="I1277" s="31"/>
      <c r="J1277" s="25"/>
      <c r="M1277" s="60"/>
      <c r="N1277" s="79"/>
    </row>
    <row r="1278" spans="1:13" ht="15.75">
      <c r="A1278" s="58"/>
      <c r="B1278" s="59"/>
      <c r="C1278" s="126" t="s">
        <v>33</v>
      </c>
      <c r="D1278" s="126"/>
      <c r="E1278" s="33">
        <v>5</v>
      </c>
      <c r="F1278" s="34">
        <f>(E1278/E1274)*100</f>
        <v>20.833333333333336</v>
      </c>
      <c r="G1278" s="36"/>
      <c r="H1278" s="22" t="s">
        <v>34</v>
      </c>
      <c r="I1278" s="22"/>
      <c r="J1278" s="25"/>
      <c r="K1278" s="25"/>
      <c r="L1278" s="25"/>
      <c r="M1278" s="60"/>
    </row>
    <row r="1279" spans="1:14" ht="15.75">
      <c r="A1279" s="58"/>
      <c r="B1279" s="59"/>
      <c r="C1279" s="126" t="s">
        <v>35</v>
      </c>
      <c r="D1279" s="126"/>
      <c r="E1279" s="33">
        <v>0</v>
      </c>
      <c r="F1279" s="34">
        <f>(E1279/E1274)*100</f>
        <v>0</v>
      </c>
      <c r="G1279" s="36"/>
      <c r="H1279" s="22"/>
      <c r="I1279" s="22"/>
      <c r="J1279" s="25"/>
      <c r="K1279" s="25"/>
      <c r="L1279" s="83"/>
      <c r="M1279" s="60"/>
      <c r="N1279" s="79"/>
    </row>
    <row r="1280" spans="1:14" ht="16.5" thickBot="1">
      <c r="A1280" s="58"/>
      <c r="B1280" s="59"/>
      <c r="C1280" s="127" t="s">
        <v>36</v>
      </c>
      <c r="D1280" s="127"/>
      <c r="E1280" s="38"/>
      <c r="F1280" s="39">
        <f>(E1280/E1274)*100</f>
        <v>0</v>
      </c>
      <c r="G1280" s="36"/>
      <c r="H1280" s="22"/>
      <c r="I1280" s="22"/>
      <c r="J1280" s="25"/>
      <c r="K1280" s="25"/>
      <c r="L1280" s="83"/>
      <c r="M1280" s="60"/>
      <c r="N1280" s="79"/>
    </row>
    <row r="1281" spans="1:14" ht="15.75">
      <c r="A1281" s="41" t="s">
        <v>37</v>
      </c>
      <c r="B1281" s="10"/>
      <c r="C1281" s="11"/>
      <c r="D1281" s="11"/>
      <c r="E1281" s="13"/>
      <c r="F1281" s="13"/>
      <c r="G1281" s="42"/>
      <c r="H1281" s="43"/>
      <c r="I1281" s="43"/>
      <c r="J1281" s="43"/>
      <c r="K1281" s="13"/>
      <c r="L1281" s="17"/>
      <c r="M1281" s="40"/>
      <c r="N1281" s="40"/>
    </row>
    <row r="1282" spans="1:14" ht="15.75">
      <c r="A1282" s="12" t="s">
        <v>38</v>
      </c>
      <c r="B1282" s="10"/>
      <c r="C1282" s="44"/>
      <c r="D1282" s="45"/>
      <c r="E1282" s="46"/>
      <c r="F1282" s="43"/>
      <c r="G1282" s="42"/>
      <c r="H1282" s="43"/>
      <c r="I1282" s="43"/>
      <c r="J1282" s="43"/>
      <c r="K1282" s="13"/>
      <c r="L1282" s="17"/>
      <c r="M1282" s="24"/>
      <c r="N1282" s="24"/>
    </row>
    <row r="1283" spans="1:14" ht="15.75">
      <c r="A1283" s="12" t="s">
        <v>39</v>
      </c>
      <c r="B1283" s="10"/>
      <c r="C1283" s="11"/>
      <c r="D1283" s="45"/>
      <c r="E1283" s="46"/>
      <c r="F1283" s="43"/>
      <c r="G1283" s="42"/>
      <c r="H1283" s="47"/>
      <c r="I1283" s="47"/>
      <c r="J1283" s="47"/>
      <c r="K1283" s="13"/>
      <c r="L1283" s="17"/>
      <c r="M1283" s="17"/>
      <c r="N1283" s="17"/>
    </row>
    <row r="1284" spans="1:14" ht="15.75">
      <c r="A1284" s="12" t="s">
        <v>40</v>
      </c>
      <c r="B1284" s="44"/>
      <c r="C1284" s="11"/>
      <c r="D1284" s="45"/>
      <c r="E1284" s="46"/>
      <c r="F1284" s="43"/>
      <c r="G1284" s="48"/>
      <c r="H1284" s="47"/>
      <c r="I1284" s="47"/>
      <c r="J1284" s="47"/>
      <c r="K1284" s="13"/>
      <c r="L1284" s="17"/>
      <c r="M1284" s="17"/>
      <c r="N1284" s="17"/>
    </row>
    <row r="1285" spans="1:14" ht="15.75">
      <c r="A1285" s="12" t="s">
        <v>41</v>
      </c>
      <c r="B1285" s="35"/>
      <c r="C1285" s="11"/>
      <c r="D1285" s="49"/>
      <c r="E1285" s="43"/>
      <c r="F1285" s="43"/>
      <c r="G1285" s="48"/>
      <c r="H1285" s="47"/>
      <c r="I1285" s="47"/>
      <c r="J1285" s="47"/>
      <c r="K1285" s="43"/>
      <c r="L1285" s="17"/>
      <c r="M1285" s="17"/>
      <c r="N1285" s="17"/>
    </row>
    <row r="1286" spans="1:14" ht="15.75">
      <c r="A1286" s="146" t="s">
        <v>0</v>
      </c>
      <c r="B1286" s="146"/>
      <c r="C1286" s="146"/>
      <c r="D1286" s="146"/>
      <c r="E1286" s="146"/>
      <c r="F1286" s="146"/>
      <c r="G1286" s="146"/>
      <c r="H1286" s="146"/>
      <c r="I1286" s="146"/>
      <c r="J1286" s="146"/>
      <c r="K1286" s="146"/>
      <c r="L1286" s="146"/>
      <c r="M1286" s="146"/>
      <c r="N1286" s="146"/>
    </row>
    <row r="1287" spans="1:14" ht="15.75">
      <c r="A1287" s="146"/>
      <c r="B1287" s="146"/>
      <c r="C1287" s="146"/>
      <c r="D1287" s="146"/>
      <c r="E1287" s="146"/>
      <c r="F1287" s="146"/>
      <c r="G1287" s="146"/>
      <c r="H1287" s="146"/>
      <c r="I1287" s="146"/>
      <c r="J1287" s="146"/>
      <c r="K1287" s="146"/>
      <c r="L1287" s="146"/>
      <c r="M1287" s="146"/>
      <c r="N1287" s="146"/>
    </row>
    <row r="1288" spans="1:14" ht="15.75">
      <c r="A1288" s="146"/>
      <c r="B1288" s="146"/>
      <c r="C1288" s="146"/>
      <c r="D1288" s="146"/>
      <c r="E1288" s="146"/>
      <c r="F1288" s="146"/>
      <c r="G1288" s="146"/>
      <c r="H1288" s="146"/>
      <c r="I1288" s="146"/>
      <c r="J1288" s="146"/>
      <c r="K1288" s="146"/>
      <c r="L1288" s="146"/>
      <c r="M1288" s="146"/>
      <c r="N1288" s="146"/>
    </row>
    <row r="1289" spans="1:14" ht="15.75">
      <c r="A1289" s="147" t="s">
        <v>1</v>
      </c>
      <c r="B1289" s="147"/>
      <c r="C1289" s="147"/>
      <c r="D1289" s="147"/>
      <c r="E1289" s="147"/>
      <c r="F1289" s="147"/>
      <c r="G1289" s="147"/>
      <c r="H1289" s="147"/>
      <c r="I1289" s="147"/>
      <c r="J1289" s="147"/>
      <c r="K1289" s="147"/>
      <c r="L1289" s="147"/>
      <c r="M1289" s="147"/>
      <c r="N1289" s="147"/>
    </row>
    <row r="1290" spans="1:14" ht="15.75">
      <c r="A1290" s="147" t="s">
        <v>2</v>
      </c>
      <c r="B1290" s="147"/>
      <c r="C1290" s="147"/>
      <c r="D1290" s="147"/>
      <c r="E1290" s="147"/>
      <c r="F1290" s="147"/>
      <c r="G1290" s="147"/>
      <c r="H1290" s="147"/>
      <c r="I1290" s="147"/>
      <c r="J1290" s="147"/>
      <c r="K1290" s="147"/>
      <c r="L1290" s="147"/>
      <c r="M1290" s="147"/>
      <c r="N1290" s="147"/>
    </row>
    <row r="1291" spans="1:14" ht="16.5" thickBot="1">
      <c r="A1291" s="148" t="s">
        <v>3</v>
      </c>
      <c r="B1291" s="148"/>
      <c r="C1291" s="148"/>
      <c r="D1291" s="148"/>
      <c r="E1291" s="148"/>
      <c r="F1291" s="148"/>
      <c r="G1291" s="148"/>
      <c r="H1291" s="148"/>
      <c r="I1291" s="148"/>
      <c r="J1291" s="148"/>
      <c r="K1291" s="148"/>
      <c r="L1291" s="148"/>
      <c r="M1291" s="148"/>
      <c r="N1291" s="148"/>
    </row>
    <row r="1292" spans="1:14" ht="15.75">
      <c r="A1292" s="145" t="s">
        <v>81</v>
      </c>
      <c r="B1292" s="145"/>
      <c r="C1292" s="145"/>
      <c r="D1292" s="145"/>
      <c r="E1292" s="145"/>
      <c r="F1292" s="145"/>
      <c r="G1292" s="145"/>
      <c r="H1292" s="145"/>
      <c r="I1292" s="145"/>
      <c r="J1292" s="145"/>
      <c r="K1292" s="145"/>
      <c r="L1292" s="145"/>
      <c r="M1292" s="145"/>
      <c r="N1292" s="145"/>
    </row>
    <row r="1293" spans="1:14" ht="15.75">
      <c r="A1293" s="145" t="s">
        <v>5</v>
      </c>
      <c r="B1293" s="145"/>
      <c r="C1293" s="145"/>
      <c r="D1293" s="145"/>
      <c r="E1293" s="145"/>
      <c r="F1293" s="145"/>
      <c r="G1293" s="145"/>
      <c r="H1293" s="145"/>
      <c r="I1293" s="145"/>
      <c r="J1293" s="145"/>
      <c r="K1293" s="145"/>
      <c r="L1293" s="145"/>
      <c r="M1293" s="145"/>
      <c r="N1293" s="145"/>
    </row>
    <row r="1294" spans="1:14" ht="15.75">
      <c r="A1294" s="131" t="s">
        <v>6</v>
      </c>
      <c r="B1294" s="128" t="s">
        <v>7</v>
      </c>
      <c r="C1294" s="128" t="s">
        <v>8</v>
      </c>
      <c r="D1294" s="131" t="s">
        <v>9</v>
      </c>
      <c r="E1294" s="131" t="s">
        <v>10</v>
      </c>
      <c r="F1294" s="128" t="s">
        <v>11</v>
      </c>
      <c r="G1294" s="128" t="s">
        <v>12</v>
      </c>
      <c r="H1294" s="128" t="s">
        <v>13</v>
      </c>
      <c r="I1294" s="128" t="s">
        <v>14</v>
      </c>
      <c r="J1294" s="128" t="s">
        <v>15</v>
      </c>
      <c r="K1294" s="130" t="s">
        <v>16</v>
      </c>
      <c r="L1294" s="128" t="s">
        <v>17</v>
      </c>
      <c r="M1294" s="128" t="s">
        <v>18</v>
      </c>
      <c r="N1294" s="128" t="s">
        <v>19</v>
      </c>
    </row>
    <row r="1295" spans="1:14" ht="15.75">
      <c r="A1295" s="132"/>
      <c r="B1295" s="128"/>
      <c r="C1295" s="128"/>
      <c r="D1295" s="131"/>
      <c r="E1295" s="131"/>
      <c r="F1295" s="128"/>
      <c r="G1295" s="128"/>
      <c r="H1295" s="128"/>
      <c r="I1295" s="128"/>
      <c r="J1295" s="128"/>
      <c r="K1295" s="130"/>
      <c r="L1295" s="128"/>
      <c r="M1295" s="128"/>
      <c r="N1295" s="128"/>
    </row>
    <row r="1296" spans="1:14" ht="15.75">
      <c r="A1296" s="74"/>
      <c r="B1296" s="75"/>
      <c r="C1296" s="71"/>
      <c r="D1296" s="76"/>
      <c r="E1296" s="73"/>
      <c r="F1296" s="71"/>
      <c r="G1296" s="71"/>
      <c r="H1296" s="71"/>
      <c r="I1296" s="71"/>
      <c r="J1296" s="71"/>
      <c r="K1296" s="72"/>
      <c r="L1296" s="71"/>
      <c r="M1296" s="71"/>
      <c r="N1296" s="71"/>
    </row>
    <row r="1297" spans="1:14" ht="15.75">
      <c r="A1297" s="63">
        <v>1</v>
      </c>
      <c r="B1297" s="70">
        <v>43187</v>
      </c>
      <c r="C1297" s="77" t="s">
        <v>20</v>
      </c>
      <c r="D1297" s="65" t="s">
        <v>21</v>
      </c>
      <c r="E1297" s="62" t="s">
        <v>24</v>
      </c>
      <c r="F1297" s="6">
        <v>157</v>
      </c>
      <c r="G1297" s="6">
        <v>156</v>
      </c>
      <c r="H1297" s="6">
        <v>157.5</v>
      </c>
      <c r="I1297" s="6">
        <v>158</v>
      </c>
      <c r="J1297" s="6">
        <v>158.5</v>
      </c>
      <c r="K1297" s="6">
        <v>158</v>
      </c>
      <c r="L1297" s="5">
        <v>5000</v>
      </c>
      <c r="M1297" s="7">
        <f>IF(D1297="BUY",(K1297-F1297)*(L1297),(F1297-K1297)*(L1297))</f>
        <v>5000</v>
      </c>
      <c r="N1297" s="81">
        <f>M1297/(L1297)/F1297%</f>
        <v>0.6369426751592356</v>
      </c>
    </row>
    <row r="1298" spans="1:14" ht="15.75">
      <c r="A1298" s="63">
        <v>2</v>
      </c>
      <c r="B1298" s="70">
        <v>43187</v>
      </c>
      <c r="C1298" s="77" t="s">
        <v>20</v>
      </c>
      <c r="D1298" s="65" t="s">
        <v>21</v>
      </c>
      <c r="E1298" s="62" t="s">
        <v>47</v>
      </c>
      <c r="F1298" s="6">
        <v>214</v>
      </c>
      <c r="G1298" s="6">
        <v>213</v>
      </c>
      <c r="H1298" s="6">
        <v>214.5</v>
      </c>
      <c r="I1298" s="6">
        <v>215</v>
      </c>
      <c r="J1298" s="6">
        <v>215.5</v>
      </c>
      <c r="K1298" s="6">
        <v>214.5</v>
      </c>
      <c r="L1298" s="5">
        <v>5000</v>
      </c>
      <c r="M1298" s="7">
        <f>IF(D1298="BUY",(K1298-F1298)*(L1298),(F1298-K1298)*(L1298))</f>
        <v>2500</v>
      </c>
      <c r="N1298" s="81">
        <f>M1298/(L1298)/F1298%</f>
        <v>0.2336448598130841</v>
      </c>
    </row>
    <row r="1299" spans="1:14" ht="15.75">
      <c r="A1299" s="63">
        <v>3</v>
      </c>
      <c r="B1299" s="70">
        <v>43186</v>
      </c>
      <c r="C1299" s="77" t="s">
        <v>20</v>
      </c>
      <c r="D1299" s="65" t="s">
        <v>23</v>
      </c>
      <c r="E1299" s="62" t="s">
        <v>44</v>
      </c>
      <c r="F1299" s="6">
        <v>30690</v>
      </c>
      <c r="G1299" s="6">
        <v>30760</v>
      </c>
      <c r="H1299" s="6">
        <v>30650</v>
      </c>
      <c r="I1299" s="6">
        <v>3610</v>
      </c>
      <c r="J1299" s="6">
        <v>30570</v>
      </c>
      <c r="K1299" s="6">
        <v>30760</v>
      </c>
      <c r="L1299" s="5">
        <v>100</v>
      </c>
      <c r="M1299" s="7">
        <f>IF(D1299="BUY",(K1299-F1299)*(L1299),(F1299-K1299)*(L1299))</f>
        <v>-7000</v>
      </c>
      <c r="N1299" s="81">
        <f>M1299/(L1299)/F1299%</f>
        <v>-0.22808732486151842</v>
      </c>
    </row>
    <row r="1300" spans="1:14" ht="15.75">
      <c r="A1300" s="63">
        <v>4</v>
      </c>
      <c r="B1300" s="70">
        <v>43186</v>
      </c>
      <c r="C1300" s="77" t="s">
        <v>20</v>
      </c>
      <c r="D1300" s="65" t="s">
        <v>21</v>
      </c>
      <c r="E1300" s="62" t="s">
        <v>82</v>
      </c>
      <c r="F1300" s="6">
        <v>4270</v>
      </c>
      <c r="G1300" s="6">
        <v>4225</v>
      </c>
      <c r="H1300" s="6">
        <v>4295</v>
      </c>
      <c r="I1300" s="6">
        <v>4310</v>
      </c>
      <c r="J1300" s="6">
        <v>4345</v>
      </c>
      <c r="K1300" s="6">
        <v>4295</v>
      </c>
      <c r="L1300" s="5">
        <v>100</v>
      </c>
      <c r="M1300" s="7">
        <f aca="true" t="shared" si="172" ref="M1300:M1305">IF(D1300="BUY",(K1300-F1300)*(L1300),(F1300-K1300)*(L1300))</f>
        <v>2500</v>
      </c>
      <c r="N1300" s="81">
        <f aca="true" t="shared" si="173" ref="N1300:N1305">M1300/(L1300)/F1300%</f>
        <v>0.585480093676815</v>
      </c>
    </row>
    <row r="1301" spans="1:14" ht="15.75">
      <c r="A1301" s="63">
        <v>5</v>
      </c>
      <c r="B1301" s="70">
        <v>43186</v>
      </c>
      <c r="C1301" s="77" t="s">
        <v>20</v>
      </c>
      <c r="D1301" s="65" t="s">
        <v>21</v>
      </c>
      <c r="E1301" s="62" t="s">
        <v>24</v>
      </c>
      <c r="F1301" s="6">
        <v>155.8</v>
      </c>
      <c r="G1301" s="6">
        <v>154.8</v>
      </c>
      <c r="H1301" s="6">
        <v>156.3</v>
      </c>
      <c r="I1301" s="6">
        <v>156.8</v>
      </c>
      <c r="J1301" s="6">
        <v>157.3</v>
      </c>
      <c r="K1301" s="6">
        <v>156.3</v>
      </c>
      <c r="L1301" s="5">
        <v>5000</v>
      </c>
      <c r="M1301" s="7">
        <f t="shared" si="172"/>
        <v>2500</v>
      </c>
      <c r="N1301" s="81">
        <f t="shared" si="173"/>
        <v>0.3209242618741977</v>
      </c>
    </row>
    <row r="1302" spans="1:14" ht="15.75">
      <c r="A1302" s="63">
        <v>6</v>
      </c>
      <c r="B1302" s="70">
        <v>43185</v>
      </c>
      <c r="C1302" s="77" t="s">
        <v>20</v>
      </c>
      <c r="D1302" s="65" t="s">
        <v>21</v>
      </c>
      <c r="E1302" s="62" t="s">
        <v>82</v>
      </c>
      <c r="F1302" s="6">
        <v>4275</v>
      </c>
      <c r="G1302" s="6">
        <v>4235</v>
      </c>
      <c r="H1302" s="6">
        <v>4300</v>
      </c>
      <c r="I1302" s="6">
        <v>4325</v>
      </c>
      <c r="J1302" s="6">
        <v>4350</v>
      </c>
      <c r="K1302" s="6">
        <v>4235</v>
      </c>
      <c r="L1302" s="5">
        <v>100</v>
      </c>
      <c r="M1302" s="7">
        <f t="shared" si="172"/>
        <v>-4000</v>
      </c>
      <c r="N1302" s="81">
        <f t="shared" si="173"/>
        <v>-0.935672514619883</v>
      </c>
    </row>
    <row r="1303" spans="1:14" ht="15.75">
      <c r="A1303" s="63">
        <v>7</v>
      </c>
      <c r="B1303" s="70">
        <v>43182</v>
      </c>
      <c r="C1303" s="77" t="s">
        <v>20</v>
      </c>
      <c r="D1303" s="65" t="s">
        <v>23</v>
      </c>
      <c r="E1303" s="62" t="s">
        <v>24</v>
      </c>
      <c r="F1303" s="6">
        <v>153</v>
      </c>
      <c r="G1303" s="6">
        <v>154</v>
      </c>
      <c r="H1303" s="6">
        <v>152.5</v>
      </c>
      <c r="I1303" s="6">
        <v>152</v>
      </c>
      <c r="J1303" s="6">
        <v>151.5</v>
      </c>
      <c r="K1303" s="6">
        <v>152</v>
      </c>
      <c r="L1303" s="5">
        <v>5000</v>
      </c>
      <c r="M1303" s="7">
        <f t="shared" si="172"/>
        <v>5000</v>
      </c>
      <c r="N1303" s="81">
        <f t="shared" si="173"/>
        <v>0.6535947712418301</v>
      </c>
    </row>
    <row r="1304" spans="1:14" ht="15.75">
      <c r="A1304" s="63">
        <v>8</v>
      </c>
      <c r="B1304" s="70">
        <v>43180</v>
      </c>
      <c r="C1304" s="77" t="s">
        <v>20</v>
      </c>
      <c r="D1304" s="65" t="s">
        <v>21</v>
      </c>
      <c r="E1304" s="62" t="s">
        <v>48</v>
      </c>
      <c r="F1304" s="6">
        <v>4190</v>
      </c>
      <c r="G1304" s="6">
        <v>4150</v>
      </c>
      <c r="H1304" s="6">
        <v>4215</v>
      </c>
      <c r="I1304" s="6">
        <v>4235</v>
      </c>
      <c r="J1304" s="6">
        <v>4260</v>
      </c>
      <c r="K1304" s="6">
        <v>4235</v>
      </c>
      <c r="L1304" s="5">
        <v>100</v>
      </c>
      <c r="M1304" s="7">
        <f t="shared" si="172"/>
        <v>4500</v>
      </c>
      <c r="N1304" s="81">
        <f t="shared" si="173"/>
        <v>1.0739856801909309</v>
      </c>
    </row>
    <row r="1305" spans="1:14" ht="15.75">
      <c r="A1305" s="63">
        <v>9</v>
      </c>
      <c r="B1305" s="70">
        <v>43180</v>
      </c>
      <c r="C1305" s="77" t="s">
        <v>20</v>
      </c>
      <c r="D1305" s="65" t="s">
        <v>23</v>
      </c>
      <c r="E1305" s="62" t="s">
        <v>47</v>
      </c>
      <c r="F1305" s="6">
        <v>208.6</v>
      </c>
      <c r="G1305" s="6">
        <v>209.6</v>
      </c>
      <c r="H1305" s="6">
        <v>208</v>
      </c>
      <c r="I1305" s="6">
        <v>207.5</v>
      </c>
      <c r="J1305" s="6">
        <v>207</v>
      </c>
      <c r="K1305" s="6">
        <v>209.6</v>
      </c>
      <c r="L1305" s="5">
        <v>5000</v>
      </c>
      <c r="M1305" s="7">
        <f t="shared" si="172"/>
        <v>-5000</v>
      </c>
      <c r="N1305" s="81">
        <f t="shared" si="173"/>
        <v>-0.4793863854266539</v>
      </c>
    </row>
    <row r="1306" spans="1:14" ht="15.75">
      <c r="A1306" s="63">
        <v>10</v>
      </c>
      <c r="B1306" s="70">
        <v>43179</v>
      </c>
      <c r="C1306" s="77" t="s">
        <v>20</v>
      </c>
      <c r="D1306" s="65" t="s">
        <v>21</v>
      </c>
      <c r="E1306" s="62" t="s">
        <v>48</v>
      </c>
      <c r="F1306" s="6">
        <v>4120</v>
      </c>
      <c r="G1306" s="6">
        <v>4080</v>
      </c>
      <c r="H1306" s="6">
        <v>4145</v>
      </c>
      <c r="I1306" s="6">
        <v>4170</v>
      </c>
      <c r="J1306" s="6">
        <v>4195</v>
      </c>
      <c r="K1306" s="6">
        <v>4195</v>
      </c>
      <c r="L1306" s="5">
        <v>100</v>
      </c>
      <c r="M1306" s="7">
        <f aca="true" t="shared" si="174" ref="M1306:M1311">IF(D1306="BUY",(K1306-F1306)*(L1306),(F1306-K1306)*(L1306))</f>
        <v>7500</v>
      </c>
      <c r="N1306" s="81">
        <f aca="true" t="shared" si="175" ref="N1306:N1311">M1306/(L1306)/F1306%</f>
        <v>1.820388349514563</v>
      </c>
    </row>
    <row r="1307" spans="1:14" ht="15.75">
      <c r="A1307" s="63">
        <v>11</v>
      </c>
      <c r="B1307" s="70">
        <v>43178</v>
      </c>
      <c r="C1307" s="77" t="s">
        <v>20</v>
      </c>
      <c r="D1307" s="65" t="s">
        <v>23</v>
      </c>
      <c r="E1307" s="62" t="s">
        <v>46</v>
      </c>
      <c r="F1307" s="6">
        <v>443.5</v>
      </c>
      <c r="G1307" s="6">
        <v>448</v>
      </c>
      <c r="H1307" s="6">
        <v>441</v>
      </c>
      <c r="I1307" s="6">
        <v>438.5</v>
      </c>
      <c r="J1307" s="6">
        <v>436</v>
      </c>
      <c r="K1307" s="6">
        <v>448</v>
      </c>
      <c r="L1307" s="5">
        <v>1000</v>
      </c>
      <c r="M1307" s="7">
        <f t="shared" si="174"/>
        <v>-4500</v>
      </c>
      <c r="N1307" s="81">
        <f t="shared" si="175"/>
        <v>-1.0146561443066517</v>
      </c>
    </row>
    <row r="1308" spans="1:14" ht="15.75">
      <c r="A1308" s="63">
        <v>12</v>
      </c>
      <c r="B1308" s="70">
        <v>43178</v>
      </c>
      <c r="C1308" s="77" t="s">
        <v>20</v>
      </c>
      <c r="D1308" s="65" t="s">
        <v>21</v>
      </c>
      <c r="E1308" s="62" t="s">
        <v>48</v>
      </c>
      <c r="F1308" s="6">
        <v>4050</v>
      </c>
      <c r="G1308" s="6">
        <v>4010</v>
      </c>
      <c r="H1308" s="6">
        <v>4075</v>
      </c>
      <c r="I1308" s="6">
        <v>4100</v>
      </c>
      <c r="J1308" s="6">
        <v>4125</v>
      </c>
      <c r="K1308" s="6">
        <v>4075</v>
      </c>
      <c r="L1308" s="5">
        <v>100</v>
      </c>
      <c r="M1308" s="7">
        <f t="shared" si="174"/>
        <v>2500</v>
      </c>
      <c r="N1308" s="81">
        <f t="shared" si="175"/>
        <v>0.6172839506172839</v>
      </c>
    </row>
    <row r="1309" spans="1:14" ht="15.75">
      <c r="A1309" s="63">
        <v>13</v>
      </c>
      <c r="B1309" s="70">
        <v>43175</v>
      </c>
      <c r="C1309" s="77" t="s">
        <v>20</v>
      </c>
      <c r="D1309" s="65" t="s">
        <v>21</v>
      </c>
      <c r="E1309" s="62" t="s">
        <v>48</v>
      </c>
      <c r="F1309" s="6">
        <v>3990</v>
      </c>
      <c r="G1309" s="6">
        <v>3950</v>
      </c>
      <c r="H1309" s="6">
        <v>4015</v>
      </c>
      <c r="I1309" s="6">
        <v>4045</v>
      </c>
      <c r="J1309" s="6">
        <v>4070</v>
      </c>
      <c r="K1309" s="6">
        <v>4045</v>
      </c>
      <c r="L1309" s="5">
        <v>100</v>
      </c>
      <c r="M1309" s="7">
        <f t="shared" si="174"/>
        <v>5500</v>
      </c>
      <c r="N1309" s="81">
        <f t="shared" si="175"/>
        <v>1.3784461152882206</v>
      </c>
    </row>
    <row r="1310" spans="1:14" ht="15.75">
      <c r="A1310" s="63">
        <v>14</v>
      </c>
      <c r="B1310" s="70">
        <v>43172</v>
      </c>
      <c r="C1310" s="77" t="s">
        <v>20</v>
      </c>
      <c r="D1310" s="65" t="s">
        <v>21</v>
      </c>
      <c r="E1310" s="62" t="s">
        <v>47</v>
      </c>
      <c r="F1310" s="6">
        <v>213</v>
      </c>
      <c r="G1310" s="6">
        <v>212</v>
      </c>
      <c r="H1310" s="6">
        <v>213.5</v>
      </c>
      <c r="I1310" s="6">
        <v>214</v>
      </c>
      <c r="J1310" s="6">
        <v>214.5</v>
      </c>
      <c r="K1310" s="6">
        <v>214</v>
      </c>
      <c r="L1310" s="5">
        <v>5000</v>
      </c>
      <c r="M1310" s="7">
        <f t="shared" si="174"/>
        <v>5000</v>
      </c>
      <c r="N1310" s="81">
        <f t="shared" si="175"/>
        <v>0.4694835680751174</v>
      </c>
    </row>
    <row r="1311" spans="1:14" ht="15.75">
      <c r="A1311" s="63">
        <v>15</v>
      </c>
      <c r="B1311" s="70">
        <v>43168</v>
      </c>
      <c r="C1311" s="77" t="s">
        <v>20</v>
      </c>
      <c r="D1311" s="65" t="s">
        <v>23</v>
      </c>
      <c r="E1311" s="62" t="s">
        <v>44</v>
      </c>
      <c r="F1311" s="6">
        <v>30330</v>
      </c>
      <c r="G1311" s="6">
        <v>30400</v>
      </c>
      <c r="H1311" s="6">
        <v>30290</v>
      </c>
      <c r="I1311" s="6">
        <v>30250</v>
      </c>
      <c r="J1311" s="6">
        <v>30210</v>
      </c>
      <c r="K1311" s="6">
        <v>30400</v>
      </c>
      <c r="L1311" s="5">
        <v>100</v>
      </c>
      <c r="M1311" s="7">
        <f t="shared" si="174"/>
        <v>-7000</v>
      </c>
      <c r="N1311" s="81">
        <f t="shared" si="175"/>
        <v>-0.23079459281239695</v>
      </c>
    </row>
    <row r="1312" spans="1:14" ht="15.75">
      <c r="A1312" s="63">
        <v>16</v>
      </c>
      <c r="B1312" s="70">
        <v>43165</v>
      </c>
      <c r="C1312" s="77" t="s">
        <v>20</v>
      </c>
      <c r="D1312" s="65" t="s">
        <v>23</v>
      </c>
      <c r="E1312" s="62" t="s">
        <v>24</v>
      </c>
      <c r="F1312" s="6">
        <v>157.5</v>
      </c>
      <c r="G1312" s="6">
        <v>158.5</v>
      </c>
      <c r="H1312" s="6">
        <v>157</v>
      </c>
      <c r="I1312" s="6">
        <v>156.5</v>
      </c>
      <c r="J1312" s="6">
        <v>156</v>
      </c>
      <c r="K1312" s="6">
        <v>158.5</v>
      </c>
      <c r="L1312" s="5">
        <v>5000</v>
      </c>
      <c r="M1312" s="7">
        <f aca="true" t="shared" si="176" ref="M1312:M1317">IF(D1312="BUY",(K1312-F1312)*(L1312),(F1312-K1312)*(L1312))</f>
        <v>-5000</v>
      </c>
      <c r="N1312" s="81">
        <f aca="true" t="shared" si="177" ref="N1312:N1317">M1312/(L1312)/F1312%</f>
        <v>-0.6349206349206349</v>
      </c>
    </row>
    <row r="1313" spans="1:14" ht="15.75">
      <c r="A1313" s="63">
        <v>17</v>
      </c>
      <c r="B1313" s="70">
        <v>43164</v>
      </c>
      <c r="C1313" s="77" t="s">
        <v>20</v>
      </c>
      <c r="D1313" s="65" t="s">
        <v>23</v>
      </c>
      <c r="E1313" s="62" t="s">
        <v>24</v>
      </c>
      <c r="F1313" s="6">
        <v>159</v>
      </c>
      <c r="G1313" s="6">
        <v>160</v>
      </c>
      <c r="H1313" s="6">
        <v>158.5</v>
      </c>
      <c r="I1313" s="6">
        <v>158</v>
      </c>
      <c r="J1313" s="6">
        <v>157.5</v>
      </c>
      <c r="K1313" s="6">
        <v>158</v>
      </c>
      <c r="L1313" s="5">
        <v>5000</v>
      </c>
      <c r="M1313" s="7">
        <f t="shared" si="176"/>
        <v>5000</v>
      </c>
      <c r="N1313" s="81">
        <f t="shared" si="177"/>
        <v>0.6289308176100629</v>
      </c>
    </row>
    <row r="1314" spans="1:14" ht="15.75">
      <c r="A1314" s="63">
        <v>18</v>
      </c>
      <c r="B1314" s="70">
        <v>43164</v>
      </c>
      <c r="C1314" s="77" t="s">
        <v>20</v>
      </c>
      <c r="D1314" s="65" t="s">
        <v>21</v>
      </c>
      <c r="E1314" s="62" t="s">
        <v>48</v>
      </c>
      <c r="F1314" s="6">
        <v>4020</v>
      </c>
      <c r="G1314" s="6">
        <v>3980</v>
      </c>
      <c r="H1314" s="6">
        <v>4045</v>
      </c>
      <c r="I1314" s="6">
        <v>4070</v>
      </c>
      <c r="J1314" s="6">
        <v>4095</v>
      </c>
      <c r="K1314" s="6">
        <v>4095</v>
      </c>
      <c r="L1314" s="5">
        <v>100</v>
      </c>
      <c r="M1314" s="7">
        <f t="shared" si="176"/>
        <v>7500</v>
      </c>
      <c r="N1314" s="81">
        <f t="shared" si="177"/>
        <v>1.8656716417910446</v>
      </c>
    </row>
    <row r="1315" spans="1:14" ht="15.75">
      <c r="A1315" s="63">
        <v>19</v>
      </c>
      <c r="B1315" s="70">
        <v>43160</v>
      </c>
      <c r="C1315" s="77" t="s">
        <v>20</v>
      </c>
      <c r="D1315" s="65" t="s">
        <v>23</v>
      </c>
      <c r="E1315" s="62" t="s">
        <v>48</v>
      </c>
      <c r="F1315" s="6">
        <v>4023</v>
      </c>
      <c r="G1315" s="6">
        <v>4065</v>
      </c>
      <c r="H1315" s="6">
        <v>3995</v>
      </c>
      <c r="I1315" s="6">
        <v>3970</v>
      </c>
      <c r="J1315" s="6">
        <v>3945</v>
      </c>
      <c r="K1315" s="6">
        <v>3995</v>
      </c>
      <c r="L1315" s="5">
        <v>100</v>
      </c>
      <c r="M1315" s="7">
        <f t="shared" si="176"/>
        <v>2800</v>
      </c>
      <c r="N1315" s="81">
        <f t="shared" si="177"/>
        <v>0.6959980114342531</v>
      </c>
    </row>
    <row r="1316" spans="1:14" ht="15.75">
      <c r="A1316" s="63">
        <v>20</v>
      </c>
      <c r="B1316" s="70">
        <v>43160</v>
      </c>
      <c r="C1316" s="77" t="s">
        <v>20</v>
      </c>
      <c r="D1316" s="65" t="s">
        <v>23</v>
      </c>
      <c r="E1316" s="62" t="s">
        <v>44</v>
      </c>
      <c r="F1316" s="6">
        <v>30240</v>
      </c>
      <c r="G1316" s="6">
        <v>30310</v>
      </c>
      <c r="H1316" s="6">
        <v>30200</v>
      </c>
      <c r="I1316" s="6">
        <v>30160</v>
      </c>
      <c r="J1316" s="6">
        <v>30120</v>
      </c>
      <c r="K1316" s="6">
        <v>30200</v>
      </c>
      <c r="L1316" s="5">
        <v>100</v>
      </c>
      <c r="M1316" s="7">
        <f t="shared" si="176"/>
        <v>4000</v>
      </c>
      <c r="N1316" s="81">
        <f t="shared" si="177"/>
        <v>0.1322751322751323</v>
      </c>
    </row>
    <row r="1317" spans="1:14" ht="15.75">
      <c r="A1317" s="63">
        <v>21</v>
      </c>
      <c r="B1317" s="70">
        <v>43160</v>
      </c>
      <c r="C1317" s="77" t="s">
        <v>20</v>
      </c>
      <c r="D1317" s="65" t="s">
        <v>23</v>
      </c>
      <c r="E1317" s="62" t="s">
        <v>24</v>
      </c>
      <c r="F1317" s="6">
        <v>163</v>
      </c>
      <c r="G1317" s="6">
        <v>164</v>
      </c>
      <c r="H1317" s="6">
        <v>162.5</v>
      </c>
      <c r="I1317" s="6">
        <v>162</v>
      </c>
      <c r="J1317" s="6">
        <v>161.5</v>
      </c>
      <c r="K1317" s="6">
        <v>161.5</v>
      </c>
      <c r="L1317" s="5">
        <v>5000</v>
      </c>
      <c r="M1317" s="82">
        <f t="shared" si="176"/>
        <v>7500</v>
      </c>
      <c r="N1317" s="68">
        <f t="shared" si="177"/>
        <v>0.9202453987730062</v>
      </c>
    </row>
    <row r="1318" spans="1:12" ht="15.75">
      <c r="A1318" s="9" t="s">
        <v>25</v>
      </c>
      <c r="B1318" s="10"/>
      <c r="C1318" s="11"/>
      <c r="D1318" s="12"/>
      <c r="E1318" s="13"/>
      <c r="F1318" s="13"/>
      <c r="G1318" s="14"/>
      <c r="H1318" s="15"/>
      <c r="I1318" s="15"/>
      <c r="J1318" s="15"/>
      <c r="K1318" s="16"/>
      <c r="L1318" s="17"/>
    </row>
    <row r="1319" spans="1:12" ht="15.75">
      <c r="A1319" s="9" t="s">
        <v>26</v>
      </c>
      <c r="B1319" s="19"/>
      <c r="C1319" s="11"/>
      <c r="D1319" s="12"/>
      <c r="E1319" s="13"/>
      <c r="F1319" s="13"/>
      <c r="G1319" s="14"/>
      <c r="H1319" s="13"/>
      <c r="I1319" s="13"/>
      <c r="J1319" s="13"/>
      <c r="K1319" s="16"/>
      <c r="L1319" s="17"/>
    </row>
    <row r="1320" spans="1:13" ht="15.75">
      <c r="A1320" s="9" t="s">
        <v>26</v>
      </c>
      <c r="B1320" s="19"/>
      <c r="C1320" s="20"/>
      <c r="D1320" s="21"/>
      <c r="E1320" s="22"/>
      <c r="F1320" s="22"/>
      <c r="G1320" s="23"/>
      <c r="H1320" s="22"/>
      <c r="I1320" s="22"/>
      <c r="J1320" s="22"/>
      <c r="K1320" s="22"/>
      <c r="L1320" s="17"/>
      <c r="M1320" s="17"/>
    </row>
    <row r="1321" spans="1:14" ht="16.5" thickBot="1">
      <c r="A1321" s="24"/>
      <c r="B1321" s="19"/>
      <c r="C1321" s="22"/>
      <c r="D1321" s="22"/>
      <c r="E1321" s="22"/>
      <c r="F1321" s="25"/>
      <c r="G1321" s="26"/>
      <c r="H1321" s="27" t="s">
        <v>27</v>
      </c>
      <c r="I1321" s="27"/>
      <c r="J1321" s="28"/>
      <c r="K1321" s="28"/>
      <c r="L1321" s="17"/>
      <c r="N1321" s="17"/>
    </row>
    <row r="1322" spans="1:13" ht="15.75">
      <c r="A1322" s="24"/>
      <c r="B1322" s="19"/>
      <c r="C1322" s="150" t="s">
        <v>28</v>
      </c>
      <c r="D1322" s="150"/>
      <c r="E1322" s="29">
        <v>21</v>
      </c>
      <c r="F1322" s="30">
        <v>100</v>
      </c>
      <c r="G1322" s="31">
        <v>21</v>
      </c>
      <c r="H1322" s="32">
        <f>G1323/G1322%</f>
        <v>71.42857142857143</v>
      </c>
      <c r="I1322" s="32"/>
      <c r="J1322" s="32"/>
      <c r="L1322" s="17"/>
      <c r="M1322" s="17"/>
    </row>
    <row r="1323" spans="1:11" ht="15.75">
      <c r="A1323" s="24"/>
      <c r="B1323" s="19"/>
      <c r="C1323" s="149" t="s">
        <v>29</v>
      </c>
      <c r="D1323" s="149"/>
      <c r="E1323" s="33">
        <v>15</v>
      </c>
      <c r="F1323" s="34">
        <f>(E1323/E1322)*100</f>
        <v>71.42857142857143</v>
      </c>
      <c r="G1323" s="31">
        <v>15</v>
      </c>
      <c r="H1323" s="28"/>
      <c r="I1323" s="28"/>
      <c r="J1323" s="22"/>
      <c r="K1323" s="28"/>
    </row>
    <row r="1324" spans="1:14" ht="15.75">
      <c r="A1324" s="35"/>
      <c r="B1324" s="19"/>
      <c r="C1324" s="149" t="s">
        <v>31</v>
      </c>
      <c r="D1324" s="149"/>
      <c r="E1324" s="33">
        <v>0</v>
      </c>
      <c r="F1324" s="34">
        <f>(E1324/E1322)*100</f>
        <v>0</v>
      </c>
      <c r="G1324" s="36"/>
      <c r="H1324" s="31"/>
      <c r="I1324" s="31"/>
      <c r="J1324" s="22"/>
      <c r="K1324" s="28"/>
      <c r="L1324" s="17"/>
      <c r="M1324" s="20"/>
      <c r="N1324" s="20"/>
    </row>
    <row r="1325" spans="1:14" ht="15.75">
      <c r="A1325" s="35"/>
      <c r="B1325" s="19"/>
      <c r="C1325" s="149" t="s">
        <v>32</v>
      </c>
      <c r="D1325" s="149"/>
      <c r="E1325" s="33">
        <v>0</v>
      </c>
      <c r="F1325" s="34">
        <f>(E1325/E1322)*100</f>
        <v>0</v>
      </c>
      <c r="G1325" s="36"/>
      <c r="H1325" s="31"/>
      <c r="I1325" s="31"/>
      <c r="J1325" s="22"/>
      <c r="K1325" s="28"/>
      <c r="L1325" s="17"/>
      <c r="M1325" s="17"/>
      <c r="N1325" s="17"/>
    </row>
    <row r="1326" spans="1:14" ht="15.75">
      <c r="A1326" s="35"/>
      <c r="B1326" s="19"/>
      <c r="C1326" s="149" t="s">
        <v>33</v>
      </c>
      <c r="D1326" s="149"/>
      <c r="E1326" s="33">
        <v>0</v>
      </c>
      <c r="F1326" s="34">
        <f>(E1326/E1322)*100</f>
        <v>0</v>
      </c>
      <c r="G1326" s="36"/>
      <c r="H1326" s="22" t="s">
        <v>34</v>
      </c>
      <c r="I1326" s="22"/>
      <c r="J1326" s="37"/>
      <c r="K1326" s="28"/>
      <c r="L1326" s="17"/>
      <c r="M1326" s="17"/>
      <c r="N1326" s="17"/>
    </row>
    <row r="1327" spans="1:14" ht="15.75">
      <c r="A1327" s="35"/>
      <c r="B1327" s="19"/>
      <c r="C1327" s="149" t="s">
        <v>35</v>
      </c>
      <c r="D1327" s="149"/>
      <c r="E1327" s="33">
        <v>6</v>
      </c>
      <c r="F1327" s="34">
        <f>(E1327/E1322)*100</f>
        <v>28.57142857142857</v>
      </c>
      <c r="G1327" s="36"/>
      <c r="H1327" s="22"/>
      <c r="I1327" s="22"/>
      <c r="J1327" s="37"/>
      <c r="K1327" s="28"/>
      <c r="L1327" s="17"/>
      <c r="M1327" s="17"/>
      <c r="N1327" s="17"/>
    </row>
    <row r="1328" spans="1:14" ht="16.5" thickBot="1">
      <c r="A1328" s="35"/>
      <c r="B1328" s="19"/>
      <c r="C1328" s="151" t="s">
        <v>36</v>
      </c>
      <c r="D1328" s="151"/>
      <c r="E1328" s="38"/>
      <c r="F1328" s="39">
        <f>(E1328/E1322)*100</f>
        <v>0</v>
      </c>
      <c r="G1328" s="36"/>
      <c r="H1328" s="22"/>
      <c r="I1328" s="22"/>
      <c r="M1328" s="17"/>
      <c r="N1328" s="17"/>
    </row>
    <row r="1329" spans="1:14" ht="15.75">
      <c r="A1329" s="41" t="s">
        <v>37</v>
      </c>
      <c r="B1329" s="10"/>
      <c r="C1329" s="11"/>
      <c r="D1329" s="11"/>
      <c r="E1329" s="13"/>
      <c r="F1329" s="13"/>
      <c r="G1329" s="42"/>
      <c r="H1329" s="43"/>
      <c r="I1329" s="43"/>
      <c r="J1329" s="43"/>
      <c r="K1329" s="13"/>
      <c r="L1329" s="17"/>
      <c r="M1329" s="40"/>
      <c r="N1329" s="40"/>
    </row>
    <row r="1330" spans="1:14" ht="15.75">
      <c r="A1330" s="12" t="s">
        <v>38</v>
      </c>
      <c r="B1330" s="10"/>
      <c r="C1330" s="44"/>
      <c r="D1330" s="45"/>
      <c r="E1330" s="46"/>
      <c r="F1330" s="43"/>
      <c r="G1330" s="42"/>
      <c r="H1330" s="43"/>
      <c r="I1330" s="43"/>
      <c r="J1330" s="43"/>
      <c r="K1330" s="13"/>
      <c r="L1330" s="17"/>
      <c r="M1330" s="24"/>
      <c r="N1330" s="24"/>
    </row>
    <row r="1331" spans="1:14" ht="15.75">
      <c r="A1331" s="12" t="s">
        <v>39</v>
      </c>
      <c r="B1331" s="10"/>
      <c r="C1331" s="11"/>
      <c r="D1331" s="45"/>
      <c r="E1331" s="46"/>
      <c r="F1331" s="43"/>
      <c r="G1331" s="42"/>
      <c r="H1331" s="47"/>
      <c r="I1331" s="47"/>
      <c r="J1331" s="47"/>
      <c r="K1331" s="13"/>
      <c r="L1331" s="17"/>
      <c r="M1331" s="17"/>
      <c r="N1331" s="17"/>
    </row>
    <row r="1332" spans="1:14" ht="15.75">
      <c r="A1332" s="12" t="s">
        <v>40</v>
      </c>
      <c r="B1332" s="44"/>
      <c r="C1332" s="11"/>
      <c r="D1332" s="45"/>
      <c r="E1332" s="46"/>
      <c r="F1332" s="43"/>
      <c r="G1332" s="48"/>
      <c r="H1332" s="47"/>
      <c r="I1332" s="47"/>
      <c r="J1332" s="47"/>
      <c r="K1332" s="13"/>
      <c r="L1332" s="17"/>
      <c r="M1332" s="17"/>
      <c r="N1332" s="17"/>
    </row>
    <row r="1333" spans="1:14" ht="15.75">
      <c r="A1333" s="12" t="s">
        <v>41</v>
      </c>
      <c r="B1333" s="35"/>
      <c r="C1333" s="11"/>
      <c r="D1333" s="49"/>
      <c r="E1333" s="43"/>
      <c r="F1333" s="43"/>
      <c r="G1333" s="48"/>
      <c r="H1333" s="47"/>
      <c r="I1333" s="47"/>
      <c r="J1333" s="47"/>
      <c r="K1333" s="43"/>
      <c r="L1333" s="17"/>
      <c r="M1333" s="17"/>
      <c r="N1333" s="17"/>
    </row>
    <row r="1335" spans="1:14" ht="15.75">
      <c r="A1335" s="146" t="s">
        <v>0</v>
      </c>
      <c r="B1335" s="146"/>
      <c r="C1335" s="146"/>
      <c r="D1335" s="146"/>
      <c r="E1335" s="146"/>
      <c r="F1335" s="146"/>
      <c r="G1335" s="146"/>
      <c r="H1335" s="146"/>
      <c r="I1335" s="146"/>
      <c r="J1335" s="146"/>
      <c r="K1335" s="146"/>
      <c r="L1335" s="146"/>
      <c r="M1335" s="146"/>
      <c r="N1335" s="146"/>
    </row>
    <row r="1336" spans="1:14" ht="15.75">
      <c r="A1336" s="146"/>
      <c r="B1336" s="146"/>
      <c r="C1336" s="146"/>
      <c r="D1336" s="146"/>
      <c r="E1336" s="146"/>
      <c r="F1336" s="146"/>
      <c r="G1336" s="146"/>
      <c r="H1336" s="146"/>
      <c r="I1336" s="146"/>
      <c r="J1336" s="146"/>
      <c r="K1336" s="146"/>
      <c r="L1336" s="146"/>
      <c r="M1336" s="146"/>
      <c r="N1336" s="146"/>
    </row>
    <row r="1337" spans="1:14" ht="15.75">
      <c r="A1337" s="146"/>
      <c r="B1337" s="146"/>
      <c r="C1337" s="146"/>
      <c r="D1337" s="146"/>
      <c r="E1337" s="146"/>
      <c r="F1337" s="146"/>
      <c r="G1337" s="146"/>
      <c r="H1337" s="146"/>
      <c r="I1337" s="146"/>
      <c r="J1337" s="146"/>
      <c r="K1337" s="146"/>
      <c r="L1337" s="146"/>
      <c r="M1337" s="146"/>
      <c r="N1337" s="146"/>
    </row>
    <row r="1338" spans="1:14" ht="15.75">
      <c r="A1338" s="147" t="s">
        <v>1</v>
      </c>
      <c r="B1338" s="147"/>
      <c r="C1338" s="147"/>
      <c r="D1338" s="147"/>
      <c r="E1338" s="147"/>
      <c r="F1338" s="147"/>
      <c r="G1338" s="147"/>
      <c r="H1338" s="147"/>
      <c r="I1338" s="147"/>
      <c r="J1338" s="147"/>
      <c r="K1338" s="147"/>
      <c r="L1338" s="147"/>
      <c r="M1338" s="147"/>
      <c r="N1338" s="147"/>
    </row>
    <row r="1339" spans="1:14" ht="15.75">
      <c r="A1339" s="147" t="s">
        <v>2</v>
      </c>
      <c r="B1339" s="147"/>
      <c r="C1339" s="147"/>
      <c r="D1339" s="147"/>
      <c r="E1339" s="147"/>
      <c r="F1339" s="147"/>
      <c r="G1339" s="147"/>
      <c r="H1339" s="147"/>
      <c r="I1339" s="147"/>
      <c r="J1339" s="147"/>
      <c r="K1339" s="147"/>
      <c r="L1339" s="147"/>
      <c r="M1339" s="147"/>
      <c r="N1339" s="147"/>
    </row>
    <row r="1340" spans="1:14" ht="16.5" thickBot="1">
      <c r="A1340" s="148" t="s">
        <v>3</v>
      </c>
      <c r="B1340" s="148"/>
      <c r="C1340" s="148"/>
      <c r="D1340" s="148"/>
      <c r="E1340" s="148"/>
      <c r="F1340" s="148"/>
      <c r="G1340" s="148"/>
      <c r="H1340" s="148"/>
      <c r="I1340" s="148"/>
      <c r="J1340" s="148"/>
      <c r="K1340" s="148"/>
      <c r="L1340" s="148"/>
      <c r="M1340" s="148"/>
      <c r="N1340" s="148"/>
    </row>
    <row r="1341" spans="1:14" ht="15.75">
      <c r="A1341" s="145" t="s">
        <v>78</v>
      </c>
      <c r="B1341" s="145"/>
      <c r="C1341" s="145"/>
      <c r="D1341" s="145"/>
      <c r="E1341" s="145"/>
      <c r="F1341" s="145"/>
      <c r="G1341" s="145"/>
      <c r="H1341" s="145"/>
      <c r="I1341" s="145"/>
      <c r="J1341" s="145"/>
      <c r="K1341" s="145"/>
      <c r="L1341" s="145"/>
      <c r="M1341" s="145"/>
      <c r="N1341" s="145"/>
    </row>
    <row r="1342" spans="1:14" ht="15.75">
      <c r="A1342" s="145" t="s">
        <v>5</v>
      </c>
      <c r="B1342" s="145"/>
      <c r="C1342" s="145"/>
      <c r="D1342" s="145"/>
      <c r="E1342" s="145"/>
      <c r="F1342" s="145"/>
      <c r="G1342" s="145"/>
      <c r="H1342" s="145"/>
      <c r="I1342" s="145"/>
      <c r="J1342" s="145"/>
      <c r="K1342" s="145"/>
      <c r="L1342" s="145"/>
      <c r="M1342" s="145"/>
      <c r="N1342" s="145"/>
    </row>
    <row r="1343" spans="1:14" ht="15.75">
      <c r="A1343" s="131" t="s">
        <v>6</v>
      </c>
      <c r="B1343" s="128" t="s">
        <v>7</v>
      </c>
      <c r="C1343" s="128" t="s">
        <v>8</v>
      </c>
      <c r="D1343" s="131" t="s">
        <v>9</v>
      </c>
      <c r="E1343" s="131" t="s">
        <v>10</v>
      </c>
      <c r="F1343" s="128" t="s">
        <v>11</v>
      </c>
      <c r="G1343" s="128" t="s">
        <v>12</v>
      </c>
      <c r="H1343" s="128" t="s">
        <v>13</v>
      </c>
      <c r="I1343" s="128" t="s">
        <v>14</v>
      </c>
      <c r="J1343" s="128" t="s">
        <v>15</v>
      </c>
      <c r="K1343" s="130" t="s">
        <v>16</v>
      </c>
      <c r="L1343" s="128" t="s">
        <v>17</v>
      </c>
      <c r="M1343" s="128" t="s">
        <v>18</v>
      </c>
      <c r="N1343" s="128" t="s">
        <v>19</v>
      </c>
    </row>
    <row r="1344" spans="1:14" ht="15.75">
      <c r="A1344" s="132"/>
      <c r="B1344" s="128"/>
      <c r="C1344" s="128"/>
      <c r="D1344" s="131"/>
      <c r="E1344" s="131"/>
      <c r="F1344" s="128"/>
      <c r="G1344" s="128"/>
      <c r="H1344" s="128"/>
      <c r="I1344" s="128"/>
      <c r="J1344" s="128"/>
      <c r="K1344" s="130"/>
      <c r="L1344" s="128"/>
      <c r="M1344" s="128"/>
      <c r="N1344" s="128"/>
    </row>
    <row r="1345" spans="1:14" ht="15.75">
      <c r="A1345" s="74"/>
      <c r="B1345" s="75"/>
      <c r="C1345" s="71"/>
      <c r="D1345" s="76"/>
      <c r="E1345" s="73"/>
      <c r="F1345" s="71"/>
      <c r="G1345" s="71"/>
      <c r="H1345" s="71"/>
      <c r="I1345" s="71"/>
      <c r="J1345" s="71"/>
      <c r="K1345" s="72"/>
      <c r="L1345" s="71"/>
      <c r="M1345" s="71"/>
      <c r="N1345" s="71"/>
    </row>
    <row r="1346" spans="1:14" ht="15.75">
      <c r="A1346" s="63">
        <v>1</v>
      </c>
      <c r="B1346" s="70">
        <v>43159</v>
      </c>
      <c r="C1346" s="77" t="s">
        <v>20</v>
      </c>
      <c r="D1346" s="65" t="s">
        <v>23</v>
      </c>
      <c r="E1346" s="62" t="s">
        <v>47</v>
      </c>
      <c r="F1346" s="6">
        <v>127</v>
      </c>
      <c r="G1346" s="6">
        <v>128</v>
      </c>
      <c r="H1346" s="6">
        <v>126.5</v>
      </c>
      <c r="I1346" s="6">
        <v>126</v>
      </c>
      <c r="J1346" s="6">
        <v>125.5</v>
      </c>
      <c r="K1346" s="6">
        <v>126.5</v>
      </c>
      <c r="L1346" s="5">
        <v>5000</v>
      </c>
      <c r="M1346" s="7">
        <f aca="true" t="shared" si="178" ref="M1346:M1351">IF(D1346="BUY",(K1346-F1346)*(L1346),(F1346-K1346)*(L1346))</f>
        <v>2500</v>
      </c>
      <c r="N1346" s="81">
        <f aca="true" t="shared" si="179" ref="N1346:N1351">M1346/(L1346)/F1346%</f>
        <v>0.39370078740157477</v>
      </c>
    </row>
    <row r="1347" spans="1:14" ht="15.75">
      <c r="A1347" s="63">
        <v>2</v>
      </c>
      <c r="B1347" s="70">
        <v>43159</v>
      </c>
      <c r="C1347" s="77" t="s">
        <v>20</v>
      </c>
      <c r="D1347" s="65" t="s">
        <v>23</v>
      </c>
      <c r="E1347" s="62" t="s">
        <v>44</v>
      </c>
      <c r="F1347" s="6">
        <v>30290</v>
      </c>
      <c r="G1347" s="6">
        <v>30350</v>
      </c>
      <c r="H1347" s="6">
        <v>30250</v>
      </c>
      <c r="I1347" s="6">
        <v>30210</v>
      </c>
      <c r="J1347" s="6">
        <v>30170</v>
      </c>
      <c r="K1347" s="6">
        <v>30350</v>
      </c>
      <c r="L1347" s="5">
        <v>100</v>
      </c>
      <c r="M1347" s="7">
        <f t="shared" si="178"/>
        <v>-6000</v>
      </c>
      <c r="N1347" s="81">
        <f t="shared" si="179"/>
        <v>-0.19808517662594918</v>
      </c>
    </row>
    <row r="1348" spans="1:14" ht="15.75">
      <c r="A1348" s="63">
        <v>3</v>
      </c>
      <c r="B1348" s="70">
        <v>43157</v>
      </c>
      <c r="C1348" s="77" t="s">
        <v>20</v>
      </c>
      <c r="D1348" s="65" t="s">
        <v>21</v>
      </c>
      <c r="E1348" s="62" t="s">
        <v>45</v>
      </c>
      <c r="F1348" s="6">
        <v>896</v>
      </c>
      <c r="G1348" s="6">
        <v>879</v>
      </c>
      <c r="H1348" s="6">
        <v>906</v>
      </c>
      <c r="I1348" s="6">
        <v>916</v>
      </c>
      <c r="J1348" s="6">
        <v>926</v>
      </c>
      <c r="K1348" s="6">
        <v>906</v>
      </c>
      <c r="L1348" s="5">
        <v>250</v>
      </c>
      <c r="M1348" s="7">
        <f t="shared" si="178"/>
        <v>2500</v>
      </c>
      <c r="N1348" s="81">
        <f t="shared" si="179"/>
        <v>1.1160714285714284</v>
      </c>
    </row>
    <row r="1349" spans="1:14" ht="15.75">
      <c r="A1349" s="63">
        <v>4</v>
      </c>
      <c r="B1349" s="70">
        <v>43157</v>
      </c>
      <c r="C1349" s="77" t="s">
        <v>20</v>
      </c>
      <c r="D1349" s="65" t="s">
        <v>21</v>
      </c>
      <c r="E1349" s="62" t="s">
        <v>47</v>
      </c>
      <c r="F1349" s="6">
        <v>230.5</v>
      </c>
      <c r="G1349" s="6">
        <v>231</v>
      </c>
      <c r="H1349" s="6">
        <v>231.5</v>
      </c>
      <c r="I1349" s="6">
        <v>232</v>
      </c>
      <c r="J1349" s="6">
        <v>232.5</v>
      </c>
      <c r="K1349" s="6">
        <v>231</v>
      </c>
      <c r="L1349" s="5">
        <v>5000</v>
      </c>
      <c r="M1349" s="7">
        <f t="shared" si="178"/>
        <v>2500</v>
      </c>
      <c r="N1349" s="81">
        <f t="shared" si="179"/>
        <v>0.21691973969631234</v>
      </c>
    </row>
    <row r="1350" spans="1:14" ht="15.75">
      <c r="A1350" s="63">
        <v>5</v>
      </c>
      <c r="B1350" s="70">
        <v>43157</v>
      </c>
      <c r="C1350" s="77" t="s">
        <v>20</v>
      </c>
      <c r="D1350" s="65" t="s">
        <v>21</v>
      </c>
      <c r="E1350" s="62" t="s">
        <v>44</v>
      </c>
      <c r="F1350" s="6">
        <v>30600</v>
      </c>
      <c r="G1350" s="6">
        <v>30530</v>
      </c>
      <c r="H1350" s="6">
        <v>30640</v>
      </c>
      <c r="I1350" s="6">
        <v>30680</v>
      </c>
      <c r="J1350" s="6">
        <v>30720</v>
      </c>
      <c r="K1350" s="6">
        <v>30640</v>
      </c>
      <c r="L1350" s="5">
        <v>100</v>
      </c>
      <c r="M1350" s="7">
        <f t="shared" si="178"/>
        <v>4000</v>
      </c>
      <c r="N1350" s="81">
        <f t="shared" si="179"/>
        <v>0.13071895424836602</v>
      </c>
    </row>
    <row r="1351" spans="1:14" ht="15.75">
      <c r="A1351" s="63">
        <v>6</v>
      </c>
      <c r="B1351" s="70">
        <v>43154</v>
      </c>
      <c r="C1351" s="77" t="s">
        <v>20</v>
      </c>
      <c r="D1351" s="65" t="s">
        <v>21</v>
      </c>
      <c r="E1351" s="62" t="s">
        <v>43</v>
      </c>
      <c r="F1351" s="6">
        <v>38525</v>
      </c>
      <c r="G1351" s="6">
        <v>38330</v>
      </c>
      <c r="H1351" s="6">
        <v>38650</v>
      </c>
      <c r="I1351" s="6">
        <v>38770</v>
      </c>
      <c r="J1351" s="6">
        <v>38890</v>
      </c>
      <c r="K1351" s="6">
        <v>38650</v>
      </c>
      <c r="L1351" s="5">
        <v>30</v>
      </c>
      <c r="M1351" s="7">
        <f t="shared" si="178"/>
        <v>3750</v>
      </c>
      <c r="N1351" s="81">
        <f t="shared" si="179"/>
        <v>0.3244646333549643</v>
      </c>
    </row>
    <row r="1352" spans="1:14" ht="15.75">
      <c r="A1352" s="63">
        <v>7</v>
      </c>
      <c r="B1352" s="70">
        <v>43154</v>
      </c>
      <c r="C1352" s="77" t="s">
        <v>20</v>
      </c>
      <c r="D1352" s="65" t="s">
        <v>21</v>
      </c>
      <c r="E1352" s="62" t="s">
        <v>47</v>
      </c>
      <c r="F1352" s="6">
        <v>229.5</v>
      </c>
      <c r="G1352" s="6">
        <v>228.5</v>
      </c>
      <c r="H1352" s="6">
        <v>230</v>
      </c>
      <c r="I1352" s="6">
        <v>230.5</v>
      </c>
      <c r="J1352" s="6">
        <v>231</v>
      </c>
      <c r="K1352" s="6">
        <v>230</v>
      </c>
      <c r="L1352" s="5">
        <v>5000</v>
      </c>
      <c r="M1352" s="7">
        <f aca="true" t="shared" si="180" ref="M1352:M1357">IF(D1352="BUY",(K1352-F1352)*(L1352),(F1352-K1352)*(L1352))</f>
        <v>2500</v>
      </c>
      <c r="N1352" s="81">
        <f aca="true" t="shared" si="181" ref="N1352:N1357">M1352/(L1352)/F1352%</f>
        <v>0.2178649237472767</v>
      </c>
    </row>
    <row r="1353" spans="1:14" ht="15.75">
      <c r="A1353" s="63">
        <v>8</v>
      </c>
      <c r="B1353" s="70">
        <v>43154</v>
      </c>
      <c r="C1353" s="77" t="s">
        <v>20</v>
      </c>
      <c r="D1353" s="65" t="s">
        <v>21</v>
      </c>
      <c r="E1353" s="62" t="s">
        <v>24</v>
      </c>
      <c r="F1353" s="6">
        <v>164</v>
      </c>
      <c r="G1353" s="6">
        <v>163</v>
      </c>
      <c r="H1353" s="6">
        <v>164.5</v>
      </c>
      <c r="I1353" s="6">
        <v>165</v>
      </c>
      <c r="J1353" s="6">
        <v>165.5</v>
      </c>
      <c r="K1353" s="6">
        <v>165</v>
      </c>
      <c r="L1353" s="5">
        <v>5000</v>
      </c>
      <c r="M1353" s="7">
        <f t="shared" si="180"/>
        <v>5000</v>
      </c>
      <c r="N1353" s="81">
        <f t="shared" si="181"/>
        <v>0.6097560975609756</v>
      </c>
    </row>
    <row r="1354" spans="1:14" ht="15.75">
      <c r="A1354" s="63">
        <v>9</v>
      </c>
      <c r="B1354" s="70">
        <v>43153</v>
      </c>
      <c r="C1354" s="77" t="s">
        <v>20</v>
      </c>
      <c r="D1354" s="65" t="s">
        <v>21</v>
      </c>
      <c r="E1354" s="62" t="s">
        <v>43</v>
      </c>
      <c r="F1354" s="6">
        <v>38400</v>
      </c>
      <c r="G1354" s="6">
        <v>38200</v>
      </c>
      <c r="H1354" s="6">
        <v>38520</v>
      </c>
      <c r="I1354" s="6">
        <v>38640</v>
      </c>
      <c r="J1354" s="6">
        <v>38760</v>
      </c>
      <c r="K1354" s="6">
        <v>38640</v>
      </c>
      <c r="L1354" s="5">
        <v>30</v>
      </c>
      <c r="M1354" s="7">
        <f t="shared" si="180"/>
        <v>7200</v>
      </c>
      <c r="N1354" s="81">
        <f t="shared" si="181"/>
        <v>0.625</v>
      </c>
    </row>
    <row r="1355" spans="1:14" ht="15.75">
      <c r="A1355" s="63">
        <v>10</v>
      </c>
      <c r="B1355" s="70">
        <v>43153</v>
      </c>
      <c r="C1355" s="77" t="s">
        <v>20</v>
      </c>
      <c r="D1355" s="65" t="s">
        <v>21</v>
      </c>
      <c r="E1355" s="62" t="s">
        <v>47</v>
      </c>
      <c r="F1355" s="6">
        <v>227.5</v>
      </c>
      <c r="G1355" s="6">
        <v>226.5</v>
      </c>
      <c r="H1355" s="6">
        <v>228</v>
      </c>
      <c r="I1355" s="6">
        <v>228.5</v>
      </c>
      <c r="J1355" s="6">
        <v>229</v>
      </c>
      <c r="K1355" s="6">
        <v>228.5</v>
      </c>
      <c r="L1355" s="5">
        <v>5000</v>
      </c>
      <c r="M1355" s="7">
        <f t="shared" si="180"/>
        <v>5000</v>
      </c>
      <c r="N1355" s="81">
        <f t="shared" si="181"/>
        <v>0.43956043956043955</v>
      </c>
    </row>
    <row r="1356" spans="1:14" ht="15.75">
      <c r="A1356" s="63">
        <v>11</v>
      </c>
      <c r="B1356" s="70">
        <v>43153</v>
      </c>
      <c r="C1356" s="77" t="s">
        <v>20</v>
      </c>
      <c r="D1356" s="65" t="s">
        <v>21</v>
      </c>
      <c r="E1356" s="62" t="s">
        <v>46</v>
      </c>
      <c r="F1356" s="6">
        <v>456</v>
      </c>
      <c r="G1356" s="6">
        <v>452</v>
      </c>
      <c r="H1356" s="6">
        <v>458.5</v>
      </c>
      <c r="I1356" s="6">
        <v>461</v>
      </c>
      <c r="J1356" s="6">
        <v>463.5</v>
      </c>
      <c r="K1356" s="6">
        <v>463</v>
      </c>
      <c r="L1356" s="5">
        <v>1000</v>
      </c>
      <c r="M1356" s="7">
        <f t="shared" si="180"/>
        <v>7000</v>
      </c>
      <c r="N1356" s="81">
        <f t="shared" si="181"/>
        <v>1.5350877192982457</v>
      </c>
    </row>
    <row r="1357" spans="1:14" ht="15.75">
      <c r="A1357" s="63">
        <v>12</v>
      </c>
      <c r="B1357" s="70">
        <v>43152</v>
      </c>
      <c r="C1357" s="77" t="s">
        <v>20</v>
      </c>
      <c r="D1357" s="65" t="s">
        <v>21</v>
      </c>
      <c r="E1357" s="62" t="s">
        <v>47</v>
      </c>
      <c r="F1357" s="6">
        <v>230</v>
      </c>
      <c r="G1357" s="6">
        <v>229</v>
      </c>
      <c r="H1357" s="6">
        <v>230.5</v>
      </c>
      <c r="I1357" s="6">
        <v>231</v>
      </c>
      <c r="J1357" s="6">
        <v>231.5</v>
      </c>
      <c r="K1357" s="6">
        <v>230.5</v>
      </c>
      <c r="L1357" s="5">
        <v>5000</v>
      </c>
      <c r="M1357" s="7">
        <f t="shared" si="180"/>
        <v>2500</v>
      </c>
      <c r="N1357" s="81">
        <f t="shared" si="181"/>
        <v>0.2173913043478261</v>
      </c>
    </row>
    <row r="1358" spans="1:14" ht="15.75">
      <c r="A1358" s="63">
        <v>13</v>
      </c>
      <c r="B1358" s="70">
        <v>43152</v>
      </c>
      <c r="C1358" s="77" t="s">
        <v>20</v>
      </c>
      <c r="D1358" s="65" t="s">
        <v>21</v>
      </c>
      <c r="E1358" s="62" t="s">
        <v>43</v>
      </c>
      <c r="F1358" s="6">
        <v>38200</v>
      </c>
      <c r="G1358" s="6">
        <v>38000</v>
      </c>
      <c r="H1358" s="6">
        <v>38330</v>
      </c>
      <c r="I1358" s="6">
        <v>38450</v>
      </c>
      <c r="J1358" s="6">
        <v>38570</v>
      </c>
      <c r="K1358" s="6">
        <v>38570</v>
      </c>
      <c r="L1358" s="5">
        <v>30</v>
      </c>
      <c r="M1358" s="7">
        <f aca="true" t="shared" si="182" ref="M1358:M1363">IF(D1358="BUY",(K1358-F1358)*(L1358),(F1358-K1358)*(L1358))</f>
        <v>11100</v>
      </c>
      <c r="N1358" s="81">
        <f aca="true" t="shared" si="183" ref="N1358:N1363">M1358/(L1358)/F1358%</f>
        <v>0.9685863874345549</v>
      </c>
    </row>
    <row r="1359" spans="1:14" ht="15.75">
      <c r="A1359" s="63">
        <v>14</v>
      </c>
      <c r="B1359" s="70">
        <v>43151</v>
      </c>
      <c r="C1359" s="77" t="s">
        <v>20</v>
      </c>
      <c r="D1359" s="65" t="s">
        <v>21</v>
      </c>
      <c r="E1359" s="62" t="s">
        <v>48</v>
      </c>
      <c r="F1359" s="6">
        <v>4030</v>
      </c>
      <c r="G1359" s="6">
        <v>3990</v>
      </c>
      <c r="H1359" s="6">
        <v>4055</v>
      </c>
      <c r="I1359" s="6">
        <v>4080</v>
      </c>
      <c r="J1359" s="6">
        <v>4105</v>
      </c>
      <c r="K1359" s="6">
        <v>4055</v>
      </c>
      <c r="L1359" s="5">
        <v>100</v>
      </c>
      <c r="M1359" s="7">
        <f t="shared" si="182"/>
        <v>2500</v>
      </c>
      <c r="N1359" s="81">
        <f t="shared" si="183"/>
        <v>0.620347394540943</v>
      </c>
    </row>
    <row r="1360" spans="1:14" ht="15.75">
      <c r="A1360" s="63">
        <v>15</v>
      </c>
      <c r="B1360" s="70">
        <v>43151</v>
      </c>
      <c r="C1360" s="77" t="s">
        <v>20</v>
      </c>
      <c r="D1360" s="65" t="s">
        <v>21</v>
      </c>
      <c r="E1360" s="62" t="s">
        <v>47</v>
      </c>
      <c r="F1360" s="6">
        <v>231.5</v>
      </c>
      <c r="G1360" s="6">
        <v>230.5</v>
      </c>
      <c r="H1360" s="6">
        <v>232</v>
      </c>
      <c r="I1360" s="6">
        <v>232.5</v>
      </c>
      <c r="J1360" s="6">
        <v>233</v>
      </c>
      <c r="K1360" s="6">
        <v>232.5</v>
      </c>
      <c r="L1360" s="5">
        <v>5000</v>
      </c>
      <c r="M1360" s="7">
        <f t="shared" si="182"/>
        <v>5000</v>
      </c>
      <c r="N1360" s="81">
        <f t="shared" si="183"/>
        <v>0.4319654427645788</v>
      </c>
    </row>
    <row r="1361" spans="1:14" ht="15.75">
      <c r="A1361" s="63">
        <v>16</v>
      </c>
      <c r="B1361" s="70">
        <v>43151</v>
      </c>
      <c r="C1361" s="77" t="s">
        <v>20</v>
      </c>
      <c r="D1361" s="65" t="s">
        <v>21</v>
      </c>
      <c r="E1361" s="62" t="s">
        <v>44</v>
      </c>
      <c r="F1361" s="6">
        <v>30660</v>
      </c>
      <c r="G1361" s="6">
        <v>30590</v>
      </c>
      <c r="H1361" s="6">
        <v>30700</v>
      </c>
      <c r="I1361" s="6">
        <v>30740</v>
      </c>
      <c r="J1361" s="6">
        <v>30780</v>
      </c>
      <c r="K1361" s="6">
        <v>30740</v>
      </c>
      <c r="L1361" s="5">
        <v>100</v>
      </c>
      <c r="M1361" s="7">
        <f t="shared" si="182"/>
        <v>8000</v>
      </c>
      <c r="N1361" s="81">
        <f t="shared" si="183"/>
        <v>0.2609262883235486</v>
      </c>
    </row>
    <row r="1362" spans="1:14" ht="15.75">
      <c r="A1362" s="63">
        <v>17</v>
      </c>
      <c r="B1362" s="70">
        <v>43150</v>
      </c>
      <c r="C1362" s="77" t="s">
        <v>20</v>
      </c>
      <c r="D1362" s="65" t="s">
        <v>21</v>
      </c>
      <c r="E1362" s="62" t="s">
        <v>24</v>
      </c>
      <c r="F1362" s="6">
        <v>168.4</v>
      </c>
      <c r="G1362" s="6">
        <v>167.4</v>
      </c>
      <c r="H1362" s="6">
        <v>168.9</v>
      </c>
      <c r="I1362" s="6">
        <v>169.4</v>
      </c>
      <c r="J1362" s="6">
        <v>169.9</v>
      </c>
      <c r="K1362" s="6">
        <v>168.9</v>
      </c>
      <c r="L1362" s="5">
        <v>5000</v>
      </c>
      <c r="M1362" s="7">
        <f t="shared" si="182"/>
        <v>2500</v>
      </c>
      <c r="N1362" s="81">
        <f t="shared" si="183"/>
        <v>0.29691211401425177</v>
      </c>
    </row>
    <row r="1363" spans="1:14" ht="15.75">
      <c r="A1363" s="63">
        <v>18</v>
      </c>
      <c r="B1363" s="70">
        <v>43147</v>
      </c>
      <c r="C1363" s="77" t="s">
        <v>20</v>
      </c>
      <c r="D1363" s="65" t="s">
        <v>21</v>
      </c>
      <c r="E1363" s="62" t="s">
        <v>24</v>
      </c>
      <c r="F1363" s="6">
        <v>168</v>
      </c>
      <c r="G1363" s="6">
        <v>167</v>
      </c>
      <c r="H1363" s="6">
        <v>168.5</v>
      </c>
      <c r="I1363" s="6">
        <v>169</v>
      </c>
      <c r="J1363" s="6">
        <v>169.5</v>
      </c>
      <c r="K1363" s="6">
        <v>169</v>
      </c>
      <c r="L1363" s="5">
        <v>5000</v>
      </c>
      <c r="M1363" s="7">
        <f t="shared" si="182"/>
        <v>5000</v>
      </c>
      <c r="N1363" s="81">
        <f t="shared" si="183"/>
        <v>0.5952380952380952</v>
      </c>
    </row>
    <row r="1364" spans="1:14" ht="15.75">
      <c r="A1364" s="63">
        <v>19</v>
      </c>
      <c r="B1364" s="70">
        <v>43146</v>
      </c>
      <c r="C1364" s="77" t="s">
        <v>20</v>
      </c>
      <c r="D1364" s="65" t="s">
        <v>21</v>
      </c>
      <c r="E1364" s="62" t="s">
        <v>24</v>
      </c>
      <c r="F1364" s="6">
        <v>165</v>
      </c>
      <c r="G1364" s="6">
        <v>164</v>
      </c>
      <c r="H1364" s="6">
        <v>165.5</v>
      </c>
      <c r="I1364" s="6">
        <v>166</v>
      </c>
      <c r="J1364" s="6">
        <v>166.5</v>
      </c>
      <c r="K1364" s="6">
        <v>166.5</v>
      </c>
      <c r="L1364" s="5">
        <v>5000</v>
      </c>
      <c r="M1364" s="7">
        <f aca="true" t="shared" si="184" ref="M1364:M1371">IF(D1364="BUY",(K1364-F1364)*(L1364),(F1364-K1364)*(L1364))</f>
        <v>7500</v>
      </c>
      <c r="N1364" s="81">
        <f aca="true" t="shared" si="185" ref="N1364:N1371">M1364/(L1364)/F1364%</f>
        <v>0.9090909090909092</v>
      </c>
    </row>
    <row r="1365" spans="1:14" ht="15.75">
      <c r="A1365" s="63">
        <v>20</v>
      </c>
      <c r="B1365" s="70">
        <v>43139</v>
      </c>
      <c r="C1365" s="77" t="s">
        <v>20</v>
      </c>
      <c r="D1365" s="65" t="s">
        <v>23</v>
      </c>
      <c r="E1365" s="62" t="s">
        <v>46</v>
      </c>
      <c r="F1365" s="6">
        <v>437</v>
      </c>
      <c r="G1365" s="6">
        <v>440.5</v>
      </c>
      <c r="H1365" s="6">
        <v>434.5</v>
      </c>
      <c r="I1365" s="6">
        <v>432</v>
      </c>
      <c r="J1365" s="6">
        <v>440</v>
      </c>
      <c r="K1365" s="6">
        <v>434.5</v>
      </c>
      <c r="L1365" s="5">
        <v>1000</v>
      </c>
      <c r="M1365" s="7">
        <f t="shared" si="184"/>
        <v>2500</v>
      </c>
      <c r="N1365" s="81">
        <f t="shared" si="185"/>
        <v>0.5720823798627002</v>
      </c>
    </row>
    <row r="1366" spans="1:14" ht="15.75">
      <c r="A1366" s="63">
        <v>21</v>
      </c>
      <c r="B1366" s="70">
        <v>43138</v>
      </c>
      <c r="C1366" s="77" t="s">
        <v>20</v>
      </c>
      <c r="D1366" s="65" t="s">
        <v>23</v>
      </c>
      <c r="E1366" s="62" t="s">
        <v>47</v>
      </c>
      <c r="F1366" s="6">
        <v>223.4</v>
      </c>
      <c r="G1366" s="6">
        <v>224.4</v>
      </c>
      <c r="H1366" s="6">
        <v>222.9</v>
      </c>
      <c r="I1366" s="6">
        <v>222.4</v>
      </c>
      <c r="J1366" s="6">
        <v>221.9</v>
      </c>
      <c r="K1366" s="6">
        <v>221.9</v>
      </c>
      <c r="L1366" s="5">
        <v>5000</v>
      </c>
      <c r="M1366" s="7">
        <f t="shared" si="184"/>
        <v>7500</v>
      </c>
      <c r="N1366" s="81">
        <f t="shared" si="185"/>
        <v>0.6714413607878246</v>
      </c>
    </row>
    <row r="1367" spans="1:14" ht="15.75">
      <c r="A1367" s="63">
        <v>22</v>
      </c>
      <c r="B1367" s="70">
        <v>43138</v>
      </c>
      <c r="C1367" s="77" t="s">
        <v>20</v>
      </c>
      <c r="D1367" s="65" t="s">
        <v>23</v>
      </c>
      <c r="E1367" s="62" t="s">
        <v>44</v>
      </c>
      <c r="F1367" s="6">
        <v>30190</v>
      </c>
      <c r="G1367" s="6">
        <v>30260</v>
      </c>
      <c r="H1367" s="6">
        <v>30150</v>
      </c>
      <c r="I1367" s="6">
        <v>30110</v>
      </c>
      <c r="J1367" s="6">
        <v>30070</v>
      </c>
      <c r="K1367" s="6">
        <v>30070</v>
      </c>
      <c r="L1367" s="5">
        <v>100</v>
      </c>
      <c r="M1367" s="7">
        <f t="shared" si="184"/>
        <v>12000</v>
      </c>
      <c r="N1367" s="81">
        <f t="shared" si="185"/>
        <v>0.3974826101358066</v>
      </c>
    </row>
    <row r="1368" spans="1:14" ht="15.75">
      <c r="A1368" s="63">
        <v>23</v>
      </c>
      <c r="B1368" s="70">
        <v>43137</v>
      </c>
      <c r="C1368" s="77" t="s">
        <v>20</v>
      </c>
      <c r="D1368" s="65" t="s">
        <v>23</v>
      </c>
      <c r="E1368" s="62" t="s">
        <v>24</v>
      </c>
      <c r="F1368" s="6">
        <v>168</v>
      </c>
      <c r="G1368" s="6">
        <v>169</v>
      </c>
      <c r="H1368" s="6">
        <v>167.5</v>
      </c>
      <c r="I1368" s="6">
        <v>167</v>
      </c>
      <c r="J1368" s="6">
        <v>166.5</v>
      </c>
      <c r="K1368" s="6">
        <v>167</v>
      </c>
      <c r="L1368" s="5">
        <v>5000</v>
      </c>
      <c r="M1368" s="7">
        <f t="shared" si="184"/>
        <v>5000</v>
      </c>
      <c r="N1368" s="81">
        <f t="shared" si="185"/>
        <v>0.5952380952380952</v>
      </c>
    </row>
    <row r="1369" spans="1:14" ht="15.75">
      <c r="A1369" s="63">
        <v>24</v>
      </c>
      <c r="B1369" s="70">
        <v>43134</v>
      </c>
      <c r="C1369" s="77" t="s">
        <v>20</v>
      </c>
      <c r="D1369" s="65" t="s">
        <v>21</v>
      </c>
      <c r="E1369" s="62" t="s">
        <v>47</v>
      </c>
      <c r="F1369" s="6">
        <v>229.5</v>
      </c>
      <c r="G1369" s="6">
        <v>228.5</v>
      </c>
      <c r="H1369" s="6">
        <v>230</v>
      </c>
      <c r="I1369" s="6">
        <v>230.5</v>
      </c>
      <c r="J1369" s="6">
        <v>231</v>
      </c>
      <c r="K1369" s="6">
        <v>228.5</v>
      </c>
      <c r="L1369" s="5">
        <v>5000</v>
      </c>
      <c r="M1369" s="7">
        <f t="shared" si="184"/>
        <v>-5000</v>
      </c>
      <c r="N1369" s="81">
        <f t="shared" si="185"/>
        <v>-0.4357298474945534</v>
      </c>
    </row>
    <row r="1370" spans="1:14" ht="15.75">
      <c r="A1370" s="63">
        <v>25</v>
      </c>
      <c r="B1370" s="70">
        <v>43132</v>
      </c>
      <c r="C1370" s="77" t="s">
        <v>20</v>
      </c>
      <c r="D1370" s="65" t="s">
        <v>21</v>
      </c>
      <c r="E1370" s="62" t="s">
        <v>48</v>
      </c>
      <c r="F1370" s="6">
        <v>4155</v>
      </c>
      <c r="G1370" s="6">
        <v>4115</v>
      </c>
      <c r="H1370" s="6">
        <v>4180</v>
      </c>
      <c r="I1370" s="6">
        <v>4205</v>
      </c>
      <c r="J1370" s="6">
        <v>4230</v>
      </c>
      <c r="K1370" s="6">
        <v>4205</v>
      </c>
      <c r="L1370" s="5">
        <v>100</v>
      </c>
      <c r="M1370" s="7">
        <f t="shared" si="184"/>
        <v>5000</v>
      </c>
      <c r="N1370" s="81">
        <f t="shared" si="185"/>
        <v>1.203369434416366</v>
      </c>
    </row>
    <row r="1371" spans="1:14" ht="15.75">
      <c r="A1371" s="63">
        <v>26</v>
      </c>
      <c r="B1371" s="70">
        <v>43132</v>
      </c>
      <c r="C1371" s="77" t="s">
        <v>20</v>
      </c>
      <c r="D1371" s="65" t="s">
        <v>21</v>
      </c>
      <c r="E1371" s="62" t="s">
        <v>24</v>
      </c>
      <c r="F1371" s="6">
        <v>168.5</v>
      </c>
      <c r="G1371" s="6">
        <v>167.5</v>
      </c>
      <c r="H1371" s="6">
        <v>169</v>
      </c>
      <c r="I1371" s="6">
        <v>169.5</v>
      </c>
      <c r="J1371" s="6">
        <v>170</v>
      </c>
      <c r="K1371" s="6">
        <v>169.5</v>
      </c>
      <c r="L1371" s="5">
        <v>5000</v>
      </c>
      <c r="M1371" s="82">
        <f t="shared" si="184"/>
        <v>5000</v>
      </c>
      <c r="N1371" s="68">
        <f t="shared" si="185"/>
        <v>0.5934718100890207</v>
      </c>
    </row>
    <row r="1373" spans="1:12" ht="15.75">
      <c r="A1373" s="9" t="s">
        <v>25</v>
      </c>
      <c r="B1373" s="10"/>
      <c r="C1373" s="11"/>
      <c r="D1373" s="12"/>
      <c r="E1373" s="13"/>
      <c r="F1373" s="13"/>
      <c r="G1373" s="14"/>
      <c r="H1373" s="15"/>
      <c r="I1373" s="15"/>
      <c r="J1373" s="15"/>
      <c r="K1373" s="16"/>
      <c r="L1373" s="17"/>
    </row>
    <row r="1374" spans="1:14" ht="15.75">
      <c r="A1374" s="9" t="s">
        <v>26</v>
      </c>
      <c r="B1374" s="19"/>
      <c r="C1374" s="11"/>
      <c r="D1374" s="12"/>
      <c r="E1374" s="13"/>
      <c r="F1374" s="13"/>
      <c r="G1374" s="14"/>
      <c r="H1374" s="13"/>
      <c r="I1374" s="13"/>
      <c r="J1374" s="13"/>
      <c r="K1374" s="16"/>
      <c r="L1374" s="17"/>
      <c r="N1374" s="80"/>
    </row>
    <row r="1375" spans="1:13" ht="15.75">
      <c r="A1375" s="9" t="s">
        <v>26</v>
      </c>
      <c r="B1375" s="19"/>
      <c r="C1375" s="20"/>
      <c r="D1375" s="21"/>
      <c r="E1375" s="22"/>
      <c r="F1375" s="22"/>
      <c r="G1375" s="23"/>
      <c r="H1375" s="22"/>
      <c r="I1375" s="22"/>
      <c r="J1375" s="22"/>
      <c r="K1375" s="22"/>
      <c r="L1375" s="17"/>
      <c r="M1375" s="17"/>
    </row>
    <row r="1376" spans="1:14" ht="16.5" thickBot="1">
      <c r="A1376" s="24"/>
      <c r="B1376" s="19"/>
      <c r="C1376" s="22"/>
      <c r="D1376" s="22"/>
      <c r="E1376" s="22"/>
      <c r="F1376" s="25"/>
      <c r="G1376" s="26"/>
      <c r="H1376" s="27" t="s">
        <v>27</v>
      </c>
      <c r="I1376" s="27"/>
      <c r="J1376" s="28"/>
      <c r="K1376" s="28"/>
      <c r="L1376" s="17"/>
      <c r="N1376" s="17"/>
    </row>
    <row r="1377" spans="1:13" ht="15.75">
      <c r="A1377" s="24"/>
      <c r="B1377" s="19"/>
      <c r="C1377" s="150" t="s">
        <v>28</v>
      </c>
      <c r="D1377" s="150"/>
      <c r="E1377" s="29">
        <v>26</v>
      </c>
      <c r="F1377" s="30">
        <v>100</v>
      </c>
      <c r="G1377" s="31">
        <v>26</v>
      </c>
      <c r="H1377" s="32">
        <f>G1378/G1377%</f>
        <v>92.3076923076923</v>
      </c>
      <c r="I1377" s="32"/>
      <c r="J1377" s="32"/>
      <c r="L1377" s="17"/>
      <c r="M1377" s="17"/>
    </row>
    <row r="1378" spans="1:11" ht="15.75">
      <c r="A1378" s="24"/>
      <c r="B1378" s="19"/>
      <c r="C1378" s="149" t="s">
        <v>29</v>
      </c>
      <c r="D1378" s="149"/>
      <c r="E1378" s="33">
        <v>24</v>
      </c>
      <c r="F1378" s="34">
        <f>(E1378/E1377)*100</f>
        <v>92.3076923076923</v>
      </c>
      <c r="G1378" s="31">
        <v>24</v>
      </c>
      <c r="H1378" s="28"/>
      <c r="I1378" s="28"/>
      <c r="J1378" s="22"/>
      <c r="K1378" s="28"/>
    </row>
    <row r="1379" spans="1:14" ht="15.75">
      <c r="A1379" s="35"/>
      <c r="B1379" s="19"/>
      <c r="C1379" s="149" t="s">
        <v>31</v>
      </c>
      <c r="D1379" s="149"/>
      <c r="E1379" s="33">
        <v>0</v>
      </c>
      <c r="F1379" s="34">
        <f>(E1379/E1377)*100</f>
        <v>0</v>
      </c>
      <c r="G1379" s="36"/>
      <c r="H1379" s="31"/>
      <c r="I1379" s="31"/>
      <c r="J1379" s="22"/>
      <c r="K1379" s="28"/>
      <c r="L1379" s="17"/>
      <c r="M1379" s="20"/>
      <c r="N1379" s="20"/>
    </row>
    <row r="1380" spans="1:14" ht="15.75">
      <c r="A1380" s="35"/>
      <c r="B1380" s="19"/>
      <c r="C1380" s="149" t="s">
        <v>32</v>
      </c>
      <c r="D1380" s="149"/>
      <c r="E1380" s="33">
        <v>0</v>
      </c>
      <c r="F1380" s="34">
        <f>(E1380/E1377)*100</f>
        <v>0</v>
      </c>
      <c r="G1380" s="36"/>
      <c r="H1380" s="31"/>
      <c r="I1380" s="31"/>
      <c r="J1380" s="22"/>
      <c r="K1380" s="28"/>
      <c r="L1380" s="17"/>
      <c r="M1380" s="17"/>
      <c r="N1380" s="17"/>
    </row>
    <row r="1381" spans="1:14" ht="15.75">
      <c r="A1381" s="35"/>
      <c r="B1381" s="19"/>
      <c r="C1381" s="149" t="s">
        <v>33</v>
      </c>
      <c r="D1381" s="149"/>
      <c r="E1381" s="33">
        <v>2</v>
      </c>
      <c r="F1381" s="34">
        <f>(E1381/E1377)*100</f>
        <v>7.6923076923076925</v>
      </c>
      <c r="G1381" s="36"/>
      <c r="H1381" s="22" t="s">
        <v>34</v>
      </c>
      <c r="I1381" s="22"/>
      <c r="J1381" s="37"/>
      <c r="K1381" s="28"/>
      <c r="L1381" s="17"/>
      <c r="M1381" s="17"/>
      <c r="N1381" s="17"/>
    </row>
    <row r="1382" spans="1:14" ht="15.75">
      <c r="A1382" s="35"/>
      <c r="B1382" s="19"/>
      <c r="C1382" s="149" t="s">
        <v>35</v>
      </c>
      <c r="D1382" s="149"/>
      <c r="E1382" s="33">
        <v>0</v>
      </c>
      <c r="F1382" s="34">
        <f>(E1382/E1377)*100</f>
        <v>0</v>
      </c>
      <c r="G1382" s="36"/>
      <c r="H1382" s="22"/>
      <c r="I1382" s="22"/>
      <c r="J1382" s="37"/>
      <c r="K1382" s="28"/>
      <c r="L1382" s="17"/>
      <c r="M1382" s="17"/>
      <c r="N1382" s="17"/>
    </row>
    <row r="1383" spans="1:14" ht="16.5" thickBot="1">
      <c r="A1383" s="35"/>
      <c r="B1383" s="19"/>
      <c r="C1383" s="151" t="s">
        <v>36</v>
      </c>
      <c r="D1383" s="151"/>
      <c r="E1383" s="38"/>
      <c r="F1383" s="39">
        <f>(E1383/E1377)*100</f>
        <v>0</v>
      </c>
      <c r="G1383" s="36"/>
      <c r="H1383" s="22"/>
      <c r="I1383" s="22"/>
      <c r="M1383" s="17"/>
      <c r="N1383" s="17"/>
    </row>
    <row r="1384" spans="1:14" ht="15.75">
      <c r="A1384" s="41" t="s">
        <v>37</v>
      </c>
      <c r="B1384" s="10"/>
      <c r="C1384" s="11"/>
      <c r="D1384" s="11"/>
      <c r="E1384" s="13"/>
      <c r="F1384" s="13"/>
      <c r="G1384" s="42"/>
      <c r="H1384" s="43"/>
      <c r="I1384" s="43"/>
      <c r="J1384" s="43"/>
      <c r="K1384" s="13"/>
      <c r="L1384" s="17"/>
      <c r="M1384" s="40"/>
      <c r="N1384" s="40"/>
    </row>
    <row r="1385" spans="1:14" ht="15.75">
      <c r="A1385" s="12" t="s">
        <v>38</v>
      </c>
      <c r="B1385" s="10"/>
      <c r="C1385" s="44"/>
      <c r="D1385" s="45"/>
      <c r="E1385" s="46"/>
      <c r="F1385" s="43"/>
      <c r="G1385" s="42"/>
      <c r="H1385" s="43"/>
      <c r="I1385" s="43"/>
      <c r="J1385" s="43"/>
      <c r="K1385" s="13"/>
      <c r="L1385" s="17"/>
      <c r="M1385" s="24"/>
      <c r="N1385" s="24"/>
    </row>
    <row r="1386" spans="1:14" ht="15.75">
      <c r="A1386" s="12" t="s">
        <v>39</v>
      </c>
      <c r="B1386" s="10"/>
      <c r="C1386" s="11"/>
      <c r="D1386" s="45"/>
      <c r="E1386" s="46"/>
      <c r="F1386" s="43"/>
      <c r="G1386" s="42"/>
      <c r="H1386" s="47"/>
      <c r="I1386" s="47"/>
      <c r="J1386" s="47"/>
      <c r="K1386" s="13"/>
      <c r="L1386" s="17"/>
      <c r="M1386" s="17"/>
      <c r="N1386" s="17"/>
    </row>
    <row r="1387" spans="1:14" ht="15.75">
      <c r="A1387" s="12" t="s">
        <v>40</v>
      </c>
      <c r="B1387" s="44"/>
      <c r="C1387" s="11"/>
      <c r="D1387" s="45"/>
      <c r="E1387" s="46"/>
      <c r="F1387" s="43"/>
      <c r="G1387" s="48"/>
      <c r="H1387" s="47"/>
      <c r="I1387" s="47"/>
      <c r="J1387" s="47"/>
      <c r="K1387" s="13"/>
      <c r="L1387" s="17"/>
      <c r="M1387" s="17"/>
      <c r="N1387" s="17"/>
    </row>
    <row r="1388" spans="1:14" ht="15.75">
      <c r="A1388" s="12" t="s">
        <v>41</v>
      </c>
      <c r="B1388" s="35"/>
      <c r="C1388" s="11"/>
      <c r="D1388" s="49"/>
      <c r="E1388" s="43"/>
      <c r="F1388" s="43"/>
      <c r="G1388" s="48"/>
      <c r="H1388" s="47"/>
      <c r="I1388" s="47"/>
      <c r="J1388" s="47"/>
      <c r="K1388" s="43"/>
      <c r="L1388" s="17"/>
      <c r="M1388" s="17"/>
      <c r="N1388" s="17"/>
    </row>
    <row r="1390" spans="1:14" ht="15.75">
      <c r="A1390" s="146" t="s">
        <v>0</v>
      </c>
      <c r="B1390" s="146"/>
      <c r="C1390" s="146"/>
      <c r="D1390" s="146"/>
      <c r="E1390" s="146"/>
      <c r="F1390" s="146"/>
      <c r="G1390" s="146"/>
      <c r="H1390" s="146"/>
      <c r="I1390" s="146"/>
      <c r="J1390" s="146"/>
      <c r="K1390" s="146"/>
      <c r="L1390" s="146"/>
      <c r="M1390" s="146"/>
      <c r="N1390" s="146"/>
    </row>
    <row r="1391" spans="1:14" ht="15.75">
      <c r="A1391" s="146"/>
      <c r="B1391" s="146"/>
      <c r="C1391" s="146"/>
      <c r="D1391" s="146"/>
      <c r="E1391" s="146"/>
      <c r="F1391" s="146"/>
      <c r="G1391" s="146"/>
      <c r="H1391" s="146"/>
      <c r="I1391" s="146"/>
      <c r="J1391" s="146"/>
      <c r="K1391" s="146"/>
      <c r="L1391" s="146"/>
      <c r="M1391" s="146"/>
      <c r="N1391" s="146"/>
    </row>
    <row r="1392" spans="1:14" ht="15.75">
      <c r="A1392" s="146"/>
      <c r="B1392" s="146"/>
      <c r="C1392" s="146"/>
      <c r="D1392" s="146"/>
      <c r="E1392" s="146"/>
      <c r="F1392" s="146"/>
      <c r="G1392" s="146"/>
      <c r="H1392" s="146"/>
      <c r="I1392" s="146"/>
      <c r="J1392" s="146"/>
      <c r="K1392" s="146"/>
      <c r="L1392" s="146"/>
      <c r="M1392" s="146"/>
      <c r="N1392" s="146"/>
    </row>
    <row r="1393" spans="1:14" ht="15.75">
      <c r="A1393" s="147" t="s">
        <v>1</v>
      </c>
      <c r="B1393" s="147"/>
      <c r="C1393" s="147"/>
      <c r="D1393" s="147"/>
      <c r="E1393" s="147"/>
      <c r="F1393" s="147"/>
      <c r="G1393" s="147"/>
      <c r="H1393" s="147"/>
      <c r="I1393" s="147"/>
      <c r="J1393" s="147"/>
      <c r="K1393" s="147"/>
      <c r="L1393" s="147"/>
      <c r="M1393" s="147"/>
      <c r="N1393" s="147"/>
    </row>
    <row r="1394" spans="1:14" ht="15.75">
      <c r="A1394" s="147" t="s">
        <v>2</v>
      </c>
      <c r="B1394" s="147"/>
      <c r="C1394" s="147"/>
      <c r="D1394" s="147"/>
      <c r="E1394" s="147"/>
      <c r="F1394" s="147"/>
      <c r="G1394" s="147"/>
      <c r="H1394" s="147"/>
      <c r="I1394" s="147"/>
      <c r="J1394" s="147"/>
      <c r="K1394" s="147"/>
      <c r="L1394" s="147"/>
      <c r="M1394" s="147"/>
      <c r="N1394" s="147"/>
    </row>
    <row r="1395" spans="1:14" ht="16.5" thickBot="1">
      <c r="A1395" s="148" t="s">
        <v>3</v>
      </c>
      <c r="B1395" s="148"/>
      <c r="C1395" s="148"/>
      <c r="D1395" s="148"/>
      <c r="E1395" s="148"/>
      <c r="F1395" s="148"/>
      <c r="G1395" s="148"/>
      <c r="H1395" s="148"/>
      <c r="I1395" s="148"/>
      <c r="J1395" s="148"/>
      <c r="K1395" s="148"/>
      <c r="L1395" s="148"/>
      <c r="M1395" s="148"/>
      <c r="N1395" s="148"/>
    </row>
    <row r="1396" spans="1:14" ht="15.75">
      <c r="A1396" s="145" t="s">
        <v>72</v>
      </c>
      <c r="B1396" s="145"/>
      <c r="C1396" s="145"/>
      <c r="D1396" s="145"/>
      <c r="E1396" s="145"/>
      <c r="F1396" s="145"/>
      <c r="G1396" s="145"/>
      <c r="H1396" s="145"/>
      <c r="I1396" s="145"/>
      <c r="J1396" s="145"/>
      <c r="K1396" s="145"/>
      <c r="L1396" s="145"/>
      <c r="M1396" s="145"/>
      <c r="N1396" s="145"/>
    </row>
    <row r="1397" spans="1:14" ht="15.75">
      <c r="A1397" s="145" t="s">
        <v>5</v>
      </c>
      <c r="B1397" s="145"/>
      <c r="C1397" s="145"/>
      <c r="D1397" s="145"/>
      <c r="E1397" s="145"/>
      <c r="F1397" s="145"/>
      <c r="G1397" s="145"/>
      <c r="H1397" s="145"/>
      <c r="I1397" s="145"/>
      <c r="J1397" s="145"/>
      <c r="K1397" s="145"/>
      <c r="L1397" s="145"/>
      <c r="M1397" s="145"/>
      <c r="N1397" s="145"/>
    </row>
    <row r="1398" spans="1:14" ht="15.75">
      <c r="A1398" s="131" t="s">
        <v>6</v>
      </c>
      <c r="B1398" s="128" t="s">
        <v>7</v>
      </c>
      <c r="C1398" s="128" t="s">
        <v>8</v>
      </c>
      <c r="D1398" s="131" t="s">
        <v>9</v>
      </c>
      <c r="E1398" s="131" t="s">
        <v>10</v>
      </c>
      <c r="F1398" s="128" t="s">
        <v>11</v>
      </c>
      <c r="G1398" s="128" t="s">
        <v>12</v>
      </c>
      <c r="H1398" s="128" t="s">
        <v>13</v>
      </c>
      <c r="I1398" s="128" t="s">
        <v>14</v>
      </c>
      <c r="J1398" s="128" t="s">
        <v>15</v>
      </c>
      <c r="K1398" s="130" t="s">
        <v>16</v>
      </c>
      <c r="L1398" s="128" t="s">
        <v>17</v>
      </c>
      <c r="M1398" s="128" t="s">
        <v>18</v>
      </c>
      <c r="N1398" s="128" t="s">
        <v>19</v>
      </c>
    </row>
    <row r="1399" spans="1:14" ht="15.75">
      <c r="A1399" s="132"/>
      <c r="B1399" s="128"/>
      <c r="C1399" s="128"/>
      <c r="D1399" s="131"/>
      <c r="E1399" s="131"/>
      <c r="F1399" s="128"/>
      <c r="G1399" s="128"/>
      <c r="H1399" s="128"/>
      <c r="I1399" s="128"/>
      <c r="J1399" s="128"/>
      <c r="K1399" s="130"/>
      <c r="L1399" s="128"/>
      <c r="M1399" s="128"/>
      <c r="N1399" s="128"/>
    </row>
    <row r="1400" spans="1:14" ht="15.75">
      <c r="A1400" s="74"/>
      <c r="B1400" s="75"/>
      <c r="C1400" s="71"/>
      <c r="D1400" s="76"/>
      <c r="E1400" s="73"/>
      <c r="F1400" s="71"/>
      <c r="G1400" s="71"/>
      <c r="H1400" s="71"/>
      <c r="I1400" s="71"/>
      <c r="J1400" s="71"/>
      <c r="K1400" s="72"/>
      <c r="L1400" s="71"/>
      <c r="M1400" s="71"/>
      <c r="N1400" s="71"/>
    </row>
    <row r="1401" spans="1:14" ht="15.75">
      <c r="A1401" s="63">
        <v>1</v>
      </c>
      <c r="B1401" s="70">
        <v>43130</v>
      </c>
      <c r="C1401" s="77" t="s">
        <v>20</v>
      </c>
      <c r="D1401" s="65" t="s">
        <v>21</v>
      </c>
      <c r="E1401" s="62" t="s">
        <v>47</v>
      </c>
      <c r="F1401" s="6">
        <v>227.5</v>
      </c>
      <c r="G1401" s="6">
        <v>226.5</v>
      </c>
      <c r="H1401" s="6">
        <v>228</v>
      </c>
      <c r="I1401" s="6">
        <v>228.5</v>
      </c>
      <c r="J1401" s="6">
        <v>229</v>
      </c>
      <c r="K1401" s="6">
        <v>228</v>
      </c>
      <c r="L1401" s="5">
        <v>5000</v>
      </c>
      <c r="M1401" s="7">
        <f aca="true" t="shared" si="186" ref="M1401:M1406">IF(D1401="BUY",(K1401-F1401)*(L1401),(F1401-K1401)*(L1401))</f>
        <v>2500</v>
      </c>
      <c r="N1401" s="81">
        <f>M1401/(L1401)/F1401%</f>
        <v>0.21978021978021978</v>
      </c>
    </row>
    <row r="1402" spans="1:14" ht="15.75">
      <c r="A1402" s="63">
        <v>2</v>
      </c>
      <c r="B1402" s="70">
        <v>43130</v>
      </c>
      <c r="C1402" s="77" t="s">
        <v>20</v>
      </c>
      <c r="D1402" s="65" t="s">
        <v>21</v>
      </c>
      <c r="E1402" s="62" t="s">
        <v>44</v>
      </c>
      <c r="F1402" s="6">
        <v>30100</v>
      </c>
      <c r="G1402" s="6">
        <v>30030</v>
      </c>
      <c r="H1402" s="6">
        <v>30140</v>
      </c>
      <c r="I1402" s="6">
        <v>30180</v>
      </c>
      <c r="J1402" s="6">
        <v>30220</v>
      </c>
      <c r="K1402" s="6">
        <v>30140</v>
      </c>
      <c r="L1402" s="5">
        <v>100</v>
      </c>
      <c r="M1402" s="7">
        <f t="shared" si="186"/>
        <v>4000</v>
      </c>
      <c r="N1402" s="81">
        <f aca="true" t="shared" si="187" ref="N1402:N1407">M1402/(L1402)/F1402%</f>
        <v>0.132890365448505</v>
      </c>
    </row>
    <row r="1403" spans="1:14" ht="15.75">
      <c r="A1403" s="63">
        <v>3</v>
      </c>
      <c r="B1403" s="70">
        <v>43129</v>
      </c>
      <c r="C1403" s="77" t="s">
        <v>20</v>
      </c>
      <c r="D1403" s="65" t="s">
        <v>21</v>
      </c>
      <c r="E1403" s="62" t="s">
        <v>44</v>
      </c>
      <c r="F1403" s="6">
        <v>30130</v>
      </c>
      <c r="G1403" s="6">
        <v>30070</v>
      </c>
      <c r="H1403" s="6">
        <v>30170</v>
      </c>
      <c r="I1403" s="6">
        <v>30210</v>
      </c>
      <c r="J1403" s="6">
        <v>30250</v>
      </c>
      <c r="K1403" s="6">
        <v>30070</v>
      </c>
      <c r="L1403" s="5">
        <v>100</v>
      </c>
      <c r="M1403" s="7">
        <f t="shared" si="186"/>
        <v>-6000</v>
      </c>
      <c r="N1403" s="81">
        <f t="shared" si="187"/>
        <v>-0.19913707268503153</v>
      </c>
    </row>
    <row r="1404" spans="1:14" ht="15.75">
      <c r="A1404" s="63">
        <v>4</v>
      </c>
      <c r="B1404" s="70">
        <v>43124</v>
      </c>
      <c r="C1404" s="77" t="s">
        <v>20</v>
      </c>
      <c r="D1404" s="65" t="s">
        <v>23</v>
      </c>
      <c r="E1404" s="62" t="s">
        <v>47</v>
      </c>
      <c r="F1404" s="6">
        <v>218.5</v>
      </c>
      <c r="G1404" s="6">
        <v>219.5</v>
      </c>
      <c r="H1404" s="6">
        <v>218</v>
      </c>
      <c r="I1404" s="6">
        <v>217.5</v>
      </c>
      <c r="J1404" s="6">
        <v>217</v>
      </c>
      <c r="K1404" s="6">
        <v>217</v>
      </c>
      <c r="L1404" s="5">
        <v>5000</v>
      </c>
      <c r="M1404" s="7">
        <f t="shared" si="186"/>
        <v>7500</v>
      </c>
      <c r="N1404" s="81">
        <f t="shared" si="187"/>
        <v>0.6864988558352403</v>
      </c>
    </row>
    <row r="1405" spans="1:14" ht="15.75">
      <c r="A1405" s="63">
        <v>5</v>
      </c>
      <c r="B1405" s="70">
        <v>43124</v>
      </c>
      <c r="C1405" s="77" t="s">
        <v>20</v>
      </c>
      <c r="D1405" s="65" t="s">
        <v>21</v>
      </c>
      <c r="E1405" s="62" t="s">
        <v>44</v>
      </c>
      <c r="F1405" s="6">
        <v>30000</v>
      </c>
      <c r="G1405" s="6">
        <v>29930</v>
      </c>
      <c r="H1405" s="6">
        <v>30040</v>
      </c>
      <c r="I1405" s="6">
        <v>30080</v>
      </c>
      <c r="J1405" s="6">
        <v>30120</v>
      </c>
      <c r="K1405" s="6">
        <v>30080</v>
      </c>
      <c r="L1405" s="5">
        <v>100</v>
      </c>
      <c r="M1405" s="7">
        <f t="shared" si="186"/>
        <v>8000</v>
      </c>
      <c r="N1405" s="81">
        <f t="shared" si="187"/>
        <v>0.26666666666666666</v>
      </c>
    </row>
    <row r="1406" spans="1:14" ht="15.75">
      <c r="A1406" s="63">
        <v>6</v>
      </c>
      <c r="B1406" s="70">
        <v>43123</v>
      </c>
      <c r="C1406" s="77" t="s">
        <v>20</v>
      </c>
      <c r="D1406" s="65" t="s">
        <v>21</v>
      </c>
      <c r="E1406" s="62" t="s">
        <v>24</v>
      </c>
      <c r="F1406" s="6">
        <v>167.4</v>
      </c>
      <c r="G1406" s="6">
        <v>166.4</v>
      </c>
      <c r="H1406" s="6">
        <v>168</v>
      </c>
      <c r="I1406" s="6">
        <v>168.5</v>
      </c>
      <c r="J1406" s="6">
        <v>169</v>
      </c>
      <c r="K1406" s="6">
        <v>166.4</v>
      </c>
      <c r="L1406" s="5">
        <v>5000</v>
      </c>
      <c r="M1406" s="7">
        <f t="shared" si="186"/>
        <v>-5000</v>
      </c>
      <c r="N1406" s="81">
        <f t="shared" si="187"/>
        <v>-0.5973715651135005</v>
      </c>
    </row>
    <row r="1407" spans="1:14" ht="15.75">
      <c r="A1407" s="63">
        <v>7</v>
      </c>
      <c r="B1407" s="70">
        <v>43122</v>
      </c>
      <c r="C1407" s="77" t="s">
        <v>20</v>
      </c>
      <c r="D1407" s="65" t="s">
        <v>21</v>
      </c>
      <c r="E1407" s="62" t="s">
        <v>24</v>
      </c>
      <c r="F1407" s="6">
        <v>166</v>
      </c>
      <c r="G1407" s="6">
        <v>165</v>
      </c>
      <c r="H1407" s="6">
        <v>166.5</v>
      </c>
      <c r="I1407" s="6">
        <v>167</v>
      </c>
      <c r="J1407" s="6">
        <v>167.5</v>
      </c>
      <c r="K1407" s="6">
        <v>166.5</v>
      </c>
      <c r="L1407" s="5">
        <v>5000</v>
      </c>
      <c r="M1407" s="7">
        <f aca="true" t="shared" si="188" ref="M1407:M1412">IF(D1407="BUY",(K1407-F1407)*(L1407),(F1407-K1407)*(L1407))</f>
        <v>2500</v>
      </c>
      <c r="N1407" s="81">
        <f t="shared" si="187"/>
        <v>0.30120481927710846</v>
      </c>
    </row>
    <row r="1408" spans="1:14" ht="15.75">
      <c r="A1408" s="63">
        <v>8</v>
      </c>
      <c r="B1408" s="70">
        <v>43119</v>
      </c>
      <c r="C1408" s="77" t="s">
        <v>20</v>
      </c>
      <c r="D1408" s="65" t="s">
        <v>21</v>
      </c>
      <c r="E1408" s="62" t="s">
        <v>47</v>
      </c>
      <c r="F1408" s="6">
        <v>220</v>
      </c>
      <c r="G1408" s="6">
        <v>219</v>
      </c>
      <c r="H1408" s="6">
        <v>220.5</v>
      </c>
      <c r="I1408" s="6">
        <v>221</v>
      </c>
      <c r="J1408" s="6">
        <v>221.5</v>
      </c>
      <c r="K1408" s="6">
        <v>220.5</v>
      </c>
      <c r="L1408" s="5">
        <v>5000</v>
      </c>
      <c r="M1408" s="7">
        <f t="shared" si="188"/>
        <v>2500</v>
      </c>
      <c r="N1408" s="81">
        <f aca="true" t="shared" si="189" ref="N1408:N1414">M1408/(L1408)/F1408%</f>
        <v>0.22727272727272727</v>
      </c>
    </row>
    <row r="1409" spans="1:14" ht="15.75">
      <c r="A1409" s="63">
        <v>9</v>
      </c>
      <c r="B1409" s="70">
        <v>43118</v>
      </c>
      <c r="C1409" s="77" t="s">
        <v>20</v>
      </c>
      <c r="D1409" s="65" t="s">
        <v>21</v>
      </c>
      <c r="E1409" s="62" t="s">
        <v>46</v>
      </c>
      <c r="F1409" s="6">
        <v>453</v>
      </c>
      <c r="G1409" s="6">
        <v>449</v>
      </c>
      <c r="H1409" s="6">
        <v>455.5</v>
      </c>
      <c r="I1409" s="6">
        <v>458</v>
      </c>
      <c r="J1409" s="6">
        <v>460.5</v>
      </c>
      <c r="K1409" s="6">
        <v>455.5</v>
      </c>
      <c r="L1409" s="5">
        <v>1000</v>
      </c>
      <c r="M1409" s="7">
        <f t="shared" si="188"/>
        <v>2500</v>
      </c>
      <c r="N1409" s="81">
        <f t="shared" si="189"/>
        <v>0.5518763796909492</v>
      </c>
    </row>
    <row r="1410" spans="1:14" ht="15.75">
      <c r="A1410" s="63">
        <v>10</v>
      </c>
      <c r="B1410" s="70">
        <v>43118</v>
      </c>
      <c r="C1410" s="77" t="s">
        <v>20</v>
      </c>
      <c r="D1410" s="65" t="s">
        <v>21</v>
      </c>
      <c r="E1410" s="62" t="s">
        <v>45</v>
      </c>
      <c r="F1410" s="6">
        <v>797</v>
      </c>
      <c r="G1410" s="6">
        <v>780</v>
      </c>
      <c r="H1410" s="6">
        <v>807</v>
      </c>
      <c r="I1410" s="6">
        <v>817</v>
      </c>
      <c r="J1410" s="6">
        <v>827</v>
      </c>
      <c r="K1410" s="6">
        <v>807</v>
      </c>
      <c r="L1410" s="5">
        <v>250</v>
      </c>
      <c r="M1410" s="7">
        <f t="shared" si="188"/>
        <v>2500</v>
      </c>
      <c r="N1410" s="81">
        <f t="shared" si="189"/>
        <v>1.2547051442910917</v>
      </c>
    </row>
    <row r="1411" spans="1:14" ht="15.75">
      <c r="A1411" s="63">
        <v>11</v>
      </c>
      <c r="B1411" s="70">
        <v>43117</v>
      </c>
      <c r="C1411" s="77" t="s">
        <v>20</v>
      </c>
      <c r="D1411" s="65" t="s">
        <v>23</v>
      </c>
      <c r="E1411" s="62" t="s">
        <v>48</v>
      </c>
      <c r="F1411" s="6">
        <v>4055</v>
      </c>
      <c r="G1411" s="6">
        <v>4100</v>
      </c>
      <c r="H1411" s="6">
        <v>4030</v>
      </c>
      <c r="I1411" s="6">
        <v>4005</v>
      </c>
      <c r="J1411" s="6">
        <v>3980</v>
      </c>
      <c r="K1411" s="6">
        <v>4100</v>
      </c>
      <c r="L1411" s="5">
        <v>100</v>
      </c>
      <c r="M1411" s="7">
        <f t="shared" si="188"/>
        <v>-4500</v>
      </c>
      <c r="N1411" s="81">
        <f t="shared" si="189"/>
        <v>-1.1097410604192355</v>
      </c>
    </row>
    <row r="1412" spans="1:14" ht="15.75">
      <c r="A1412" s="63">
        <v>12</v>
      </c>
      <c r="B1412" s="70">
        <v>43116</v>
      </c>
      <c r="C1412" s="77" t="s">
        <v>20</v>
      </c>
      <c r="D1412" s="65" t="s">
        <v>21</v>
      </c>
      <c r="E1412" s="62" t="s">
        <v>47</v>
      </c>
      <c r="F1412" s="6">
        <v>218</v>
      </c>
      <c r="G1412" s="6">
        <v>217</v>
      </c>
      <c r="H1412" s="6">
        <v>218.5</v>
      </c>
      <c r="I1412" s="6">
        <v>219</v>
      </c>
      <c r="J1412" s="6">
        <v>219.5</v>
      </c>
      <c r="K1412" s="6">
        <v>219.5</v>
      </c>
      <c r="L1412" s="5">
        <v>5000</v>
      </c>
      <c r="M1412" s="7">
        <f t="shared" si="188"/>
        <v>7500</v>
      </c>
      <c r="N1412" s="81">
        <f t="shared" si="189"/>
        <v>0.6880733944954128</v>
      </c>
    </row>
    <row r="1413" spans="1:14" ht="15.75">
      <c r="A1413" s="63">
        <v>13</v>
      </c>
      <c r="B1413" s="70">
        <v>43115</v>
      </c>
      <c r="C1413" s="77" t="s">
        <v>20</v>
      </c>
      <c r="D1413" s="65" t="s">
        <v>21</v>
      </c>
      <c r="E1413" s="62" t="s">
        <v>24</v>
      </c>
      <c r="F1413" s="6">
        <v>163.75</v>
      </c>
      <c r="G1413" s="6">
        <v>162.8</v>
      </c>
      <c r="H1413" s="6">
        <v>164.3</v>
      </c>
      <c r="I1413" s="6">
        <v>164.8</v>
      </c>
      <c r="J1413" s="6">
        <v>165.3</v>
      </c>
      <c r="K1413" s="6">
        <v>164.3</v>
      </c>
      <c r="L1413" s="5">
        <v>5000</v>
      </c>
      <c r="M1413" s="7">
        <f aca="true" t="shared" si="190" ref="M1413:M1419">IF(D1413="BUY",(K1413-F1413)*(L1413),(F1413-K1413)*(L1413))</f>
        <v>2750.000000000057</v>
      </c>
      <c r="N1413" s="81">
        <f t="shared" si="189"/>
        <v>0.3358778625954268</v>
      </c>
    </row>
    <row r="1414" spans="1:14" ht="15.75">
      <c r="A1414" s="63">
        <v>14</v>
      </c>
      <c r="B1414" s="70">
        <v>43112</v>
      </c>
      <c r="C1414" s="77" t="s">
        <v>20</v>
      </c>
      <c r="D1414" s="65" t="s">
        <v>21</v>
      </c>
      <c r="E1414" s="62" t="s">
        <v>44</v>
      </c>
      <c r="F1414" s="6">
        <v>29500</v>
      </c>
      <c r="G1414" s="6">
        <v>29430</v>
      </c>
      <c r="H1414" s="6">
        <v>29540</v>
      </c>
      <c r="I1414" s="6">
        <v>29580</v>
      </c>
      <c r="J1414" s="6">
        <v>29620</v>
      </c>
      <c r="K1414" s="6">
        <v>29580</v>
      </c>
      <c r="L1414" s="5">
        <v>100</v>
      </c>
      <c r="M1414" s="7">
        <f t="shared" si="190"/>
        <v>8000</v>
      </c>
      <c r="N1414" s="81">
        <f t="shared" si="189"/>
        <v>0.2711864406779661</v>
      </c>
    </row>
    <row r="1415" spans="1:14" ht="15.75">
      <c r="A1415" s="63">
        <v>15</v>
      </c>
      <c r="B1415" s="70">
        <v>43112</v>
      </c>
      <c r="C1415" s="77" t="s">
        <v>20</v>
      </c>
      <c r="D1415" s="65" t="s">
        <v>21</v>
      </c>
      <c r="E1415" s="62" t="s">
        <v>47</v>
      </c>
      <c r="F1415" s="6">
        <v>217.2</v>
      </c>
      <c r="G1415" s="6">
        <v>216.2</v>
      </c>
      <c r="H1415" s="6">
        <v>217.7</v>
      </c>
      <c r="I1415" s="6">
        <v>218.2</v>
      </c>
      <c r="J1415" s="6">
        <v>218.7</v>
      </c>
      <c r="K1415" s="6">
        <v>217.7</v>
      </c>
      <c r="L1415" s="5">
        <v>5000</v>
      </c>
      <c r="M1415" s="7">
        <f t="shared" si="190"/>
        <v>2500</v>
      </c>
      <c r="N1415" s="81">
        <f aca="true" t="shared" si="191" ref="N1415:N1420">M1415/(L1415)/F1415%</f>
        <v>0.23020257826887663</v>
      </c>
    </row>
    <row r="1416" spans="1:14" ht="15.75">
      <c r="A1416" s="63">
        <v>16</v>
      </c>
      <c r="B1416" s="70">
        <v>43111</v>
      </c>
      <c r="C1416" s="77" t="s">
        <v>20</v>
      </c>
      <c r="D1416" s="65" t="s">
        <v>21</v>
      </c>
      <c r="E1416" s="62" t="s">
        <v>44</v>
      </c>
      <c r="F1416" s="6">
        <v>29400</v>
      </c>
      <c r="G1416" s="6">
        <v>29330</v>
      </c>
      <c r="H1416" s="6">
        <v>29440</v>
      </c>
      <c r="I1416" s="6">
        <v>29480</v>
      </c>
      <c r="J1416" s="6">
        <v>29520</v>
      </c>
      <c r="K1416" s="6">
        <v>29330</v>
      </c>
      <c r="L1416" s="5">
        <v>100</v>
      </c>
      <c r="M1416" s="7">
        <f t="shared" si="190"/>
        <v>-7000</v>
      </c>
      <c r="N1416" s="8">
        <f t="shared" si="191"/>
        <v>-0.23809523809523808</v>
      </c>
    </row>
    <row r="1417" spans="1:14" ht="15.75">
      <c r="A1417" s="63">
        <v>17</v>
      </c>
      <c r="B1417" s="70">
        <v>43110</v>
      </c>
      <c r="C1417" s="77" t="s">
        <v>20</v>
      </c>
      <c r="D1417" s="65" t="s">
        <v>23</v>
      </c>
      <c r="E1417" s="62" t="s">
        <v>47</v>
      </c>
      <c r="F1417" s="6">
        <v>212.7</v>
      </c>
      <c r="G1417" s="6">
        <v>213.7</v>
      </c>
      <c r="H1417" s="6">
        <v>212.2</v>
      </c>
      <c r="I1417" s="6">
        <v>211.7</v>
      </c>
      <c r="J1417" s="6">
        <v>211.2</v>
      </c>
      <c r="K1417" s="6">
        <v>213.7</v>
      </c>
      <c r="L1417" s="5">
        <v>5000</v>
      </c>
      <c r="M1417" s="7">
        <f t="shared" si="190"/>
        <v>-5000</v>
      </c>
      <c r="N1417" s="8">
        <f t="shared" si="191"/>
        <v>-0.47014574518100616</v>
      </c>
    </row>
    <row r="1418" spans="1:14" ht="15.75">
      <c r="A1418" s="63">
        <v>18</v>
      </c>
      <c r="B1418" s="70">
        <v>43110</v>
      </c>
      <c r="C1418" s="77" t="s">
        <v>20</v>
      </c>
      <c r="D1418" s="65" t="s">
        <v>21</v>
      </c>
      <c r="E1418" s="62" t="s">
        <v>46</v>
      </c>
      <c r="F1418" s="6">
        <v>458.4</v>
      </c>
      <c r="G1418" s="6">
        <v>454</v>
      </c>
      <c r="H1418" s="6">
        <v>461</v>
      </c>
      <c r="I1418" s="6">
        <v>463.5</v>
      </c>
      <c r="J1418" s="6">
        <v>466</v>
      </c>
      <c r="K1418" s="6">
        <v>461</v>
      </c>
      <c r="L1418" s="5">
        <v>1000</v>
      </c>
      <c r="M1418" s="7">
        <f t="shared" si="190"/>
        <v>2600.0000000000227</v>
      </c>
      <c r="N1418" s="81">
        <f t="shared" si="191"/>
        <v>0.5671902268760958</v>
      </c>
    </row>
    <row r="1419" spans="1:14" ht="15.75">
      <c r="A1419" s="63">
        <v>19</v>
      </c>
      <c r="B1419" s="70">
        <v>43109</v>
      </c>
      <c r="C1419" s="77" t="s">
        <v>20</v>
      </c>
      <c r="D1419" s="65" t="s">
        <v>21</v>
      </c>
      <c r="E1419" s="62" t="s">
        <v>47</v>
      </c>
      <c r="F1419" s="6">
        <v>216.5</v>
      </c>
      <c r="G1419" s="6">
        <v>215.5</v>
      </c>
      <c r="H1419" s="6">
        <v>217</v>
      </c>
      <c r="I1419" s="6">
        <v>217.5</v>
      </c>
      <c r="J1419" s="6">
        <v>218</v>
      </c>
      <c r="K1419" s="6">
        <v>217</v>
      </c>
      <c r="L1419" s="5">
        <v>5000</v>
      </c>
      <c r="M1419" s="7">
        <f t="shared" si="190"/>
        <v>2500</v>
      </c>
      <c r="N1419" s="81">
        <f t="shared" si="191"/>
        <v>0.23094688221709006</v>
      </c>
    </row>
    <row r="1420" spans="1:14" ht="15.75">
      <c r="A1420" s="63">
        <v>20</v>
      </c>
      <c r="B1420" s="70">
        <v>43108</v>
      </c>
      <c r="C1420" s="77" t="s">
        <v>20</v>
      </c>
      <c r="D1420" s="65" t="s">
        <v>23</v>
      </c>
      <c r="E1420" s="62" t="s">
        <v>44</v>
      </c>
      <c r="F1420" s="6">
        <v>29170</v>
      </c>
      <c r="G1420" s="6">
        <v>29250</v>
      </c>
      <c r="H1420" s="6">
        <v>29130</v>
      </c>
      <c r="I1420" s="6">
        <v>29090</v>
      </c>
      <c r="J1420" s="6">
        <v>29050</v>
      </c>
      <c r="K1420" s="6">
        <v>29250</v>
      </c>
      <c r="L1420" s="5">
        <v>100</v>
      </c>
      <c r="M1420" s="7">
        <f aca="true" t="shared" si="192" ref="M1420:M1425">IF(D1420="BUY",(K1420-F1420)*(L1420),(F1420-K1420)*(L1420))</f>
        <v>-8000</v>
      </c>
      <c r="N1420" s="8">
        <f t="shared" si="191"/>
        <v>-0.2742543709290367</v>
      </c>
    </row>
    <row r="1421" spans="1:14" ht="15.75">
      <c r="A1421" s="63">
        <v>21</v>
      </c>
      <c r="B1421" s="70">
        <v>43105</v>
      </c>
      <c r="C1421" s="77" t="s">
        <v>20</v>
      </c>
      <c r="D1421" s="65" t="s">
        <v>21</v>
      </c>
      <c r="E1421" s="62" t="s">
        <v>47</v>
      </c>
      <c r="F1421" s="6">
        <v>214.3</v>
      </c>
      <c r="G1421" s="6">
        <v>213.3</v>
      </c>
      <c r="H1421" s="6">
        <v>214.8</v>
      </c>
      <c r="I1421" s="6">
        <v>215.3</v>
      </c>
      <c r="J1421" s="6">
        <v>215.8</v>
      </c>
      <c r="K1421" s="6">
        <v>215.3</v>
      </c>
      <c r="L1421" s="5">
        <v>5000</v>
      </c>
      <c r="M1421" s="7">
        <f t="shared" si="192"/>
        <v>5000</v>
      </c>
      <c r="N1421" s="81">
        <f aca="true" t="shared" si="193" ref="N1421:N1427">M1421/(L1421)/F1421%</f>
        <v>0.4666355576294913</v>
      </c>
    </row>
    <row r="1422" spans="1:14" ht="15.75">
      <c r="A1422" s="63">
        <v>22</v>
      </c>
      <c r="B1422" s="70">
        <v>43104</v>
      </c>
      <c r="C1422" s="77" t="s">
        <v>20</v>
      </c>
      <c r="D1422" s="65" t="s">
        <v>21</v>
      </c>
      <c r="E1422" s="62" t="s">
        <v>47</v>
      </c>
      <c r="F1422" s="6">
        <v>214</v>
      </c>
      <c r="G1422" s="6">
        <v>213</v>
      </c>
      <c r="H1422" s="6">
        <v>214.5</v>
      </c>
      <c r="I1422" s="6">
        <v>215</v>
      </c>
      <c r="J1422" s="6">
        <v>215.5</v>
      </c>
      <c r="K1422" s="6">
        <v>214.5</v>
      </c>
      <c r="L1422" s="5">
        <v>5000</v>
      </c>
      <c r="M1422" s="7">
        <f t="shared" si="192"/>
        <v>2500</v>
      </c>
      <c r="N1422" s="81">
        <f t="shared" si="193"/>
        <v>0.2336448598130841</v>
      </c>
    </row>
    <row r="1423" spans="1:14" ht="15.75">
      <c r="A1423" s="63">
        <v>23</v>
      </c>
      <c r="B1423" s="70">
        <v>43104</v>
      </c>
      <c r="C1423" s="77" t="s">
        <v>20</v>
      </c>
      <c r="D1423" s="65" t="s">
        <v>21</v>
      </c>
      <c r="E1423" s="62" t="s">
        <v>24</v>
      </c>
      <c r="F1423" s="6">
        <v>164</v>
      </c>
      <c r="G1423" s="6">
        <v>163</v>
      </c>
      <c r="H1423" s="6">
        <v>164.5</v>
      </c>
      <c r="I1423" s="6">
        <v>165</v>
      </c>
      <c r="J1423" s="6">
        <v>165.5</v>
      </c>
      <c r="K1423" s="6">
        <v>164.5</v>
      </c>
      <c r="L1423" s="5">
        <v>5000</v>
      </c>
      <c r="M1423" s="7">
        <f t="shared" si="192"/>
        <v>2500</v>
      </c>
      <c r="N1423" s="81">
        <f t="shared" si="193"/>
        <v>0.3048780487804878</v>
      </c>
    </row>
    <row r="1424" spans="1:14" ht="15.75">
      <c r="A1424" s="63">
        <v>24</v>
      </c>
      <c r="B1424" s="70">
        <v>43103</v>
      </c>
      <c r="C1424" s="77" t="s">
        <v>20</v>
      </c>
      <c r="D1424" s="65" t="s">
        <v>21</v>
      </c>
      <c r="E1424" s="62" t="s">
        <v>44</v>
      </c>
      <c r="F1424" s="6">
        <v>29200</v>
      </c>
      <c r="G1424" s="6">
        <v>29120</v>
      </c>
      <c r="H1424" s="6">
        <v>29250</v>
      </c>
      <c r="I1424" s="6">
        <v>29290</v>
      </c>
      <c r="J1424" s="6">
        <v>29330</v>
      </c>
      <c r="K1424" s="6">
        <v>29250</v>
      </c>
      <c r="L1424" s="5">
        <v>100</v>
      </c>
      <c r="M1424" s="7">
        <f t="shared" si="192"/>
        <v>5000</v>
      </c>
      <c r="N1424" s="81">
        <f t="shared" si="193"/>
        <v>0.17123287671232876</v>
      </c>
    </row>
    <row r="1425" spans="1:14" ht="15.75">
      <c r="A1425" s="63">
        <v>25</v>
      </c>
      <c r="B1425" s="70">
        <v>43103</v>
      </c>
      <c r="C1425" s="77" t="s">
        <v>20</v>
      </c>
      <c r="D1425" s="65" t="s">
        <v>23</v>
      </c>
      <c r="E1425" s="62" t="s">
        <v>47</v>
      </c>
      <c r="F1425" s="6">
        <v>212.7</v>
      </c>
      <c r="G1425" s="6">
        <v>213.7</v>
      </c>
      <c r="H1425" s="6">
        <v>212.2</v>
      </c>
      <c r="I1425" s="6">
        <v>211.7</v>
      </c>
      <c r="J1425" s="6">
        <v>211.2</v>
      </c>
      <c r="K1425" s="6">
        <v>212.2</v>
      </c>
      <c r="L1425" s="5">
        <v>5000</v>
      </c>
      <c r="M1425" s="7">
        <f t="shared" si="192"/>
        <v>2500</v>
      </c>
      <c r="N1425" s="81">
        <f t="shared" si="193"/>
        <v>0.23507287259050308</v>
      </c>
    </row>
    <row r="1426" spans="1:14" ht="15.75">
      <c r="A1426" s="63">
        <v>26</v>
      </c>
      <c r="B1426" s="70">
        <v>43102</v>
      </c>
      <c r="C1426" s="77" t="s">
        <v>20</v>
      </c>
      <c r="D1426" s="65" t="s">
        <v>21</v>
      </c>
      <c r="E1426" s="62" t="s">
        <v>47</v>
      </c>
      <c r="F1426" s="6">
        <v>211.65</v>
      </c>
      <c r="G1426" s="6">
        <v>210.6</v>
      </c>
      <c r="H1426" s="6">
        <v>212.2</v>
      </c>
      <c r="I1426" s="6">
        <v>212.7</v>
      </c>
      <c r="J1426" s="6">
        <v>213.2</v>
      </c>
      <c r="K1426" s="6">
        <v>212.7</v>
      </c>
      <c r="L1426" s="5">
        <v>5000</v>
      </c>
      <c r="M1426" s="7">
        <f>IF(D1426="BUY",(K1426-F1426)*(L1426),(F1426-K1426)*(L1426))</f>
        <v>5249.9999999999145</v>
      </c>
      <c r="N1426" s="81">
        <f t="shared" si="193"/>
        <v>0.4961020552799352</v>
      </c>
    </row>
    <row r="1427" spans="1:14" ht="15.75">
      <c r="A1427" s="63">
        <v>27</v>
      </c>
      <c r="B1427" s="70">
        <v>43102</v>
      </c>
      <c r="C1427" s="77" t="s">
        <v>20</v>
      </c>
      <c r="D1427" s="65" t="s">
        <v>21</v>
      </c>
      <c r="E1427" s="62" t="s">
        <v>44</v>
      </c>
      <c r="F1427" s="6">
        <v>29175</v>
      </c>
      <c r="G1427" s="6">
        <v>29100</v>
      </c>
      <c r="H1427" s="6">
        <v>29220</v>
      </c>
      <c r="I1427" s="6">
        <v>29260</v>
      </c>
      <c r="J1427" s="6">
        <v>29300</v>
      </c>
      <c r="K1427" s="6">
        <v>29220</v>
      </c>
      <c r="L1427" s="5">
        <v>100</v>
      </c>
      <c r="M1427" s="82">
        <f>IF(D1427="BUY",(K1427-F1427)*(L1427),(F1427-K1427)*(L1427))</f>
        <v>4500</v>
      </c>
      <c r="N1427" s="68">
        <f t="shared" si="193"/>
        <v>0.15424164524421594</v>
      </c>
    </row>
    <row r="1428" ht="15.75">
      <c r="N1428" s="79"/>
    </row>
    <row r="1429" spans="1:14" ht="15.75">
      <c r="A1429" s="9" t="s">
        <v>25</v>
      </c>
      <c r="B1429" s="10"/>
      <c r="C1429" s="11"/>
      <c r="D1429" s="12"/>
      <c r="E1429" s="13"/>
      <c r="F1429" s="13"/>
      <c r="G1429" s="14"/>
      <c r="H1429" s="15"/>
      <c r="I1429" s="15"/>
      <c r="J1429" s="15"/>
      <c r="K1429" s="16"/>
      <c r="L1429" s="17"/>
      <c r="N1429" s="80"/>
    </row>
    <row r="1430" spans="1:12" ht="15.75">
      <c r="A1430" s="9" t="s">
        <v>26</v>
      </c>
      <c r="B1430" s="19"/>
      <c r="C1430" s="11"/>
      <c r="D1430" s="12"/>
      <c r="E1430" s="13"/>
      <c r="F1430" s="13"/>
      <c r="G1430" s="14"/>
      <c r="H1430" s="13"/>
      <c r="I1430" s="13"/>
      <c r="J1430" s="13"/>
      <c r="K1430" s="16"/>
      <c r="L1430" s="17"/>
    </row>
    <row r="1431" spans="1:14" ht="15.75">
      <c r="A1431" s="9" t="s">
        <v>26</v>
      </c>
      <c r="B1431" s="19"/>
      <c r="C1431" s="20"/>
      <c r="D1431" s="21"/>
      <c r="E1431" s="22"/>
      <c r="F1431" s="22"/>
      <c r="G1431" s="23"/>
      <c r="H1431" s="22"/>
      <c r="I1431" s="22"/>
      <c r="J1431" s="22"/>
      <c r="K1431" s="22"/>
      <c r="L1431" s="17"/>
      <c r="M1431" s="17"/>
      <c r="N1431" s="17"/>
    </row>
    <row r="1432" spans="1:14" ht="16.5" thickBot="1">
      <c r="A1432" s="24"/>
      <c r="B1432" s="19"/>
      <c r="C1432" s="22"/>
      <c r="D1432" s="22"/>
      <c r="E1432" s="22"/>
      <c r="F1432" s="25"/>
      <c r="G1432" s="26"/>
      <c r="H1432" s="27" t="s">
        <v>27</v>
      </c>
      <c r="I1432" s="27"/>
      <c r="J1432" s="28"/>
      <c r="K1432" s="28"/>
      <c r="L1432" s="17"/>
      <c r="M1432" s="17"/>
      <c r="N1432" s="17"/>
    </row>
    <row r="1433" spans="1:12" ht="15.75">
      <c r="A1433" s="24"/>
      <c r="B1433" s="19"/>
      <c r="C1433" s="150" t="s">
        <v>28</v>
      </c>
      <c r="D1433" s="150"/>
      <c r="E1433" s="29">
        <v>27</v>
      </c>
      <c r="F1433" s="30">
        <v>100</v>
      </c>
      <c r="G1433" s="31">
        <v>27</v>
      </c>
      <c r="H1433" s="32">
        <f>G1434/G1433%</f>
        <v>77.77777777777777</v>
      </c>
      <c r="I1433" s="32"/>
      <c r="J1433" s="32"/>
      <c r="L1433" s="17"/>
    </row>
    <row r="1434" spans="1:13" ht="15.75">
      <c r="A1434" s="24"/>
      <c r="B1434" s="19"/>
      <c r="C1434" s="149" t="s">
        <v>29</v>
      </c>
      <c r="D1434" s="149"/>
      <c r="E1434" s="33">
        <v>21</v>
      </c>
      <c r="F1434" s="34">
        <f>(E1434/E1433)*100</f>
        <v>77.77777777777779</v>
      </c>
      <c r="G1434" s="31">
        <v>21</v>
      </c>
      <c r="H1434" s="28"/>
      <c r="I1434" s="28"/>
      <c r="J1434" s="22"/>
      <c r="K1434" s="28"/>
      <c r="M1434" s="22" t="s">
        <v>30</v>
      </c>
    </row>
    <row r="1435" spans="1:14" ht="15.75">
      <c r="A1435" s="35"/>
      <c r="B1435" s="19"/>
      <c r="C1435" s="149" t="s">
        <v>31</v>
      </c>
      <c r="D1435" s="149"/>
      <c r="E1435" s="33">
        <v>0</v>
      </c>
      <c r="F1435" s="34">
        <f>(E1435/E1433)*100</f>
        <v>0</v>
      </c>
      <c r="G1435" s="36"/>
      <c r="H1435" s="31"/>
      <c r="I1435" s="31"/>
      <c r="J1435" s="22"/>
      <c r="K1435" s="28"/>
      <c r="L1435" s="17"/>
      <c r="M1435" s="20"/>
      <c r="N1435" s="20"/>
    </row>
    <row r="1436" spans="1:14" ht="15.75">
      <c r="A1436" s="35"/>
      <c r="B1436" s="19"/>
      <c r="C1436" s="149" t="s">
        <v>32</v>
      </c>
      <c r="D1436" s="149"/>
      <c r="E1436" s="33">
        <v>0</v>
      </c>
      <c r="F1436" s="34">
        <f>(E1436/E1433)*100</f>
        <v>0</v>
      </c>
      <c r="G1436" s="36"/>
      <c r="H1436" s="31"/>
      <c r="I1436" s="31"/>
      <c r="J1436" s="22"/>
      <c r="K1436" s="28"/>
      <c r="L1436" s="17"/>
      <c r="M1436" s="17"/>
      <c r="N1436" s="17"/>
    </row>
    <row r="1437" spans="1:14" ht="15.75">
      <c r="A1437" s="35"/>
      <c r="B1437" s="19"/>
      <c r="C1437" s="149" t="s">
        <v>33</v>
      </c>
      <c r="D1437" s="149"/>
      <c r="E1437" s="33">
        <v>6</v>
      </c>
      <c r="F1437" s="34">
        <f>(E1437/E1433)*100</f>
        <v>22.22222222222222</v>
      </c>
      <c r="G1437" s="36"/>
      <c r="H1437" s="22" t="s">
        <v>34</v>
      </c>
      <c r="I1437" s="22"/>
      <c r="J1437" s="37"/>
      <c r="K1437" s="28"/>
      <c r="L1437" s="17"/>
      <c r="M1437" s="17"/>
      <c r="N1437" s="17"/>
    </row>
    <row r="1438" spans="1:14" ht="15.75">
      <c r="A1438" s="35"/>
      <c r="B1438" s="19"/>
      <c r="C1438" s="149" t="s">
        <v>35</v>
      </c>
      <c r="D1438" s="149"/>
      <c r="E1438" s="33">
        <v>0</v>
      </c>
      <c r="F1438" s="34">
        <f>(E1438/E1433)*100</f>
        <v>0</v>
      </c>
      <c r="G1438" s="36"/>
      <c r="H1438" s="22"/>
      <c r="I1438" s="22"/>
      <c r="J1438" s="37"/>
      <c r="K1438" s="28"/>
      <c r="L1438" s="17"/>
      <c r="M1438" s="17"/>
      <c r="N1438" s="17"/>
    </row>
    <row r="1439" spans="1:14" ht="16.5" thickBot="1">
      <c r="A1439" s="35"/>
      <c r="B1439" s="19"/>
      <c r="C1439" s="151" t="s">
        <v>36</v>
      </c>
      <c r="D1439" s="151"/>
      <c r="E1439" s="38"/>
      <c r="F1439" s="39">
        <f>(E1439/E1433)*100</f>
        <v>0</v>
      </c>
      <c r="G1439" s="36"/>
      <c r="H1439" s="22"/>
      <c r="I1439" s="22"/>
      <c r="M1439" s="17"/>
      <c r="N1439" s="17"/>
    </row>
    <row r="1440" spans="1:14" ht="15.75">
      <c r="A1440" s="41" t="s">
        <v>37</v>
      </c>
      <c r="B1440" s="10"/>
      <c r="C1440" s="11"/>
      <c r="D1440" s="11"/>
      <c r="E1440" s="13"/>
      <c r="F1440" s="13"/>
      <c r="G1440" s="42"/>
      <c r="H1440" s="43"/>
      <c r="I1440" s="43"/>
      <c r="J1440" s="43"/>
      <c r="K1440" s="13"/>
      <c r="L1440" s="17"/>
      <c r="M1440" s="40"/>
      <c r="N1440" s="40"/>
    </row>
    <row r="1441" spans="1:14" ht="15.75">
      <c r="A1441" s="12" t="s">
        <v>38</v>
      </c>
      <c r="B1441" s="10"/>
      <c r="C1441" s="44"/>
      <c r="D1441" s="45"/>
      <c r="E1441" s="46"/>
      <c r="F1441" s="43"/>
      <c r="G1441" s="42"/>
      <c r="H1441" s="43"/>
      <c r="I1441" s="43"/>
      <c r="J1441" s="43"/>
      <c r="K1441" s="13"/>
      <c r="L1441" s="17"/>
      <c r="M1441" s="24"/>
      <c r="N1441" s="24"/>
    </row>
    <row r="1442" spans="1:14" ht="15.75">
      <c r="A1442" s="12" t="s">
        <v>39</v>
      </c>
      <c r="B1442" s="10"/>
      <c r="C1442" s="11"/>
      <c r="D1442" s="45"/>
      <c r="E1442" s="46"/>
      <c r="F1442" s="43"/>
      <c r="G1442" s="42"/>
      <c r="H1442" s="47"/>
      <c r="I1442" s="47"/>
      <c r="J1442" s="47"/>
      <c r="K1442" s="13"/>
      <c r="L1442" s="17"/>
      <c r="M1442" s="17"/>
      <c r="N1442" s="17"/>
    </row>
    <row r="1443" spans="1:14" ht="15.75">
      <c r="A1443" s="12" t="s">
        <v>40</v>
      </c>
      <c r="B1443" s="44"/>
      <c r="C1443" s="11"/>
      <c r="D1443" s="45"/>
      <c r="E1443" s="46"/>
      <c r="F1443" s="43"/>
      <c r="G1443" s="48"/>
      <c r="H1443" s="47"/>
      <c r="I1443" s="47"/>
      <c r="J1443" s="47"/>
      <c r="K1443" s="13"/>
      <c r="L1443" s="17"/>
      <c r="M1443" s="17"/>
      <c r="N1443" s="17"/>
    </row>
    <row r="1444" spans="1:14" ht="15.75">
      <c r="A1444" s="12" t="s">
        <v>41</v>
      </c>
      <c r="B1444" s="35"/>
      <c r="C1444" s="11"/>
      <c r="D1444" s="49"/>
      <c r="E1444" s="43"/>
      <c r="F1444" s="43"/>
      <c r="G1444" s="48"/>
      <c r="H1444" s="47"/>
      <c r="I1444" s="47"/>
      <c r="J1444" s="47"/>
      <c r="K1444" s="43"/>
      <c r="L1444" s="17"/>
      <c r="M1444" s="17"/>
      <c r="N1444" s="17"/>
    </row>
    <row r="1445" spans="1:14" ht="15.75">
      <c r="A1445" s="146" t="s">
        <v>0</v>
      </c>
      <c r="B1445" s="146"/>
      <c r="C1445" s="146"/>
      <c r="D1445" s="146"/>
      <c r="E1445" s="146"/>
      <c r="F1445" s="146"/>
      <c r="G1445" s="146"/>
      <c r="H1445" s="146"/>
      <c r="I1445" s="146"/>
      <c r="J1445" s="146"/>
      <c r="K1445" s="146"/>
      <c r="L1445" s="146"/>
      <c r="M1445" s="146"/>
      <c r="N1445" s="146"/>
    </row>
    <row r="1446" spans="1:14" ht="15.75">
      <c r="A1446" s="146"/>
      <c r="B1446" s="146"/>
      <c r="C1446" s="146"/>
      <c r="D1446" s="146"/>
      <c r="E1446" s="146"/>
      <c r="F1446" s="146"/>
      <c r="G1446" s="146"/>
      <c r="H1446" s="146"/>
      <c r="I1446" s="146"/>
      <c r="J1446" s="146"/>
      <c r="K1446" s="146"/>
      <c r="L1446" s="146"/>
      <c r="M1446" s="146"/>
      <c r="N1446" s="146"/>
    </row>
    <row r="1447" spans="1:14" ht="15.75">
      <c r="A1447" s="146"/>
      <c r="B1447" s="146"/>
      <c r="C1447" s="146"/>
      <c r="D1447" s="146"/>
      <c r="E1447" s="146"/>
      <c r="F1447" s="146"/>
      <c r="G1447" s="146"/>
      <c r="H1447" s="146"/>
      <c r="I1447" s="146"/>
      <c r="J1447" s="146"/>
      <c r="K1447" s="146"/>
      <c r="L1447" s="146"/>
      <c r="M1447" s="146"/>
      <c r="N1447" s="146"/>
    </row>
    <row r="1448" spans="1:14" ht="15.75">
      <c r="A1448" s="147" t="s">
        <v>1</v>
      </c>
      <c r="B1448" s="147"/>
      <c r="C1448" s="147"/>
      <c r="D1448" s="147"/>
      <c r="E1448" s="147"/>
      <c r="F1448" s="147"/>
      <c r="G1448" s="147"/>
      <c r="H1448" s="147"/>
      <c r="I1448" s="147"/>
      <c r="J1448" s="147"/>
      <c r="K1448" s="147"/>
      <c r="L1448" s="147"/>
      <c r="M1448" s="147"/>
      <c r="N1448" s="147"/>
    </row>
    <row r="1449" spans="1:14" ht="15.75">
      <c r="A1449" s="147" t="s">
        <v>2</v>
      </c>
      <c r="B1449" s="147"/>
      <c r="C1449" s="147"/>
      <c r="D1449" s="147"/>
      <c r="E1449" s="147"/>
      <c r="F1449" s="147"/>
      <c r="G1449" s="147"/>
      <c r="H1449" s="147"/>
      <c r="I1449" s="147"/>
      <c r="J1449" s="147"/>
      <c r="K1449" s="147"/>
      <c r="L1449" s="147"/>
      <c r="M1449" s="147"/>
      <c r="N1449" s="147"/>
    </row>
    <row r="1450" spans="1:14" ht="16.5" thickBot="1">
      <c r="A1450" s="148" t="s">
        <v>3</v>
      </c>
      <c r="B1450" s="148"/>
      <c r="C1450" s="148"/>
      <c r="D1450" s="148"/>
      <c r="E1450" s="148"/>
      <c r="F1450" s="148"/>
      <c r="G1450" s="148"/>
      <c r="H1450" s="148"/>
      <c r="I1450" s="148"/>
      <c r="J1450" s="148"/>
      <c r="K1450" s="148"/>
      <c r="L1450" s="148"/>
      <c r="M1450" s="148"/>
      <c r="N1450" s="148"/>
    </row>
    <row r="1451" spans="1:14" ht="15.75">
      <c r="A1451" s="145" t="s">
        <v>60</v>
      </c>
      <c r="B1451" s="145"/>
      <c r="C1451" s="145"/>
      <c r="D1451" s="145"/>
      <c r="E1451" s="145"/>
      <c r="F1451" s="145"/>
      <c r="G1451" s="145"/>
      <c r="H1451" s="145"/>
      <c r="I1451" s="145"/>
      <c r="J1451" s="145"/>
      <c r="K1451" s="145"/>
      <c r="L1451" s="145"/>
      <c r="M1451" s="145"/>
      <c r="N1451" s="145"/>
    </row>
    <row r="1452" spans="1:14" ht="15.75">
      <c r="A1452" s="145" t="s">
        <v>5</v>
      </c>
      <c r="B1452" s="145"/>
      <c r="C1452" s="145"/>
      <c r="D1452" s="145"/>
      <c r="E1452" s="145"/>
      <c r="F1452" s="145"/>
      <c r="G1452" s="145"/>
      <c r="H1452" s="145"/>
      <c r="I1452" s="145"/>
      <c r="J1452" s="145"/>
      <c r="K1452" s="145"/>
      <c r="L1452" s="145"/>
      <c r="M1452" s="145"/>
      <c r="N1452" s="145"/>
    </row>
    <row r="1453" spans="1:14" ht="15.75">
      <c r="A1453" s="131" t="s">
        <v>6</v>
      </c>
      <c r="B1453" s="128" t="s">
        <v>7</v>
      </c>
      <c r="C1453" s="128" t="s">
        <v>8</v>
      </c>
      <c r="D1453" s="131" t="s">
        <v>9</v>
      </c>
      <c r="E1453" s="131" t="s">
        <v>10</v>
      </c>
      <c r="F1453" s="128" t="s">
        <v>11</v>
      </c>
      <c r="G1453" s="128" t="s">
        <v>12</v>
      </c>
      <c r="H1453" s="128" t="s">
        <v>13</v>
      </c>
      <c r="I1453" s="128" t="s">
        <v>14</v>
      </c>
      <c r="J1453" s="128" t="s">
        <v>15</v>
      </c>
      <c r="K1453" s="130" t="s">
        <v>16</v>
      </c>
      <c r="L1453" s="128" t="s">
        <v>17</v>
      </c>
      <c r="M1453" s="128" t="s">
        <v>18</v>
      </c>
      <c r="N1453" s="128" t="s">
        <v>19</v>
      </c>
    </row>
    <row r="1454" spans="1:14" ht="15.75">
      <c r="A1454" s="132"/>
      <c r="B1454" s="128"/>
      <c r="C1454" s="128"/>
      <c r="D1454" s="131"/>
      <c r="E1454" s="131"/>
      <c r="F1454" s="128"/>
      <c r="G1454" s="128"/>
      <c r="H1454" s="128"/>
      <c r="I1454" s="128"/>
      <c r="J1454" s="128"/>
      <c r="K1454" s="130"/>
      <c r="L1454" s="128"/>
      <c r="M1454" s="128"/>
      <c r="N1454" s="128"/>
    </row>
    <row r="1455" spans="1:14" ht="15.75">
      <c r="A1455" s="74"/>
      <c r="B1455" s="75"/>
      <c r="C1455" s="71"/>
      <c r="D1455" s="76"/>
      <c r="E1455" s="73"/>
      <c r="F1455" s="71"/>
      <c r="G1455" s="71"/>
      <c r="H1455" s="71"/>
      <c r="I1455" s="71"/>
      <c r="J1455" s="71"/>
      <c r="K1455" s="72"/>
      <c r="L1455" s="71"/>
      <c r="M1455" s="71"/>
      <c r="N1455" s="71"/>
    </row>
    <row r="1456" spans="1:14" ht="15.75">
      <c r="A1456" s="63">
        <v>1</v>
      </c>
      <c r="B1456" s="70">
        <v>43098</v>
      </c>
      <c r="C1456" s="77" t="s">
        <v>20</v>
      </c>
      <c r="D1456" s="65" t="s">
        <v>21</v>
      </c>
      <c r="E1456" s="62" t="s">
        <v>47</v>
      </c>
      <c r="F1456" s="6">
        <v>212</v>
      </c>
      <c r="G1456" s="6">
        <v>211</v>
      </c>
      <c r="H1456" s="6">
        <v>212.5</v>
      </c>
      <c r="I1456" s="6">
        <v>213</v>
      </c>
      <c r="J1456" s="6">
        <v>213.5</v>
      </c>
      <c r="K1456" s="6">
        <v>212.5</v>
      </c>
      <c r="L1456" s="5">
        <v>5000</v>
      </c>
      <c r="M1456" s="7">
        <f aca="true" t="shared" si="194" ref="M1456:M1461">IF(D1456="BUY",(K1456-F1456)*(L1456),(F1456-K1456)*(L1456))</f>
        <v>2500</v>
      </c>
      <c r="N1456" s="8">
        <f aca="true" t="shared" si="195" ref="N1456:N1461">M1456/(L1456)/F1456%</f>
        <v>0.23584905660377356</v>
      </c>
    </row>
    <row r="1457" spans="1:14" ht="15.75">
      <c r="A1457" s="63">
        <v>2</v>
      </c>
      <c r="B1457" s="70">
        <v>43097</v>
      </c>
      <c r="C1457" s="77" t="s">
        <v>20</v>
      </c>
      <c r="D1457" s="65" t="s">
        <v>21</v>
      </c>
      <c r="E1457" s="62" t="s">
        <v>24</v>
      </c>
      <c r="F1457" s="6">
        <v>163</v>
      </c>
      <c r="G1457" s="6">
        <v>162</v>
      </c>
      <c r="H1457" s="6">
        <v>163.5</v>
      </c>
      <c r="I1457" s="6">
        <v>164</v>
      </c>
      <c r="J1457" s="6">
        <v>164.5</v>
      </c>
      <c r="K1457" s="6">
        <v>163.5</v>
      </c>
      <c r="L1457" s="5">
        <v>5000</v>
      </c>
      <c r="M1457" s="7">
        <f t="shared" si="194"/>
        <v>2500</v>
      </c>
      <c r="N1457" s="8">
        <f t="shared" si="195"/>
        <v>0.3067484662576687</v>
      </c>
    </row>
    <row r="1458" spans="1:14" ht="15.75">
      <c r="A1458" s="63">
        <v>3</v>
      </c>
      <c r="B1458" s="70">
        <v>43097</v>
      </c>
      <c r="C1458" s="77" t="s">
        <v>20</v>
      </c>
      <c r="D1458" s="65" t="s">
        <v>21</v>
      </c>
      <c r="E1458" s="62" t="s">
        <v>47</v>
      </c>
      <c r="F1458" s="6">
        <v>210.5</v>
      </c>
      <c r="G1458" s="6">
        <v>209.5</v>
      </c>
      <c r="H1458" s="6">
        <v>211</v>
      </c>
      <c r="I1458" s="6">
        <v>211.5</v>
      </c>
      <c r="J1458" s="6">
        <v>212</v>
      </c>
      <c r="K1458" s="6">
        <v>212</v>
      </c>
      <c r="L1458" s="5">
        <v>5000</v>
      </c>
      <c r="M1458" s="7">
        <f t="shared" si="194"/>
        <v>7500</v>
      </c>
      <c r="N1458" s="8">
        <f t="shared" si="195"/>
        <v>0.7125890736342043</v>
      </c>
    </row>
    <row r="1459" spans="1:14" ht="15.75">
      <c r="A1459" s="63">
        <v>4</v>
      </c>
      <c r="B1459" s="70">
        <v>43096</v>
      </c>
      <c r="C1459" s="77" t="s">
        <v>20</v>
      </c>
      <c r="D1459" s="65" t="s">
        <v>21</v>
      </c>
      <c r="E1459" s="62" t="s">
        <v>47</v>
      </c>
      <c r="F1459" s="6">
        <v>208.5</v>
      </c>
      <c r="G1459" s="6">
        <v>207.5</v>
      </c>
      <c r="H1459" s="6">
        <v>209</v>
      </c>
      <c r="I1459" s="6">
        <v>209.5</v>
      </c>
      <c r="J1459" s="6">
        <v>210</v>
      </c>
      <c r="K1459" s="6">
        <v>210</v>
      </c>
      <c r="L1459" s="5">
        <v>5000</v>
      </c>
      <c r="M1459" s="7">
        <f t="shared" si="194"/>
        <v>7500</v>
      </c>
      <c r="N1459" s="8">
        <f t="shared" si="195"/>
        <v>0.7194244604316546</v>
      </c>
    </row>
    <row r="1460" spans="1:14" ht="15.75">
      <c r="A1460" s="63">
        <v>5</v>
      </c>
      <c r="B1460" s="70">
        <v>43096</v>
      </c>
      <c r="C1460" s="77" t="s">
        <v>20</v>
      </c>
      <c r="D1460" s="65" t="s">
        <v>21</v>
      </c>
      <c r="E1460" s="62" t="s">
        <v>44</v>
      </c>
      <c r="F1460" s="6">
        <v>28870</v>
      </c>
      <c r="G1460" s="6">
        <v>28790</v>
      </c>
      <c r="H1460" s="6">
        <v>28910</v>
      </c>
      <c r="I1460" s="6">
        <v>28950</v>
      </c>
      <c r="J1460" s="6">
        <v>28990</v>
      </c>
      <c r="K1460" s="6">
        <v>28910</v>
      </c>
      <c r="L1460" s="5">
        <v>100</v>
      </c>
      <c r="M1460" s="7">
        <f t="shared" si="194"/>
        <v>4000</v>
      </c>
      <c r="N1460" s="8">
        <f t="shared" si="195"/>
        <v>0.13855213023900242</v>
      </c>
    </row>
    <row r="1461" spans="1:14" ht="15.75">
      <c r="A1461" s="63">
        <v>6</v>
      </c>
      <c r="B1461" s="70">
        <v>43095</v>
      </c>
      <c r="C1461" s="77" t="s">
        <v>20</v>
      </c>
      <c r="D1461" s="65" t="s">
        <v>21</v>
      </c>
      <c r="E1461" s="62" t="s">
        <v>47</v>
      </c>
      <c r="F1461" s="6">
        <v>209</v>
      </c>
      <c r="G1461" s="6">
        <v>208</v>
      </c>
      <c r="H1461" s="6">
        <v>209.5</v>
      </c>
      <c r="I1461" s="6">
        <v>210</v>
      </c>
      <c r="J1461" s="6">
        <v>210.5</v>
      </c>
      <c r="K1461" s="6">
        <v>209.5</v>
      </c>
      <c r="L1461" s="5">
        <v>5000</v>
      </c>
      <c r="M1461" s="7">
        <f t="shared" si="194"/>
        <v>2500</v>
      </c>
      <c r="N1461" s="8">
        <f t="shared" si="195"/>
        <v>0.23923444976076558</v>
      </c>
    </row>
    <row r="1462" spans="1:14" ht="15.75">
      <c r="A1462" s="63">
        <v>7</v>
      </c>
      <c r="B1462" s="70">
        <v>43095</v>
      </c>
      <c r="C1462" s="77" t="s">
        <v>20</v>
      </c>
      <c r="D1462" s="65" t="s">
        <v>21</v>
      </c>
      <c r="E1462" s="62" t="s">
        <v>44</v>
      </c>
      <c r="F1462" s="6">
        <v>28730</v>
      </c>
      <c r="G1462" s="6">
        <v>28650</v>
      </c>
      <c r="H1462" s="6">
        <v>28770</v>
      </c>
      <c r="I1462" s="6">
        <v>28810</v>
      </c>
      <c r="J1462" s="6">
        <v>28850</v>
      </c>
      <c r="K1462" s="6">
        <v>28770</v>
      </c>
      <c r="L1462" s="5">
        <v>100</v>
      </c>
      <c r="M1462" s="7">
        <f aca="true" t="shared" si="196" ref="M1462:M1467">IF(D1462="BUY",(K1462-F1462)*(L1462),(F1462-K1462)*(L1462))</f>
        <v>4000</v>
      </c>
      <c r="N1462" s="8">
        <f aca="true" t="shared" si="197" ref="N1462:N1468">M1462/(L1462)/F1462%</f>
        <v>0.1392272885485555</v>
      </c>
    </row>
    <row r="1463" spans="1:14" ht="15.75">
      <c r="A1463" s="63">
        <v>8</v>
      </c>
      <c r="B1463" s="70">
        <v>43091</v>
      </c>
      <c r="C1463" s="77" t="s">
        <v>20</v>
      </c>
      <c r="D1463" s="65" t="s">
        <v>21</v>
      </c>
      <c r="E1463" s="62" t="s">
        <v>47</v>
      </c>
      <c r="F1463" s="6">
        <v>207.5</v>
      </c>
      <c r="G1463" s="6">
        <v>206.5</v>
      </c>
      <c r="H1463" s="6">
        <v>208</v>
      </c>
      <c r="I1463" s="6">
        <v>208.5</v>
      </c>
      <c r="J1463" s="6">
        <v>209</v>
      </c>
      <c r="K1463" s="6">
        <v>208</v>
      </c>
      <c r="L1463" s="5">
        <v>5000</v>
      </c>
      <c r="M1463" s="7">
        <f t="shared" si="196"/>
        <v>2500</v>
      </c>
      <c r="N1463" s="8">
        <f t="shared" si="197"/>
        <v>0.24096385542168672</v>
      </c>
    </row>
    <row r="1464" spans="1:14" ht="15.75">
      <c r="A1464" s="63">
        <v>9</v>
      </c>
      <c r="B1464" s="70">
        <v>43090</v>
      </c>
      <c r="C1464" s="77" t="s">
        <v>20</v>
      </c>
      <c r="D1464" s="65" t="s">
        <v>23</v>
      </c>
      <c r="E1464" s="62" t="s">
        <v>24</v>
      </c>
      <c r="F1464" s="6">
        <v>160.5</v>
      </c>
      <c r="G1464" s="6">
        <v>161.5</v>
      </c>
      <c r="H1464" s="6">
        <v>160</v>
      </c>
      <c r="I1464" s="6">
        <v>159.5</v>
      </c>
      <c r="J1464" s="6">
        <v>159</v>
      </c>
      <c r="K1464" s="6">
        <v>160</v>
      </c>
      <c r="L1464" s="5">
        <v>5000</v>
      </c>
      <c r="M1464" s="7">
        <f t="shared" si="196"/>
        <v>2500</v>
      </c>
      <c r="N1464" s="8">
        <f t="shared" si="197"/>
        <v>0.3115264797507788</v>
      </c>
    </row>
    <row r="1465" spans="1:14" ht="15.75">
      <c r="A1465" s="63">
        <v>10</v>
      </c>
      <c r="B1465" s="70">
        <v>43089</v>
      </c>
      <c r="C1465" s="77" t="s">
        <v>20</v>
      </c>
      <c r="D1465" s="65" t="s">
        <v>21</v>
      </c>
      <c r="E1465" s="62" t="s">
        <v>47</v>
      </c>
      <c r="F1465" s="6">
        <v>206</v>
      </c>
      <c r="G1465" s="6">
        <v>205</v>
      </c>
      <c r="H1465" s="6">
        <v>206.5</v>
      </c>
      <c r="I1465" s="6">
        <v>207</v>
      </c>
      <c r="J1465" s="6">
        <v>207.5</v>
      </c>
      <c r="K1465" s="6">
        <v>207.5</v>
      </c>
      <c r="L1465" s="5">
        <v>5000</v>
      </c>
      <c r="M1465" s="7">
        <f t="shared" si="196"/>
        <v>7500</v>
      </c>
      <c r="N1465" s="8">
        <f t="shared" si="197"/>
        <v>0.7281553398058253</v>
      </c>
    </row>
    <row r="1466" spans="1:14" ht="15.75">
      <c r="A1466" s="63">
        <v>11</v>
      </c>
      <c r="B1466" s="70">
        <v>43088</v>
      </c>
      <c r="C1466" s="77" t="s">
        <v>20</v>
      </c>
      <c r="D1466" s="65" t="s">
        <v>23</v>
      </c>
      <c r="E1466" s="62" t="s">
        <v>47</v>
      </c>
      <c r="F1466" s="6">
        <v>203.5</v>
      </c>
      <c r="G1466" s="6">
        <v>204.5</v>
      </c>
      <c r="H1466" s="6">
        <v>203</v>
      </c>
      <c r="I1466" s="6">
        <v>202.5</v>
      </c>
      <c r="J1466" s="6">
        <v>202</v>
      </c>
      <c r="K1466" s="6">
        <v>203</v>
      </c>
      <c r="L1466" s="5">
        <v>5000</v>
      </c>
      <c r="M1466" s="7">
        <f t="shared" si="196"/>
        <v>2500</v>
      </c>
      <c r="N1466" s="8">
        <f t="shared" si="197"/>
        <v>0.24570024570024568</v>
      </c>
    </row>
    <row r="1467" spans="1:14" ht="15.75">
      <c r="A1467" s="63">
        <v>12</v>
      </c>
      <c r="B1467" s="70">
        <v>43087</v>
      </c>
      <c r="C1467" s="77" t="s">
        <v>20</v>
      </c>
      <c r="D1467" s="65" t="s">
        <v>21</v>
      </c>
      <c r="E1467" s="62" t="s">
        <v>24</v>
      </c>
      <c r="F1467" s="6">
        <v>163</v>
      </c>
      <c r="G1467" s="6">
        <v>162</v>
      </c>
      <c r="H1467" s="6">
        <v>163.5</v>
      </c>
      <c r="I1467" s="6">
        <v>164</v>
      </c>
      <c r="J1467" s="6">
        <v>164.5</v>
      </c>
      <c r="K1467" s="6">
        <v>163.5</v>
      </c>
      <c r="L1467" s="5">
        <v>5000</v>
      </c>
      <c r="M1467" s="7">
        <f t="shared" si="196"/>
        <v>2500</v>
      </c>
      <c r="N1467" s="8">
        <f t="shared" si="197"/>
        <v>0.3067484662576687</v>
      </c>
    </row>
    <row r="1468" spans="1:14" ht="15.75">
      <c r="A1468" s="63">
        <v>13</v>
      </c>
      <c r="B1468" s="70">
        <v>43087</v>
      </c>
      <c r="C1468" s="77" t="s">
        <v>20</v>
      </c>
      <c r="D1468" s="65" t="s">
        <v>21</v>
      </c>
      <c r="E1468" s="62" t="s">
        <v>47</v>
      </c>
      <c r="F1468" s="6">
        <v>206.2</v>
      </c>
      <c r="G1468" s="6">
        <v>205.2</v>
      </c>
      <c r="H1468" s="6">
        <v>206.7</v>
      </c>
      <c r="I1468" s="6">
        <v>207.2</v>
      </c>
      <c r="J1468" s="6">
        <v>207.7</v>
      </c>
      <c r="K1468" s="6">
        <v>205.2</v>
      </c>
      <c r="L1468" s="5">
        <v>5000</v>
      </c>
      <c r="M1468" s="7">
        <f aca="true" t="shared" si="198" ref="M1468:M1474">IF(D1468="BUY",(K1468-F1468)*(L1468),(F1468-K1468)*(L1468))</f>
        <v>-5000</v>
      </c>
      <c r="N1468" s="8">
        <f t="shared" si="197"/>
        <v>-0.4849660523763337</v>
      </c>
    </row>
    <row r="1469" spans="1:14" ht="15.75">
      <c r="A1469" s="63">
        <v>14</v>
      </c>
      <c r="B1469" s="70">
        <v>43087</v>
      </c>
      <c r="C1469" s="77" t="s">
        <v>20</v>
      </c>
      <c r="D1469" s="65" t="s">
        <v>21</v>
      </c>
      <c r="E1469" s="62" t="s">
        <v>44</v>
      </c>
      <c r="F1469" s="6">
        <v>28350</v>
      </c>
      <c r="G1469" s="6">
        <v>28270</v>
      </c>
      <c r="H1469" s="6">
        <v>28390</v>
      </c>
      <c r="I1469" s="6">
        <v>28430</v>
      </c>
      <c r="J1469" s="6">
        <v>28470</v>
      </c>
      <c r="K1469" s="6">
        <v>28390</v>
      </c>
      <c r="L1469" s="5">
        <v>100</v>
      </c>
      <c r="M1469" s="7">
        <f t="shared" si="198"/>
        <v>4000</v>
      </c>
      <c r="N1469" s="8">
        <f aca="true" t="shared" si="199" ref="N1469:N1474">M1469/(L1469)/F1469%</f>
        <v>0.14109347442680775</v>
      </c>
    </row>
    <row r="1470" spans="1:14" ht="15.75">
      <c r="A1470" s="63">
        <v>15</v>
      </c>
      <c r="B1470" s="70">
        <v>43084</v>
      </c>
      <c r="C1470" s="77" t="s">
        <v>20</v>
      </c>
      <c r="D1470" s="65" t="s">
        <v>21</v>
      </c>
      <c r="E1470" s="62" t="s">
        <v>48</v>
      </c>
      <c r="F1470" s="6">
        <v>3670</v>
      </c>
      <c r="G1470" s="6">
        <v>3630</v>
      </c>
      <c r="H1470" s="6">
        <v>3695</v>
      </c>
      <c r="I1470" s="6">
        <v>3720</v>
      </c>
      <c r="J1470" s="6">
        <v>3745</v>
      </c>
      <c r="K1470" s="6">
        <v>3695</v>
      </c>
      <c r="L1470" s="5">
        <v>100</v>
      </c>
      <c r="M1470" s="7">
        <f t="shared" si="198"/>
        <v>2500</v>
      </c>
      <c r="N1470" s="8">
        <f t="shared" si="199"/>
        <v>0.6811989100817438</v>
      </c>
    </row>
    <row r="1471" spans="1:14" ht="15.75">
      <c r="A1471" s="63">
        <v>16</v>
      </c>
      <c r="B1471" s="70">
        <v>43084</v>
      </c>
      <c r="C1471" s="77" t="s">
        <v>20</v>
      </c>
      <c r="D1471" s="65" t="s">
        <v>21</v>
      </c>
      <c r="E1471" s="62" t="s">
        <v>47</v>
      </c>
      <c r="F1471" s="6">
        <v>204.7</v>
      </c>
      <c r="G1471" s="6">
        <v>203.7</v>
      </c>
      <c r="H1471" s="6">
        <v>205.2</v>
      </c>
      <c r="I1471" s="6">
        <v>205.7</v>
      </c>
      <c r="J1471" s="6">
        <v>206.2</v>
      </c>
      <c r="K1471" s="6">
        <v>205.2</v>
      </c>
      <c r="L1471" s="5">
        <v>5000</v>
      </c>
      <c r="M1471" s="7">
        <f t="shared" si="198"/>
        <v>2500</v>
      </c>
      <c r="N1471" s="8">
        <f t="shared" si="199"/>
        <v>0.2442598925256473</v>
      </c>
    </row>
    <row r="1472" spans="1:14" ht="15.75">
      <c r="A1472" s="63">
        <v>17</v>
      </c>
      <c r="B1472" s="70">
        <v>43082</v>
      </c>
      <c r="C1472" s="77" t="s">
        <v>20</v>
      </c>
      <c r="D1472" s="65" t="s">
        <v>23</v>
      </c>
      <c r="E1472" s="62" t="s">
        <v>44</v>
      </c>
      <c r="F1472" s="6">
        <v>28100</v>
      </c>
      <c r="G1472" s="6">
        <v>28180</v>
      </c>
      <c r="H1472" s="6">
        <v>28060</v>
      </c>
      <c r="I1472" s="6">
        <v>28020</v>
      </c>
      <c r="J1472" s="6">
        <v>27980</v>
      </c>
      <c r="K1472" s="6">
        <v>28060</v>
      </c>
      <c r="L1472" s="5">
        <v>100</v>
      </c>
      <c r="M1472" s="7">
        <f t="shared" si="198"/>
        <v>4000</v>
      </c>
      <c r="N1472" s="8">
        <f t="shared" si="199"/>
        <v>0.1423487544483986</v>
      </c>
    </row>
    <row r="1473" spans="1:14" ht="15.75">
      <c r="A1473" s="63">
        <v>18</v>
      </c>
      <c r="B1473" s="70">
        <v>43082</v>
      </c>
      <c r="C1473" s="77" t="s">
        <v>20</v>
      </c>
      <c r="D1473" s="65" t="s">
        <v>21</v>
      </c>
      <c r="E1473" s="62" t="s">
        <v>47</v>
      </c>
      <c r="F1473" s="6">
        <v>204</v>
      </c>
      <c r="G1473" s="6">
        <v>203</v>
      </c>
      <c r="H1473" s="6">
        <v>204.5</v>
      </c>
      <c r="I1473" s="6">
        <v>205</v>
      </c>
      <c r="J1473" s="6">
        <v>205.5</v>
      </c>
      <c r="K1473" s="6">
        <v>204.5</v>
      </c>
      <c r="L1473" s="5">
        <v>5000</v>
      </c>
      <c r="M1473" s="7">
        <f t="shared" si="198"/>
        <v>2500</v>
      </c>
      <c r="N1473" s="8">
        <f t="shared" si="199"/>
        <v>0.24509803921568626</v>
      </c>
    </row>
    <row r="1474" spans="1:14" ht="15.75">
      <c r="A1474" s="63">
        <v>19</v>
      </c>
      <c r="B1474" s="70">
        <v>43081</v>
      </c>
      <c r="C1474" s="77" t="s">
        <v>20</v>
      </c>
      <c r="D1474" s="65" t="s">
        <v>21</v>
      </c>
      <c r="E1474" s="62" t="s">
        <v>24</v>
      </c>
      <c r="F1474" s="6">
        <v>161.5</v>
      </c>
      <c r="G1474" s="6">
        <v>160.5</v>
      </c>
      <c r="H1474" s="6">
        <v>162</v>
      </c>
      <c r="I1474" s="6">
        <v>162.5</v>
      </c>
      <c r="J1474" s="6">
        <v>163</v>
      </c>
      <c r="K1474" s="6">
        <v>162</v>
      </c>
      <c r="L1474" s="5">
        <v>5000</v>
      </c>
      <c r="M1474" s="7">
        <f t="shared" si="198"/>
        <v>2500</v>
      </c>
      <c r="N1474" s="8">
        <f t="shared" si="199"/>
        <v>0.30959752321981426</v>
      </c>
    </row>
    <row r="1475" spans="1:14" ht="15.75">
      <c r="A1475" s="63">
        <v>20</v>
      </c>
      <c r="B1475" s="70">
        <v>43081</v>
      </c>
      <c r="C1475" s="77" t="s">
        <v>20</v>
      </c>
      <c r="D1475" s="65" t="s">
        <v>23</v>
      </c>
      <c r="E1475" s="62" t="s">
        <v>44</v>
      </c>
      <c r="F1475" s="6">
        <v>28330</v>
      </c>
      <c r="G1475" s="6">
        <v>28405</v>
      </c>
      <c r="H1475" s="6">
        <v>28290</v>
      </c>
      <c r="I1475" s="6">
        <v>28250</v>
      </c>
      <c r="J1475" s="6">
        <v>28210</v>
      </c>
      <c r="K1475" s="6">
        <v>28210</v>
      </c>
      <c r="L1475" s="5">
        <v>100</v>
      </c>
      <c r="M1475" s="7">
        <f aca="true" t="shared" si="200" ref="M1475:M1480">IF(D1475="BUY",(K1475-F1475)*(L1475),(F1475-K1475)*(L1475))</f>
        <v>12000</v>
      </c>
      <c r="N1475" s="8">
        <f aca="true" t="shared" si="201" ref="N1475:N1480">M1475/(L1475)/F1475%</f>
        <v>0.42357924461701374</v>
      </c>
    </row>
    <row r="1476" spans="1:14" ht="15.75">
      <c r="A1476" s="63">
        <v>21</v>
      </c>
      <c r="B1476" s="70">
        <v>43080</v>
      </c>
      <c r="C1476" s="77" t="s">
        <v>20</v>
      </c>
      <c r="D1476" s="65" t="s">
        <v>21</v>
      </c>
      <c r="E1476" s="62" t="s">
        <v>48</v>
      </c>
      <c r="F1476" s="6">
        <v>3700</v>
      </c>
      <c r="G1476" s="6">
        <v>3660</v>
      </c>
      <c r="H1476" s="6">
        <v>3725</v>
      </c>
      <c r="I1476" s="6">
        <v>3750</v>
      </c>
      <c r="J1476" s="6">
        <v>3775</v>
      </c>
      <c r="K1476" s="6">
        <v>3725</v>
      </c>
      <c r="L1476" s="5">
        <v>100</v>
      </c>
      <c r="M1476" s="7">
        <f t="shared" si="200"/>
        <v>2500</v>
      </c>
      <c r="N1476" s="8">
        <f t="shared" si="201"/>
        <v>0.6756756756756757</v>
      </c>
    </row>
    <row r="1477" spans="1:14" ht="15.75">
      <c r="A1477" s="63">
        <v>22</v>
      </c>
      <c r="B1477" s="70">
        <v>43080</v>
      </c>
      <c r="C1477" s="77" t="s">
        <v>20</v>
      </c>
      <c r="D1477" s="65" t="s">
        <v>21</v>
      </c>
      <c r="E1477" s="62" t="s">
        <v>47</v>
      </c>
      <c r="F1477" s="6">
        <v>200.3</v>
      </c>
      <c r="G1477" s="6">
        <v>199.3</v>
      </c>
      <c r="H1477" s="6">
        <v>200.8</v>
      </c>
      <c r="I1477" s="6">
        <v>201.3</v>
      </c>
      <c r="J1477" s="6">
        <v>201.8</v>
      </c>
      <c r="K1477" s="6">
        <v>201.8</v>
      </c>
      <c r="L1477" s="5">
        <v>5000</v>
      </c>
      <c r="M1477" s="7">
        <f t="shared" si="200"/>
        <v>7500</v>
      </c>
      <c r="N1477" s="8">
        <f t="shared" si="201"/>
        <v>0.7488766849725411</v>
      </c>
    </row>
    <row r="1478" spans="1:14" ht="15.75">
      <c r="A1478" s="63">
        <v>23</v>
      </c>
      <c r="B1478" s="70">
        <v>43080</v>
      </c>
      <c r="C1478" s="77" t="s">
        <v>20</v>
      </c>
      <c r="D1478" s="65" t="s">
        <v>21</v>
      </c>
      <c r="E1478" s="62" t="s">
        <v>24</v>
      </c>
      <c r="F1478" s="6">
        <v>158.2</v>
      </c>
      <c r="G1478" s="6">
        <v>157.2</v>
      </c>
      <c r="H1478" s="6">
        <v>158.7</v>
      </c>
      <c r="I1478" s="6">
        <v>159.2</v>
      </c>
      <c r="J1478" s="6">
        <v>159.7</v>
      </c>
      <c r="K1478" s="6">
        <v>159.7</v>
      </c>
      <c r="L1478" s="5">
        <v>5000</v>
      </c>
      <c r="M1478" s="7">
        <f t="shared" si="200"/>
        <v>7500</v>
      </c>
      <c r="N1478" s="8">
        <f t="shared" si="201"/>
        <v>0.9481668773704173</v>
      </c>
    </row>
    <row r="1479" spans="1:14" ht="15.75">
      <c r="A1479" s="63">
        <v>24</v>
      </c>
      <c r="B1479" s="70">
        <v>43080</v>
      </c>
      <c r="C1479" s="77" t="s">
        <v>20</v>
      </c>
      <c r="D1479" s="65" t="s">
        <v>23</v>
      </c>
      <c r="E1479" s="62" t="s">
        <v>44</v>
      </c>
      <c r="F1479" s="6">
        <v>28480</v>
      </c>
      <c r="G1479" s="6">
        <v>28560</v>
      </c>
      <c r="H1479" s="6">
        <v>28440</v>
      </c>
      <c r="I1479" s="6">
        <v>28400</v>
      </c>
      <c r="J1479" s="6">
        <v>28380</v>
      </c>
      <c r="K1479" s="6">
        <v>28440</v>
      </c>
      <c r="L1479" s="5">
        <v>100</v>
      </c>
      <c r="M1479" s="7">
        <f t="shared" si="200"/>
        <v>4000</v>
      </c>
      <c r="N1479" s="8">
        <f t="shared" si="201"/>
        <v>0.14044943820224717</v>
      </c>
    </row>
    <row r="1480" spans="1:14" ht="15.75">
      <c r="A1480" s="63">
        <v>25</v>
      </c>
      <c r="B1480" s="70">
        <v>43077</v>
      </c>
      <c r="C1480" s="77" t="s">
        <v>20</v>
      </c>
      <c r="D1480" s="65" t="s">
        <v>23</v>
      </c>
      <c r="E1480" s="62" t="s">
        <v>44</v>
      </c>
      <c r="F1480" s="6">
        <v>28565</v>
      </c>
      <c r="G1480" s="6">
        <v>28630</v>
      </c>
      <c r="H1480" s="6">
        <v>28520</v>
      </c>
      <c r="I1480" s="6">
        <v>28480</v>
      </c>
      <c r="J1480" s="6">
        <v>28440</v>
      </c>
      <c r="K1480" s="6">
        <v>28520</v>
      </c>
      <c r="L1480" s="5">
        <v>100</v>
      </c>
      <c r="M1480" s="7">
        <f t="shared" si="200"/>
        <v>4500</v>
      </c>
      <c r="N1480" s="8">
        <f t="shared" si="201"/>
        <v>0.15753544547523193</v>
      </c>
    </row>
    <row r="1481" spans="1:14" ht="15.75">
      <c r="A1481" s="63">
        <v>26</v>
      </c>
      <c r="B1481" s="70">
        <v>43076</v>
      </c>
      <c r="C1481" s="77" t="s">
        <v>20</v>
      </c>
      <c r="D1481" s="65" t="s">
        <v>23</v>
      </c>
      <c r="E1481" s="62" t="s">
        <v>61</v>
      </c>
      <c r="F1481" s="6">
        <v>28770</v>
      </c>
      <c r="G1481" s="6">
        <v>28900</v>
      </c>
      <c r="H1481" s="6">
        <v>28680</v>
      </c>
      <c r="I1481" s="6">
        <v>28600</v>
      </c>
      <c r="J1481" s="6">
        <v>28520</v>
      </c>
      <c r="K1481" s="6">
        <v>28520</v>
      </c>
      <c r="L1481" s="5">
        <v>100</v>
      </c>
      <c r="M1481" s="7">
        <f aca="true" t="shared" si="202" ref="M1481:M1486">IF(D1481="BUY",(K1481-F1481)*(L1481),(F1481-K1481)*(L1481))</f>
        <v>25000</v>
      </c>
      <c r="N1481" s="8">
        <f aca="true" t="shared" si="203" ref="N1481:N1486">M1481/(L1481)/F1481%</f>
        <v>0.8689607229753216</v>
      </c>
    </row>
    <row r="1482" spans="1:14" ht="15.75">
      <c r="A1482" s="63">
        <v>27</v>
      </c>
      <c r="B1482" s="70">
        <v>43076</v>
      </c>
      <c r="C1482" s="77" t="s">
        <v>20</v>
      </c>
      <c r="D1482" s="65" t="s">
        <v>21</v>
      </c>
      <c r="E1482" s="62" t="s">
        <v>24</v>
      </c>
      <c r="F1482" s="6">
        <v>162.5</v>
      </c>
      <c r="G1482" s="6">
        <v>161.5</v>
      </c>
      <c r="H1482" s="6">
        <v>163</v>
      </c>
      <c r="I1482" s="6">
        <v>163.5</v>
      </c>
      <c r="J1482" s="6">
        <v>164</v>
      </c>
      <c r="K1482" s="6">
        <v>163</v>
      </c>
      <c r="L1482" s="5">
        <v>5000</v>
      </c>
      <c r="M1482" s="7">
        <f t="shared" si="202"/>
        <v>2500</v>
      </c>
      <c r="N1482" s="8">
        <f t="shared" si="203"/>
        <v>0.3076923076923077</v>
      </c>
    </row>
    <row r="1483" spans="1:14" ht="15.75">
      <c r="A1483" s="63">
        <v>28</v>
      </c>
      <c r="B1483" s="70">
        <v>43076</v>
      </c>
      <c r="C1483" s="77" t="s">
        <v>20</v>
      </c>
      <c r="D1483" s="65" t="s">
        <v>23</v>
      </c>
      <c r="E1483" s="62" t="s">
        <v>43</v>
      </c>
      <c r="F1483" s="6">
        <v>37330</v>
      </c>
      <c r="G1483" s="6">
        <v>37510</v>
      </c>
      <c r="H1483" s="6">
        <v>37210</v>
      </c>
      <c r="I1483" s="6">
        <v>37100</v>
      </c>
      <c r="J1483" s="6">
        <v>37000</v>
      </c>
      <c r="K1483" s="6">
        <v>37210</v>
      </c>
      <c r="L1483" s="5">
        <v>30</v>
      </c>
      <c r="M1483" s="7">
        <f t="shared" si="202"/>
        <v>3600</v>
      </c>
      <c r="N1483" s="8">
        <f t="shared" si="203"/>
        <v>0.32145727297080096</v>
      </c>
    </row>
    <row r="1484" spans="1:14" ht="15.75">
      <c r="A1484" s="63">
        <v>29</v>
      </c>
      <c r="B1484" s="70">
        <v>43075</v>
      </c>
      <c r="C1484" s="77" t="s">
        <v>20</v>
      </c>
      <c r="D1484" s="65" t="s">
        <v>23</v>
      </c>
      <c r="E1484" s="62" t="s">
        <v>48</v>
      </c>
      <c r="F1484" s="6">
        <v>3660</v>
      </c>
      <c r="G1484" s="6">
        <v>3705</v>
      </c>
      <c r="H1484" s="6">
        <v>3635</v>
      </c>
      <c r="I1484" s="6">
        <v>3610</v>
      </c>
      <c r="J1484" s="6">
        <v>3585</v>
      </c>
      <c r="K1484" s="6">
        <v>3610</v>
      </c>
      <c r="L1484" s="5">
        <v>100</v>
      </c>
      <c r="M1484" s="7">
        <f t="shared" si="202"/>
        <v>5000</v>
      </c>
      <c r="N1484" s="8">
        <f t="shared" si="203"/>
        <v>1.366120218579235</v>
      </c>
    </row>
    <row r="1485" spans="1:14" ht="15.75">
      <c r="A1485" s="63">
        <v>30</v>
      </c>
      <c r="B1485" s="70">
        <v>43073</v>
      </c>
      <c r="C1485" s="77" t="s">
        <v>20</v>
      </c>
      <c r="D1485" s="65" t="s">
        <v>21</v>
      </c>
      <c r="E1485" s="62" t="s">
        <v>47</v>
      </c>
      <c r="F1485" s="6">
        <v>208.5</v>
      </c>
      <c r="G1485" s="6">
        <v>207.5</v>
      </c>
      <c r="H1485" s="6">
        <v>209</v>
      </c>
      <c r="I1485" s="6">
        <v>209.5</v>
      </c>
      <c r="J1485" s="6">
        <v>210</v>
      </c>
      <c r="K1485" s="6">
        <v>207.5</v>
      </c>
      <c r="L1485" s="5">
        <v>5000</v>
      </c>
      <c r="M1485" s="7">
        <f t="shared" si="202"/>
        <v>-5000</v>
      </c>
      <c r="N1485" s="8">
        <f t="shared" si="203"/>
        <v>-0.47961630695443647</v>
      </c>
    </row>
    <row r="1486" spans="1:14" ht="15.75">
      <c r="A1486" s="63">
        <v>31</v>
      </c>
      <c r="B1486" s="70">
        <v>43070</v>
      </c>
      <c r="C1486" s="77" t="s">
        <v>20</v>
      </c>
      <c r="D1486" s="65" t="s">
        <v>21</v>
      </c>
      <c r="E1486" s="62" t="s">
        <v>47</v>
      </c>
      <c r="F1486" s="6">
        <v>207</v>
      </c>
      <c r="G1486" s="6">
        <v>206</v>
      </c>
      <c r="H1486" s="6">
        <v>207.5</v>
      </c>
      <c r="I1486" s="6">
        <v>208</v>
      </c>
      <c r="J1486" s="6">
        <v>208.5</v>
      </c>
      <c r="K1486" s="6">
        <v>208.5</v>
      </c>
      <c r="L1486" s="5">
        <v>5000</v>
      </c>
      <c r="M1486" s="7">
        <f t="shared" si="202"/>
        <v>7500</v>
      </c>
      <c r="N1486" s="8">
        <f t="shared" si="203"/>
        <v>0.7246376811594204</v>
      </c>
    </row>
    <row r="1488" spans="1:14" ht="15.75">
      <c r="A1488" s="9" t="s">
        <v>25</v>
      </c>
      <c r="B1488" s="10"/>
      <c r="C1488" s="11"/>
      <c r="D1488" s="12"/>
      <c r="E1488" s="13"/>
      <c r="F1488" s="13"/>
      <c r="G1488" s="14"/>
      <c r="H1488" s="15"/>
      <c r="I1488" s="15"/>
      <c r="J1488" s="15"/>
      <c r="K1488" s="16"/>
      <c r="L1488" s="17"/>
      <c r="N1488" s="18"/>
    </row>
    <row r="1489" spans="1:12" ht="15.75">
      <c r="A1489" s="9" t="s">
        <v>26</v>
      </c>
      <c r="B1489" s="19"/>
      <c r="C1489" s="11"/>
      <c r="D1489" s="12"/>
      <c r="E1489" s="13"/>
      <c r="F1489" s="13"/>
      <c r="G1489" s="14"/>
      <c r="H1489" s="13"/>
      <c r="I1489" s="13"/>
      <c r="J1489" s="13"/>
      <c r="K1489" s="16"/>
      <c r="L1489" s="17"/>
    </row>
    <row r="1490" spans="1:14" ht="15.75">
      <c r="A1490" s="9" t="s">
        <v>26</v>
      </c>
      <c r="B1490" s="19"/>
      <c r="C1490" s="20"/>
      <c r="D1490" s="21"/>
      <c r="E1490" s="22"/>
      <c r="F1490" s="22"/>
      <c r="G1490" s="23"/>
      <c r="H1490" s="22"/>
      <c r="I1490" s="22"/>
      <c r="J1490" s="22"/>
      <c r="K1490" s="22"/>
      <c r="L1490" s="17"/>
      <c r="M1490" s="17"/>
      <c r="N1490" s="17"/>
    </row>
    <row r="1491" spans="1:14" ht="16.5" thickBot="1">
      <c r="A1491" s="24"/>
      <c r="B1491" s="19"/>
      <c r="C1491" s="22"/>
      <c r="D1491" s="22"/>
      <c r="E1491" s="22"/>
      <c r="F1491" s="25"/>
      <c r="G1491" s="26"/>
      <c r="H1491" s="27" t="s">
        <v>27</v>
      </c>
      <c r="I1491" s="27"/>
      <c r="J1491" s="28"/>
      <c r="K1491" s="28"/>
      <c r="L1491" s="17"/>
      <c r="M1491" s="17"/>
      <c r="N1491" s="17"/>
    </row>
    <row r="1492" spans="1:12" ht="15.75">
      <c r="A1492" s="24"/>
      <c r="B1492" s="19"/>
      <c r="C1492" s="150" t="s">
        <v>28</v>
      </c>
      <c r="D1492" s="150"/>
      <c r="E1492" s="29">
        <v>31</v>
      </c>
      <c r="F1492" s="30">
        <v>100</v>
      </c>
      <c r="G1492" s="31">
        <v>31</v>
      </c>
      <c r="H1492" s="32">
        <f>G1493/G1492%</f>
        <v>93.54838709677419</v>
      </c>
      <c r="I1492" s="32"/>
      <c r="J1492" s="32"/>
      <c r="L1492" s="17"/>
    </row>
    <row r="1493" spans="1:14" ht="15.75">
      <c r="A1493" s="24"/>
      <c r="B1493" s="19"/>
      <c r="C1493" s="149" t="s">
        <v>29</v>
      </c>
      <c r="D1493" s="149"/>
      <c r="E1493" s="33">
        <v>29</v>
      </c>
      <c r="F1493" s="34">
        <f>(E1493/E1492)*100</f>
        <v>93.54838709677419</v>
      </c>
      <c r="G1493" s="31">
        <v>29</v>
      </c>
      <c r="H1493" s="28"/>
      <c r="I1493" s="28"/>
      <c r="J1493" s="22"/>
      <c r="K1493" s="28"/>
      <c r="M1493" s="22" t="s">
        <v>30</v>
      </c>
      <c r="N1493" s="22"/>
    </row>
    <row r="1494" spans="1:14" ht="15.75">
      <c r="A1494" s="35"/>
      <c r="B1494" s="19"/>
      <c r="C1494" s="149" t="s">
        <v>31</v>
      </c>
      <c r="D1494" s="149"/>
      <c r="E1494" s="33">
        <v>0</v>
      </c>
      <c r="F1494" s="34">
        <f>(E1494/E1492)*100</f>
        <v>0</v>
      </c>
      <c r="G1494" s="36"/>
      <c r="H1494" s="31"/>
      <c r="I1494" s="31"/>
      <c r="J1494" s="22"/>
      <c r="K1494" s="28"/>
      <c r="L1494" s="17"/>
      <c r="M1494" s="20"/>
      <c r="N1494" s="20"/>
    </row>
    <row r="1495" spans="1:14" ht="15.75">
      <c r="A1495" s="35"/>
      <c r="B1495" s="19"/>
      <c r="C1495" s="149" t="s">
        <v>32</v>
      </c>
      <c r="D1495" s="149"/>
      <c r="E1495" s="33">
        <v>0</v>
      </c>
      <c r="F1495" s="34">
        <f>(E1495/E1492)*100</f>
        <v>0</v>
      </c>
      <c r="G1495" s="36"/>
      <c r="H1495" s="31"/>
      <c r="I1495" s="31"/>
      <c r="J1495" s="22"/>
      <c r="K1495" s="28"/>
      <c r="L1495" s="17"/>
      <c r="M1495" s="17"/>
      <c r="N1495" s="17"/>
    </row>
    <row r="1496" spans="1:14" ht="15.75">
      <c r="A1496" s="35"/>
      <c r="B1496" s="19"/>
      <c r="C1496" s="149" t="s">
        <v>33</v>
      </c>
      <c r="D1496" s="149"/>
      <c r="E1496" s="33">
        <v>2</v>
      </c>
      <c r="F1496" s="34">
        <f>(E1496/E1492)*100</f>
        <v>6.451612903225806</v>
      </c>
      <c r="G1496" s="36"/>
      <c r="H1496" s="22" t="s">
        <v>34</v>
      </c>
      <c r="I1496" s="22"/>
      <c r="J1496" s="37"/>
      <c r="K1496" s="28"/>
      <c r="L1496" s="17"/>
      <c r="M1496" s="17"/>
      <c r="N1496" s="17"/>
    </row>
    <row r="1497" spans="1:14" ht="15.75">
      <c r="A1497" s="35"/>
      <c r="B1497" s="19"/>
      <c r="C1497" s="149" t="s">
        <v>35</v>
      </c>
      <c r="D1497" s="149"/>
      <c r="E1497" s="33">
        <v>0</v>
      </c>
      <c r="F1497" s="34">
        <f>(E1497/E1492)*100</f>
        <v>0</v>
      </c>
      <c r="G1497" s="36"/>
      <c r="H1497" s="22"/>
      <c r="I1497" s="22"/>
      <c r="J1497" s="37"/>
      <c r="K1497" s="28"/>
      <c r="L1497" s="17"/>
      <c r="M1497" s="17"/>
      <c r="N1497" s="17"/>
    </row>
    <row r="1498" spans="1:14" ht="16.5" thickBot="1">
      <c r="A1498" s="35"/>
      <c r="B1498" s="19"/>
      <c r="C1498" s="151" t="s">
        <v>36</v>
      </c>
      <c r="D1498" s="151"/>
      <c r="E1498" s="38"/>
      <c r="F1498" s="39">
        <f>(E1498/E1492)*100</f>
        <v>0</v>
      </c>
      <c r="G1498" s="36"/>
      <c r="H1498" s="22"/>
      <c r="I1498" s="22"/>
      <c r="M1498" s="17"/>
      <c r="N1498" s="17"/>
    </row>
    <row r="1499" spans="1:14" ht="15.75">
      <c r="A1499" s="41" t="s">
        <v>37</v>
      </c>
      <c r="B1499" s="10"/>
      <c r="C1499" s="11"/>
      <c r="D1499" s="11"/>
      <c r="E1499" s="13"/>
      <c r="F1499" s="13"/>
      <c r="G1499" s="42"/>
      <c r="H1499" s="43"/>
      <c r="I1499" s="43"/>
      <c r="J1499" s="43"/>
      <c r="K1499" s="13"/>
      <c r="L1499" s="17"/>
      <c r="M1499" s="40"/>
      <c r="N1499" s="40"/>
    </row>
    <row r="1500" spans="1:14" ht="15.75">
      <c r="A1500" s="12" t="s">
        <v>38</v>
      </c>
      <c r="B1500" s="10"/>
      <c r="C1500" s="44"/>
      <c r="D1500" s="45"/>
      <c r="E1500" s="46"/>
      <c r="F1500" s="43"/>
      <c r="G1500" s="42"/>
      <c r="H1500" s="43"/>
      <c r="I1500" s="43"/>
      <c r="J1500" s="43"/>
      <c r="K1500" s="13"/>
      <c r="L1500" s="17"/>
      <c r="M1500" s="24"/>
      <c r="N1500" s="24"/>
    </row>
    <row r="1501" spans="1:14" ht="15.75">
      <c r="A1501" s="12" t="s">
        <v>39</v>
      </c>
      <c r="B1501" s="10"/>
      <c r="C1501" s="11"/>
      <c r="D1501" s="45"/>
      <c r="E1501" s="46"/>
      <c r="F1501" s="43"/>
      <c r="G1501" s="42"/>
      <c r="H1501" s="47"/>
      <c r="I1501" s="47"/>
      <c r="J1501" s="47"/>
      <c r="K1501" s="13"/>
      <c r="L1501" s="17"/>
      <c r="M1501" s="17"/>
      <c r="N1501" s="17"/>
    </row>
    <row r="1502" spans="1:14" ht="15.75">
      <c r="A1502" s="12" t="s">
        <v>40</v>
      </c>
      <c r="B1502" s="44"/>
      <c r="C1502" s="11"/>
      <c r="D1502" s="45"/>
      <c r="E1502" s="46"/>
      <c r="F1502" s="43"/>
      <c r="G1502" s="48"/>
      <c r="H1502" s="47"/>
      <c r="I1502" s="47"/>
      <c r="J1502" s="47"/>
      <c r="K1502" s="13"/>
      <c r="L1502" s="17"/>
      <c r="M1502" s="17"/>
      <c r="N1502" s="17"/>
    </row>
    <row r="1503" spans="1:14" ht="15.75">
      <c r="A1503" s="12" t="s">
        <v>41</v>
      </c>
      <c r="B1503" s="35"/>
      <c r="C1503" s="11"/>
      <c r="D1503" s="49"/>
      <c r="E1503" s="43"/>
      <c r="F1503" s="43"/>
      <c r="G1503" s="48"/>
      <c r="H1503" s="47"/>
      <c r="I1503" s="47"/>
      <c r="J1503" s="47"/>
      <c r="K1503" s="43"/>
      <c r="L1503" s="17"/>
      <c r="M1503" s="17"/>
      <c r="N1503" s="17"/>
    </row>
    <row r="1504" spans="1:14" ht="15.75">
      <c r="A1504" s="146" t="s">
        <v>0</v>
      </c>
      <c r="B1504" s="146"/>
      <c r="C1504" s="146"/>
      <c r="D1504" s="146"/>
      <c r="E1504" s="146"/>
      <c r="F1504" s="146"/>
      <c r="G1504" s="146"/>
      <c r="H1504" s="146"/>
      <c r="I1504" s="146"/>
      <c r="J1504" s="146"/>
      <c r="K1504" s="146"/>
      <c r="L1504" s="146"/>
      <c r="M1504" s="146"/>
      <c r="N1504" s="146"/>
    </row>
    <row r="1505" spans="1:14" ht="15.75">
      <c r="A1505" s="146"/>
      <c r="B1505" s="146"/>
      <c r="C1505" s="146"/>
      <c r="D1505" s="146"/>
      <c r="E1505" s="146"/>
      <c r="F1505" s="146"/>
      <c r="G1505" s="146"/>
      <c r="H1505" s="146"/>
      <c r="I1505" s="146"/>
      <c r="J1505" s="146"/>
      <c r="K1505" s="146"/>
      <c r="L1505" s="146"/>
      <c r="M1505" s="146"/>
      <c r="N1505" s="146"/>
    </row>
    <row r="1506" spans="1:14" ht="15.75">
      <c r="A1506" s="146"/>
      <c r="B1506" s="146"/>
      <c r="C1506" s="146"/>
      <c r="D1506" s="146"/>
      <c r="E1506" s="146"/>
      <c r="F1506" s="146"/>
      <c r="G1506" s="146"/>
      <c r="H1506" s="146"/>
      <c r="I1506" s="146"/>
      <c r="J1506" s="146"/>
      <c r="K1506" s="146"/>
      <c r="L1506" s="146"/>
      <c r="M1506" s="146"/>
      <c r="N1506" s="146"/>
    </row>
    <row r="1507" spans="1:14" ht="15.75">
      <c r="A1507" s="147" t="s">
        <v>1</v>
      </c>
      <c r="B1507" s="147"/>
      <c r="C1507" s="147"/>
      <c r="D1507" s="147"/>
      <c r="E1507" s="147"/>
      <c r="F1507" s="147"/>
      <c r="G1507" s="147"/>
      <c r="H1507" s="147"/>
      <c r="I1507" s="147"/>
      <c r="J1507" s="147"/>
      <c r="K1507" s="147"/>
      <c r="L1507" s="147"/>
      <c r="M1507" s="147"/>
      <c r="N1507" s="147"/>
    </row>
    <row r="1508" spans="1:14" ht="15.75">
      <c r="A1508" s="147" t="s">
        <v>2</v>
      </c>
      <c r="B1508" s="147"/>
      <c r="C1508" s="147"/>
      <c r="D1508" s="147"/>
      <c r="E1508" s="147"/>
      <c r="F1508" s="147"/>
      <c r="G1508" s="147"/>
      <c r="H1508" s="147"/>
      <c r="I1508" s="147"/>
      <c r="J1508" s="147"/>
      <c r="K1508" s="147"/>
      <c r="L1508" s="147"/>
      <c r="M1508" s="147"/>
      <c r="N1508" s="147"/>
    </row>
    <row r="1509" spans="1:14" ht="16.5" thickBot="1">
      <c r="A1509" s="148" t="s">
        <v>3</v>
      </c>
      <c r="B1509" s="148"/>
      <c r="C1509" s="148"/>
      <c r="D1509" s="148"/>
      <c r="E1509" s="148"/>
      <c r="F1509" s="148"/>
      <c r="G1509" s="148"/>
      <c r="H1509" s="148"/>
      <c r="I1509" s="148"/>
      <c r="J1509" s="148"/>
      <c r="K1509" s="148"/>
      <c r="L1509" s="148"/>
      <c r="M1509" s="148"/>
      <c r="N1509" s="148"/>
    </row>
    <row r="1510" spans="1:14" ht="15.75">
      <c r="A1510" s="145" t="s">
        <v>59</v>
      </c>
      <c r="B1510" s="145"/>
      <c r="C1510" s="145"/>
      <c r="D1510" s="145"/>
      <c r="E1510" s="145"/>
      <c r="F1510" s="145"/>
      <c r="G1510" s="145"/>
      <c r="H1510" s="145"/>
      <c r="I1510" s="145"/>
      <c r="J1510" s="145"/>
      <c r="K1510" s="145"/>
      <c r="L1510" s="145"/>
      <c r="M1510" s="145"/>
      <c r="N1510" s="145"/>
    </row>
    <row r="1511" spans="1:14" ht="15.75">
      <c r="A1511" s="145" t="s">
        <v>5</v>
      </c>
      <c r="B1511" s="145"/>
      <c r="C1511" s="145"/>
      <c r="D1511" s="145"/>
      <c r="E1511" s="145"/>
      <c r="F1511" s="145"/>
      <c r="G1511" s="145"/>
      <c r="H1511" s="145"/>
      <c r="I1511" s="145"/>
      <c r="J1511" s="145"/>
      <c r="K1511" s="145"/>
      <c r="L1511" s="145"/>
      <c r="M1511" s="145"/>
      <c r="N1511" s="145"/>
    </row>
    <row r="1512" spans="1:14" ht="15.75">
      <c r="A1512" s="131" t="s">
        <v>6</v>
      </c>
      <c r="B1512" s="128" t="s">
        <v>7</v>
      </c>
      <c r="C1512" s="128" t="s">
        <v>8</v>
      </c>
      <c r="D1512" s="131" t="s">
        <v>9</v>
      </c>
      <c r="E1512" s="131" t="s">
        <v>10</v>
      </c>
      <c r="F1512" s="128" t="s">
        <v>11</v>
      </c>
      <c r="G1512" s="128" t="s">
        <v>12</v>
      </c>
      <c r="H1512" s="128" t="s">
        <v>13</v>
      </c>
      <c r="I1512" s="128" t="s">
        <v>14</v>
      </c>
      <c r="J1512" s="128" t="s">
        <v>15</v>
      </c>
      <c r="K1512" s="130" t="s">
        <v>16</v>
      </c>
      <c r="L1512" s="128" t="s">
        <v>17</v>
      </c>
      <c r="M1512" s="128" t="s">
        <v>18</v>
      </c>
      <c r="N1512" s="128" t="s">
        <v>19</v>
      </c>
    </row>
    <row r="1513" spans="1:14" ht="15.75">
      <c r="A1513" s="132"/>
      <c r="B1513" s="128"/>
      <c r="C1513" s="128"/>
      <c r="D1513" s="131"/>
      <c r="E1513" s="131"/>
      <c r="F1513" s="128"/>
      <c r="G1513" s="128"/>
      <c r="H1513" s="128"/>
      <c r="I1513" s="128"/>
      <c r="J1513" s="128"/>
      <c r="K1513" s="130"/>
      <c r="L1513" s="128"/>
      <c r="M1513" s="128"/>
      <c r="N1513" s="128"/>
    </row>
    <row r="1514" spans="1:14" ht="15.75">
      <c r="A1514" s="74"/>
      <c r="B1514" s="75"/>
      <c r="C1514" s="71"/>
      <c r="D1514" s="76"/>
      <c r="E1514" s="73"/>
      <c r="F1514" s="71"/>
      <c r="G1514" s="71"/>
      <c r="H1514" s="71"/>
      <c r="I1514" s="71"/>
      <c r="J1514" s="71"/>
      <c r="K1514" s="72"/>
      <c r="L1514" s="71"/>
      <c r="M1514" s="71"/>
      <c r="N1514" s="71"/>
    </row>
    <row r="1515" spans="1:14" ht="15.75">
      <c r="A1515" s="63">
        <v>1</v>
      </c>
      <c r="B1515" s="70">
        <v>43068</v>
      </c>
      <c r="C1515" s="77" t="s">
        <v>20</v>
      </c>
      <c r="D1515" s="65" t="s">
        <v>21</v>
      </c>
      <c r="E1515" s="62" t="s">
        <v>47</v>
      </c>
      <c r="F1515" s="6">
        <v>205.5</v>
      </c>
      <c r="G1515" s="6">
        <v>204.5</v>
      </c>
      <c r="H1515" s="6">
        <v>206</v>
      </c>
      <c r="I1515" s="6">
        <v>206.5</v>
      </c>
      <c r="J1515" s="6">
        <v>207</v>
      </c>
      <c r="K1515" s="6">
        <v>204.5</v>
      </c>
      <c r="L1515" s="5">
        <v>5000</v>
      </c>
      <c r="M1515" s="7">
        <f aca="true" t="shared" si="204" ref="M1515:M1520">IF(D1515="BUY",(K1515-F1515)*(L1515),(F1515-K1515)*(L1515))</f>
        <v>-5000</v>
      </c>
      <c r="N1515" s="8">
        <f aca="true" t="shared" si="205" ref="N1515:N1520">M1515/(L1515)/F1515%</f>
        <v>-0.48661800486618</v>
      </c>
    </row>
    <row r="1516" spans="1:14" ht="15.75">
      <c r="A1516" s="63">
        <v>2</v>
      </c>
      <c r="B1516" s="70">
        <v>43063</v>
      </c>
      <c r="C1516" s="77" t="s">
        <v>20</v>
      </c>
      <c r="D1516" s="65" t="s">
        <v>21</v>
      </c>
      <c r="E1516" s="62" t="s">
        <v>24</v>
      </c>
      <c r="F1516" s="6">
        <v>159</v>
      </c>
      <c r="G1516" s="6">
        <v>158</v>
      </c>
      <c r="H1516" s="6">
        <v>159.5</v>
      </c>
      <c r="I1516" s="6">
        <v>160</v>
      </c>
      <c r="J1516" s="6">
        <v>160.5</v>
      </c>
      <c r="K1516" s="6">
        <v>159.5</v>
      </c>
      <c r="L1516" s="5">
        <v>5000</v>
      </c>
      <c r="M1516" s="7">
        <f t="shared" si="204"/>
        <v>2500</v>
      </c>
      <c r="N1516" s="8">
        <f t="shared" si="205"/>
        <v>0.31446540880503143</v>
      </c>
    </row>
    <row r="1517" spans="1:14" ht="15.75">
      <c r="A1517" s="63">
        <v>3</v>
      </c>
      <c r="B1517" s="70">
        <v>43062</v>
      </c>
      <c r="C1517" s="77" t="s">
        <v>20</v>
      </c>
      <c r="D1517" s="65" t="s">
        <v>21</v>
      </c>
      <c r="E1517" s="62" t="s">
        <v>44</v>
      </c>
      <c r="F1517" s="6">
        <v>29500</v>
      </c>
      <c r="G1517" s="6">
        <v>29420</v>
      </c>
      <c r="H1517" s="6">
        <v>29540</v>
      </c>
      <c r="I1517" s="6">
        <v>29580</v>
      </c>
      <c r="J1517" s="6">
        <v>29620</v>
      </c>
      <c r="K1517" s="6">
        <v>29420</v>
      </c>
      <c r="L1517" s="5">
        <v>100</v>
      </c>
      <c r="M1517" s="7">
        <f t="shared" si="204"/>
        <v>-8000</v>
      </c>
      <c r="N1517" s="8">
        <f t="shared" si="205"/>
        <v>-0.2711864406779661</v>
      </c>
    </row>
    <row r="1518" spans="1:14" ht="15.75">
      <c r="A1518" s="63">
        <v>4</v>
      </c>
      <c r="B1518" s="70">
        <v>43061</v>
      </c>
      <c r="C1518" s="77" t="s">
        <v>20</v>
      </c>
      <c r="D1518" s="65" t="s">
        <v>21</v>
      </c>
      <c r="E1518" s="62" t="s">
        <v>47</v>
      </c>
      <c r="F1518" s="6">
        <v>211</v>
      </c>
      <c r="G1518" s="6">
        <v>210</v>
      </c>
      <c r="H1518" s="6">
        <v>211.5</v>
      </c>
      <c r="I1518" s="6">
        <v>212</v>
      </c>
      <c r="J1518" s="6">
        <v>212.5</v>
      </c>
      <c r="K1518" s="6">
        <v>212</v>
      </c>
      <c r="L1518" s="5">
        <v>5000</v>
      </c>
      <c r="M1518" s="7">
        <f t="shared" si="204"/>
        <v>5000</v>
      </c>
      <c r="N1518" s="8">
        <f t="shared" si="205"/>
        <v>0.47393364928909953</v>
      </c>
    </row>
    <row r="1519" spans="1:14" ht="15.75">
      <c r="A1519" s="63">
        <v>5</v>
      </c>
      <c r="B1519" s="70">
        <v>43061</v>
      </c>
      <c r="C1519" s="77" t="s">
        <v>20</v>
      </c>
      <c r="D1519" s="65" t="s">
        <v>21</v>
      </c>
      <c r="E1519" s="62" t="s">
        <v>44</v>
      </c>
      <c r="F1519" s="6">
        <v>29400</v>
      </c>
      <c r="G1519" s="6">
        <v>29320</v>
      </c>
      <c r="H1519" s="6">
        <v>29440</v>
      </c>
      <c r="I1519" s="6">
        <v>29480</v>
      </c>
      <c r="J1519" s="6">
        <v>29520</v>
      </c>
      <c r="K1519" s="6">
        <v>29440</v>
      </c>
      <c r="L1519" s="5">
        <v>100</v>
      </c>
      <c r="M1519" s="7">
        <f t="shared" si="204"/>
        <v>4000</v>
      </c>
      <c r="N1519" s="8">
        <f t="shared" si="205"/>
        <v>0.1360544217687075</v>
      </c>
    </row>
    <row r="1520" spans="1:14" ht="15.75">
      <c r="A1520" s="63">
        <v>6</v>
      </c>
      <c r="B1520" s="70">
        <v>43060</v>
      </c>
      <c r="C1520" s="77" t="s">
        <v>20</v>
      </c>
      <c r="D1520" s="65" t="s">
        <v>21</v>
      </c>
      <c r="E1520" s="62" t="s">
        <v>47</v>
      </c>
      <c r="F1520" s="6">
        <v>207.5</v>
      </c>
      <c r="G1520" s="6">
        <v>206.5</v>
      </c>
      <c r="H1520" s="6">
        <v>208</v>
      </c>
      <c r="I1520" s="6">
        <v>208.5</v>
      </c>
      <c r="J1520" s="6">
        <v>209</v>
      </c>
      <c r="K1520" s="6">
        <v>209</v>
      </c>
      <c r="L1520" s="5">
        <v>5000</v>
      </c>
      <c r="M1520" s="7">
        <f t="shared" si="204"/>
        <v>7500</v>
      </c>
      <c r="N1520" s="8">
        <f t="shared" si="205"/>
        <v>0.7228915662650601</v>
      </c>
    </row>
    <row r="1521" spans="1:14" ht="15.75">
      <c r="A1521" s="63">
        <v>7</v>
      </c>
      <c r="B1521" s="70">
        <v>43059</v>
      </c>
      <c r="C1521" s="77" t="s">
        <v>20</v>
      </c>
      <c r="D1521" s="65" t="s">
        <v>21</v>
      </c>
      <c r="E1521" s="62" t="s">
        <v>24</v>
      </c>
      <c r="F1521" s="6">
        <v>159</v>
      </c>
      <c r="G1521" s="6">
        <v>158</v>
      </c>
      <c r="H1521" s="6">
        <v>159.5</v>
      </c>
      <c r="I1521" s="6">
        <v>160</v>
      </c>
      <c r="J1521" s="6">
        <v>160.5</v>
      </c>
      <c r="K1521" s="6">
        <v>160.5</v>
      </c>
      <c r="L1521" s="5">
        <v>5000</v>
      </c>
      <c r="M1521" s="7">
        <f aca="true" t="shared" si="206" ref="M1521:M1527">IF(D1521="BUY",(K1521-F1521)*(L1521),(F1521-K1521)*(L1521))</f>
        <v>7500</v>
      </c>
      <c r="N1521" s="8">
        <f aca="true" t="shared" si="207" ref="N1521:N1527">M1521/(L1521)/F1521%</f>
        <v>0.9433962264150942</v>
      </c>
    </row>
    <row r="1522" spans="1:14" ht="15.75">
      <c r="A1522" s="63">
        <v>8</v>
      </c>
      <c r="B1522" s="70">
        <v>43059</v>
      </c>
      <c r="C1522" s="77" t="s">
        <v>20</v>
      </c>
      <c r="D1522" s="65" t="s">
        <v>21</v>
      </c>
      <c r="E1522" s="62" t="s">
        <v>44</v>
      </c>
      <c r="F1522" s="6">
        <v>29700</v>
      </c>
      <c r="G1522" s="6">
        <v>29620</v>
      </c>
      <c r="H1522" s="6">
        <v>29740</v>
      </c>
      <c r="I1522" s="6">
        <v>29780</v>
      </c>
      <c r="J1522" s="6">
        <v>29820</v>
      </c>
      <c r="K1522" s="6">
        <v>29620</v>
      </c>
      <c r="L1522" s="5">
        <v>100</v>
      </c>
      <c r="M1522" s="7">
        <f t="shared" si="206"/>
        <v>-8000</v>
      </c>
      <c r="N1522" s="8">
        <f t="shared" si="207"/>
        <v>-0.26936026936026936</v>
      </c>
    </row>
    <row r="1523" spans="1:14" ht="15.75">
      <c r="A1523" s="63">
        <v>9</v>
      </c>
      <c r="B1523" s="70">
        <v>43056</v>
      </c>
      <c r="C1523" s="77" t="s">
        <v>20</v>
      </c>
      <c r="D1523" s="65" t="s">
        <v>21</v>
      </c>
      <c r="E1523" s="62" t="s">
        <v>47</v>
      </c>
      <c r="F1523" s="6">
        <v>207.5</v>
      </c>
      <c r="G1523" s="6">
        <v>206.5</v>
      </c>
      <c r="H1523" s="6">
        <v>208</v>
      </c>
      <c r="I1523" s="6">
        <v>208.5</v>
      </c>
      <c r="J1523" s="6">
        <v>209</v>
      </c>
      <c r="K1523" s="6">
        <v>209</v>
      </c>
      <c r="L1523" s="5">
        <v>5000</v>
      </c>
      <c r="M1523" s="7">
        <f t="shared" si="206"/>
        <v>7500</v>
      </c>
      <c r="N1523" s="8">
        <f t="shared" si="207"/>
        <v>0.7228915662650601</v>
      </c>
    </row>
    <row r="1524" spans="1:14" ht="15.75">
      <c r="A1524" s="63">
        <v>10</v>
      </c>
      <c r="B1524" s="70">
        <v>43055</v>
      </c>
      <c r="C1524" s="77" t="s">
        <v>20</v>
      </c>
      <c r="D1524" s="65" t="s">
        <v>21</v>
      </c>
      <c r="E1524" s="62" t="s">
        <v>47</v>
      </c>
      <c r="F1524" s="6">
        <v>208.5</v>
      </c>
      <c r="G1524" s="6">
        <v>207.5</v>
      </c>
      <c r="H1524" s="6">
        <v>209</v>
      </c>
      <c r="I1524" s="6">
        <v>209.5</v>
      </c>
      <c r="J1524" s="6">
        <v>210</v>
      </c>
      <c r="K1524" s="6">
        <v>207.5</v>
      </c>
      <c r="L1524" s="5">
        <v>5000</v>
      </c>
      <c r="M1524" s="7">
        <f t="shared" si="206"/>
        <v>-5000</v>
      </c>
      <c r="N1524" s="8">
        <f t="shared" si="207"/>
        <v>-0.47961630695443647</v>
      </c>
    </row>
    <row r="1525" spans="1:14" ht="15.75">
      <c r="A1525" s="63">
        <v>11</v>
      </c>
      <c r="B1525" s="70">
        <v>43054</v>
      </c>
      <c r="C1525" s="77" t="s">
        <v>20</v>
      </c>
      <c r="D1525" s="65" t="s">
        <v>21</v>
      </c>
      <c r="E1525" s="62" t="s">
        <v>44</v>
      </c>
      <c r="F1525" s="6">
        <v>29620</v>
      </c>
      <c r="G1525" s="6">
        <v>29540</v>
      </c>
      <c r="H1525" s="6">
        <v>29660</v>
      </c>
      <c r="I1525" s="6">
        <v>29700</v>
      </c>
      <c r="J1525" s="6">
        <v>29740</v>
      </c>
      <c r="K1525" s="6">
        <v>29660</v>
      </c>
      <c r="L1525" s="5">
        <v>100</v>
      </c>
      <c r="M1525" s="7">
        <f t="shared" si="206"/>
        <v>4000</v>
      </c>
      <c r="N1525" s="8">
        <f t="shared" si="207"/>
        <v>0.1350438892640108</v>
      </c>
    </row>
    <row r="1526" spans="1:14" ht="15.75">
      <c r="A1526" s="63">
        <v>12</v>
      </c>
      <c r="B1526" s="70">
        <v>43054</v>
      </c>
      <c r="C1526" s="77" t="s">
        <v>20</v>
      </c>
      <c r="D1526" s="65" t="s">
        <v>23</v>
      </c>
      <c r="E1526" s="62" t="s">
        <v>47</v>
      </c>
      <c r="F1526" s="6">
        <v>205.6</v>
      </c>
      <c r="G1526" s="6">
        <v>206.6</v>
      </c>
      <c r="H1526" s="6">
        <v>205</v>
      </c>
      <c r="I1526" s="6">
        <v>204.5</v>
      </c>
      <c r="J1526" s="6">
        <v>204</v>
      </c>
      <c r="K1526" s="6">
        <v>205</v>
      </c>
      <c r="L1526" s="5">
        <v>5000</v>
      </c>
      <c r="M1526" s="7">
        <f t="shared" si="206"/>
        <v>2999.999999999972</v>
      </c>
      <c r="N1526" s="8">
        <f t="shared" si="207"/>
        <v>0.2918287937743163</v>
      </c>
    </row>
    <row r="1527" spans="1:14" ht="15.75">
      <c r="A1527" s="63">
        <v>13</v>
      </c>
      <c r="B1527" s="70">
        <v>43053</v>
      </c>
      <c r="C1527" s="77" t="s">
        <v>20</v>
      </c>
      <c r="D1527" s="65" t="s">
        <v>21</v>
      </c>
      <c r="E1527" s="62" t="s">
        <v>44</v>
      </c>
      <c r="F1527" s="6">
        <v>29560</v>
      </c>
      <c r="G1527" s="6">
        <v>29480</v>
      </c>
      <c r="H1527" s="6">
        <v>29600</v>
      </c>
      <c r="I1527" s="6">
        <v>29640</v>
      </c>
      <c r="J1527" s="6">
        <v>29680</v>
      </c>
      <c r="K1527" s="6">
        <v>29480</v>
      </c>
      <c r="L1527" s="5">
        <v>100</v>
      </c>
      <c r="M1527" s="7">
        <f t="shared" si="206"/>
        <v>-8000</v>
      </c>
      <c r="N1527" s="8">
        <f t="shared" si="207"/>
        <v>-0.2706359945872801</v>
      </c>
    </row>
    <row r="1528" spans="1:14" ht="15.75">
      <c r="A1528" s="63">
        <v>14</v>
      </c>
      <c r="B1528" s="70">
        <v>43052</v>
      </c>
      <c r="C1528" s="77" t="s">
        <v>20</v>
      </c>
      <c r="D1528" s="65" t="s">
        <v>21</v>
      </c>
      <c r="E1528" s="62" t="s">
        <v>44</v>
      </c>
      <c r="F1528" s="6">
        <v>29600</v>
      </c>
      <c r="G1528" s="6">
        <v>29520</v>
      </c>
      <c r="H1528" s="6">
        <v>29640</v>
      </c>
      <c r="I1528" s="6">
        <v>29680</v>
      </c>
      <c r="J1528" s="6">
        <v>29720</v>
      </c>
      <c r="K1528" s="6">
        <v>29611</v>
      </c>
      <c r="L1528" s="5">
        <v>100</v>
      </c>
      <c r="M1528" s="7">
        <f aca="true" t="shared" si="208" ref="M1528:M1535">IF(D1528="BUY",(K1528-F1528)*(L1528),(F1528-K1528)*(L1528))</f>
        <v>1100</v>
      </c>
      <c r="N1528" s="8">
        <f aca="true" t="shared" si="209" ref="N1528:N1535">M1528/(L1528)/F1528%</f>
        <v>0.037162162162162164</v>
      </c>
    </row>
    <row r="1529" spans="1:14" ht="15.75">
      <c r="A1529" s="63">
        <v>15</v>
      </c>
      <c r="B1529" s="70">
        <v>43052</v>
      </c>
      <c r="C1529" s="77" t="s">
        <v>20</v>
      </c>
      <c r="D1529" s="65" t="s">
        <v>21</v>
      </c>
      <c r="E1529" s="62" t="s">
        <v>48</v>
      </c>
      <c r="F1529" s="6">
        <v>3720</v>
      </c>
      <c r="G1529" s="6">
        <v>3680</v>
      </c>
      <c r="H1529" s="6">
        <v>3745</v>
      </c>
      <c r="I1529" s="6">
        <v>3745</v>
      </c>
      <c r="J1529" s="6">
        <v>3770</v>
      </c>
      <c r="K1529" s="6">
        <v>3745</v>
      </c>
      <c r="L1529" s="5">
        <v>100</v>
      </c>
      <c r="M1529" s="7">
        <f t="shared" si="208"/>
        <v>2500</v>
      </c>
      <c r="N1529" s="8">
        <f t="shared" si="209"/>
        <v>0.6720430107526881</v>
      </c>
    </row>
    <row r="1530" spans="1:14" ht="15.75">
      <c r="A1530" s="63">
        <v>16</v>
      </c>
      <c r="B1530" s="70">
        <v>43052</v>
      </c>
      <c r="C1530" s="77" t="s">
        <v>20</v>
      </c>
      <c r="D1530" s="65" t="s">
        <v>21</v>
      </c>
      <c r="E1530" s="62" t="s">
        <v>46</v>
      </c>
      <c r="F1530" s="6">
        <v>447</v>
      </c>
      <c r="G1530" s="6">
        <v>443</v>
      </c>
      <c r="H1530" s="6">
        <v>449</v>
      </c>
      <c r="I1530" s="6">
        <v>451</v>
      </c>
      <c r="J1530" s="6">
        <v>453</v>
      </c>
      <c r="K1530" s="6">
        <v>553</v>
      </c>
      <c r="L1530" s="5">
        <v>1000</v>
      </c>
      <c r="M1530" s="7">
        <f t="shared" si="208"/>
        <v>106000</v>
      </c>
      <c r="N1530" s="8">
        <f t="shared" si="209"/>
        <v>23.71364653243848</v>
      </c>
    </row>
    <row r="1531" spans="1:14" ht="15.75">
      <c r="A1531" s="63">
        <v>17</v>
      </c>
      <c r="B1531" s="70">
        <v>43049</v>
      </c>
      <c r="C1531" s="77" t="s">
        <v>20</v>
      </c>
      <c r="D1531" s="65" t="s">
        <v>21</v>
      </c>
      <c r="E1531" s="62" t="s">
        <v>44</v>
      </c>
      <c r="F1531" s="6">
        <v>29620</v>
      </c>
      <c r="G1531" s="6">
        <v>29540</v>
      </c>
      <c r="H1531" s="6">
        <v>29660</v>
      </c>
      <c r="I1531" s="6">
        <v>29400</v>
      </c>
      <c r="J1531" s="6">
        <v>29440</v>
      </c>
      <c r="K1531" s="6">
        <v>29660</v>
      </c>
      <c r="L1531" s="5">
        <v>100</v>
      </c>
      <c r="M1531" s="7">
        <f t="shared" si="208"/>
        <v>4000</v>
      </c>
      <c r="N1531" s="8">
        <f t="shared" si="209"/>
        <v>0.1350438892640108</v>
      </c>
    </row>
    <row r="1532" spans="1:14" ht="15.75">
      <c r="A1532" s="63">
        <v>18</v>
      </c>
      <c r="B1532" s="70">
        <v>43049</v>
      </c>
      <c r="C1532" s="77" t="s">
        <v>20</v>
      </c>
      <c r="D1532" s="65" t="s">
        <v>21</v>
      </c>
      <c r="E1532" s="62" t="s">
        <v>24</v>
      </c>
      <c r="F1532" s="6">
        <v>165.2</v>
      </c>
      <c r="G1532" s="6">
        <v>164.2</v>
      </c>
      <c r="H1532" s="6">
        <v>165.7</v>
      </c>
      <c r="I1532" s="6">
        <v>166.2</v>
      </c>
      <c r="J1532" s="6">
        <v>166.7</v>
      </c>
      <c r="K1532" s="6">
        <v>167.3</v>
      </c>
      <c r="L1532" s="5">
        <v>5000</v>
      </c>
      <c r="M1532" s="7">
        <f t="shared" si="208"/>
        <v>10500.000000000113</v>
      </c>
      <c r="N1532" s="8">
        <f t="shared" si="209"/>
        <v>1.27118644067798</v>
      </c>
    </row>
    <row r="1533" spans="1:14" ht="15.75">
      <c r="A1533" s="63">
        <v>19</v>
      </c>
      <c r="B1533" s="70">
        <v>43048</v>
      </c>
      <c r="C1533" s="77" t="s">
        <v>20</v>
      </c>
      <c r="D1533" s="65" t="s">
        <v>21</v>
      </c>
      <c r="E1533" s="62" t="s">
        <v>44</v>
      </c>
      <c r="F1533" s="6">
        <v>29510</v>
      </c>
      <c r="G1533" s="6">
        <v>29440</v>
      </c>
      <c r="H1533" s="6">
        <v>29550</v>
      </c>
      <c r="I1533" s="6">
        <v>29590</v>
      </c>
      <c r="J1533" s="6">
        <v>29630</v>
      </c>
      <c r="K1533" s="6">
        <v>29590</v>
      </c>
      <c r="L1533" s="5">
        <v>100</v>
      </c>
      <c r="M1533" s="7">
        <f t="shared" si="208"/>
        <v>8000</v>
      </c>
      <c r="N1533" s="8">
        <f t="shared" si="209"/>
        <v>0.2710945442222975</v>
      </c>
    </row>
    <row r="1534" spans="1:14" ht="15.75">
      <c r="A1534" s="63">
        <v>20</v>
      </c>
      <c r="B1534" s="70">
        <v>43048</v>
      </c>
      <c r="C1534" s="77" t="s">
        <v>20</v>
      </c>
      <c r="D1534" s="65" t="s">
        <v>23</v>
      </c>
      <c r="E1534" s="62" t="s">
        <v>47</v>
      </c>
      <c r="F1534" s="6">
        <v>207</v>
      </c>
      <c r="G1534" s="6">
        <v>208</v>
      </c>
      <c r="H1534" s="6">
        <v>206.5</v>
      </c>
      <c r="I1534" s="6">
        <v>206</v>
      </c>
      <c r="J1534" s="6">
        <v>205.5</v>
      </c>
      <c r="K1534" s="6">
        <v>206.5</v>
      </c>
      <c r="L1534" s="5">
        <v>5000</v>
      </c>
      <c r="M1534" s="7">
        <f t="shared" si="208"/>
        <v>2500</v>
      </c>
      <c r="N1534" s="8">
        <f t="shared" si="209"/>
        <v>0.24154589371980678</v>
      </c>
    </row>
    <row r="1535" spans="1:14" ht="15.75">
      <c r="A1535" s="63">
        <v>21</v>
      </c>
      <c r="B1535" s="70">
        <v>43047</v>
      </c>
      <c r="C1535" s="77" t="s">
        <v>20</v>
      </c>
      <c r="D1535" s="65" t="s">
        <v>21</v>
      </c>
      <c r="E1535" s="62" t="s">
        <v>44</v>
      </c>
      <c r="F1535" s="6">
        <v>29460</v>
      </c>
      <c r="G1535" s="6">
        <v>29380</v>
      </c>
      <c r="H1535" s="6">
        <v>29500</v>
      </c>
      <c r="I1535" s="6">
        <v>29540</v>
      </c>
      <c r="J1535" s="6">
        <v>29580</v>
      </c>
      <c r="K1535" s="6">
        <v>29500</v>
      </c>
      <c r="L1535" s="5">
        <v>100</v>
      </c>
      <c r="M1535" s="7">
        <f t="shared" si="208"/>
        <v>4000</v>
      </c>
      <c r="N1535" s="8">
        <f t="shared" si="209"/>
        <v>0.1357773251866938</v>
      </c>
    </row>
    <row r="1536" spans="1:14" ht="15.75">
      <c r="A1536" s="63">
        <v>22</v>
      </c>
      <c r="B1536" s="70">
        <v>43047</v>
      </c>
      <c r="C1536" s="77" t="s">
        <v>20</v>
      </c>
      <c r="D1536" s="65" t="s">
        <v>21</v>
      </c>
      <c r="E1536" s="62" t="s">
        <v>24</v>
      </c>
      <c r="F1536" s="6">
        <v>162</v>
      </c>
      <c r="G1536" s="6">
        <v>161</v>
      </c>
      <c r="H1536" s="6">
        <v>162.5</v>
      </c>
      <c r="I1536" s="6">
        <v>163</v>
      </c>
      <c r="J1536" s="6">
        <v>163.5</v>
      </c>
      <c r="K1536" s="6">
        <v>162.5</v>
      </c>
      <c r="L1536" s="5">
        <v>5000</v>
      </c>
      <c r="M1536" s="7">
        <f aca="true" t="shared" si="210" ref="M1536:M1541">IF(D1536="BUY",(K1536-F1536)*(L1536),(F1536-K1536)*(L1536))</f>
        <v>2500</v>
      </c>
      <c r="N1536" s="8">
        <f aca="true" t="shared" si="211" ref="N1536:N1541">M1536/(L1536)/F1536%</f>
        <v>0.30864197530864196</v>
      </c>
    </row>
    <row r="1537" spans="1:14" ht="15.75">
      <c r="A1537" s="63">
        <v>23</v>
      </c>
      <c r="B1537" s="70">
        <v>43046</v>
      </c>
      <c r="C1537" s="77" t="s">
        <v>20</v>
      </c>
      <c r="D1537" s="65" t="s">
        <v>21</v>
      </c>
      <c r="E1537" s="62" t="s">
        <v>44</v>
      </c>
      <c r="F1537" s="6">
        <v>29400</v>
      </c>
      <c r="G1537" s="6">
        <v>29320</v>
      </c>
      <c r="H1537" s="6">
        <v>29440</v>
      </c>
      <c r="I1537" s="6">
        <v>29480</v>
      </c>
      <c r="J1537" s="6">
        <v>29520</v>
      </c>
      <c r="K1537" s="6">
        <v>29440</v>
      </c>
      <c r="L1537" s="5">
        <v>100</v>
      </c>
      <c r="M1537" s="7">
        <f t="shared" si="210"/>
        <v>4000</v>
      </c>
      <c r="N1537" s="8">
        <f t="shared" si="211"/>
        <v>0.1360544217687075</v>
      </c>
    </row>
    <row r="1538" spans="1:14" ht="15.75">
      <c r="A1538" s="63">
        <v>24</v>
      </c>
      <c r="B1538" s="70">
        <v>43045</v>
      </c>
      <c r="C1538" s="77" t="s">
        <v>20</v>
      </c>
      <c r="D1538" s="65" t="s">
        <v>21</v>
      </c>
      <c r="E1538" s="62" t="s">
        <v>24</v>
      </c>
      <c r="F1538" s="6">
        <v>160.8</v>
      </c>
      <c r="G1538" s="6">
        <v>159.7</v>
      </c>
      <c r="H1538" s="6">
        <v>161.4</v>
      </c>
      <c r="I1538" s="6">
        <v>161.9</v>
      </c>
      <c r="J1538" s="6">
        <v>162.5</v>
      </c>
      <c r="K1538" s="6">
        <v>161.4</v>
      </c>
      <c r="L1538" s="5">
        <v>5000</v>
      </c>
      <c r="M1538" s="7">
        <f t="shared" si="210"/>
        <v>2999.999999999972</v>
      </c>
      <c r="N1538" s="8">
        <f t="shared" si="211"/>
        <v>0.3731343283582054</v>
      </c>
    </row>
    <row r="1539" spans="1:14" ht="15.75">
      <c r="A1539" s="63">
        <v>25</v>
      </c>
      <c r="B1539" s="70">
        <v>43045</v>
      </c>
      <c r="C1539" s="77" t="s">
        <v>20</v>
      </c>
      <c r="D1539" s="65" t="s">
        <v>21</v>
      </c>
      <c r="E1539" s="62" t="s">
        <v>24</v>
      </c>
      <c r="F1539" s="6">
        <v>160.8</v>
      </c>
      <c r="G1539" s="6">
        <v>159.7</v>
      </c>
      <c r="H1539" s="6">
        <v>161.4</v>
      </c>
      <c r="I1539" s="6">
        <v>161.9</v>
      </c>
      <c r="J1539" s="6">
        <v>162.5</v>
      </c>
      <c r="K1539" s="6">
        <v>161.4</v>
      </c>
      <c r="L1539" s="5">
        <v>5000</v>
      </c>
      <c r="M1539" s="7">
        <f t="shared" si="210"/>
        <v>2999.999999999972</v>
      </c>
      <c r="N1539" s="8">
        <f t="shared" si="211"/>
        <v>0.3731343283582054</v>
      </c>
    </row>
    <row r="1540" spans="1:14" ht="15.75">
      <c r="A1540" s="63">
        <v>26</v>
      </c>
      <c r="B1540" s="70">
        <v>43042</v>
      </c>
      <c r="C1540" s="77" t="s">
        <v>20</v>
      </c>
      <c r="D1540" s="65" t="s">
        <v>23</v>
      </c>
      <c r="E1540" s="62" t="s">
        <v>44</v>
      </c>
      <c r="F1540" s="6">
        <v>29220</v>
      </c>
      <c r="G1540" s="6">
        <v>29300</v>
      </c>
      <c r="H1540" s="6">
        <v>29180</v>
      </c>
      <c r="I1540" s="6">
        <v>29140</v>
      </c>
      <c r="J1540" s="6">
        <v>29100</v>
      </c>
      <c r="K1540" s="6">
        <v>29100</v>
      </c>
      <c r="L1540" s="5">
        <v>100</v>
      </c>
      <c r="M1540" s="7">
        <f t="shared" si="210"/>
        <v>12000</v>
      </c>
      <c r="N1540" s="8">
        <f t="shared" si="211"/>
        <v>0.41067761806981523</v>
      </c>
    </row>
    <row r="1541" spans="1:14" ht="15.75">
      <c r="A1541" s="63">
        <v>27</v>
      </c>
      <c r="B1541" s="70">
        <v>43042</v>
      </c>
      <c r="C1541" s="77" t="s">
        <v>20</v>
      </c>
      <c r="D1541" s="65" t="s">
        <v>21</v>
      </c>
      <c r="E1541" s="62" t="s">
        <v>24</v>
      </c>
      <c r="F1541" s="6">
        <v>159.5</v>
      </c>
      <c r="G1541" s="6">
        <v>158.5</v>
      </c>
      <c r="H1541" s="6">
        <v>160</v>
      </c>
      <c r="I1541" s="6">
        <v>160.5</v>
      </c>
      <c r="J1541" s="6">
        <v>161</v>
      </c>
      <c r="K1541" s="6">
        <v>161</v>
      </c>
      <c r="L1541" s="5">
        <v>5000</v>
      </c>
      <c r="M1541" s="7">
        <f t="shared" si="210"/>
        <v>7500</v>
      </c>
      <c r="N1541" s="8">
        <f t="shared" si="211"/>
        <v>0.9404388714733543</v>
      </c>
    </row>
    <row r="1542" spans="1:14" ht="15.75">
      <c r="A1542" s="78"/>
      <c r="B1542" s="59"/>
      <c r="C1542" s="40"/>
      <c r="D1542" s="40"/>
      <c r="E1542" s="40"/>
      <c r="F1542" s="25"/>
      <c r="G1542" s="25"/>
      <c r="H1542" s="25"/>
      <c r="I1542" s="25"/>
      <c r="J1542" s="25"/>
      <c r="K1542" s="25"/>
      <c r="L1542" s="40"/>
      <c r="M1542" s="60"/>
      <c r="N1542" s="79"/>
    </row>
    <row r="1543" spans="1:14" ht="15.75">
      <c r="A1543" s="9" t="s">
        <v>25</v>
      </c>
      <c r="B1543" s="10"/>
      <c r="C1543" s="11"/>
      <c r="D1543" s="12"/>
      <c r="E1543" s="13"/>
      <c r="F1543" s="13"/>
      <c r="G1543" s="14"/>
      <c r="H1543" s="15"/>
      <c r="I1543" s="15"/>
      <c r="J1543" s="15"/>
      <c r="K1543" s="16"/>
      <c r="L1543" s="17"/>
      <c r="N1543" s="18"/>
    </row>
    <row r="1544" spans="1:12" ht="15.75">
      <c r="A1544" s="9" t="s">
        <v>26</v>
      </c>
      <c r="B1544" s="19"/>
      <c r="C1544" s="11"/>
      <c r="D1544" s="12"/>
      <c r="E1544" s="13"/>
      <c r="F1544" s="13"/>
      <c r="G1544" s="14"/>
      <c r="H1544" s="13"/>
      <c r="I1544" s="13"/>
      <c r="J1544" s="13"/>
      <c r="K1544" s="16"/>
      <c r="L1544" s="17"/>
    </row>
    <row r="1545" spans="1:14" ht="15.75">
      <c r="A1545" s="9" t="s">
        <v>26</v>
      </c>
      <c r="B1545" s="19"/>
      <c r="C1545" s="20"/>
      <c r="D1545" s="21"/>
      <c r="E1545" s="22"/>
      <c r="F1545" s="22"/>
      <c r="G1545" s="23"/>
      <c r="H1545" s="22"/>
      <c r="I1545" s="22"/>
      <c r="J1545" s="22"/>
      <c r="K1545" s="22"/>
      <c r="L1545" s="17"/>
      <c r="M1545" s="17"/>
      <c r="N1545" s="17"/>
    </row>
    <row r="1546" spans="1:14" ht="16.5" thickBot="1">
      <c r="A1546" s="24"/>
      <c r="B1546" s="19"/>
      <c r="C1546" s="22"/>
      <c r="D1546" s="22"/>
      <c r="E1546" s="22"/>
      <c r="F1546" s="25"/>
      <c r="G1546" s="26"/>
      <c r="H1546" s="27" t="s">
        <v>27</v>
      </c>
      <c r="I1546" s="27"/>
      <c r="J1546" s="28"/>
      <c r="K1546" s="28"/>
      <c r="L1546" s="17"/>
      <c r="M1546" s="17"/>
      <c r="N1546" s="17"/>
    </row>
    <row r="1547" spans="1:12" ht="15.75">
      <c r="A1547" s="24"/>
      <c r="B1547" s="19"/>
      <c r="C1547" s="150" t="s">
        <v>28</v>
      </c>
      <c r="D1547" s="150"/>
      <c r="E1547" s="29">
        <v>27</v>
      </c>
      <c r="F1547" s="30">
        <v>100</v>
      </c>
      <c r="G1547" s="31">
        <v>27</v>
      </c>
      <c r="H1547" s="32">
        <f>G1548/G1547%</f>
        <v>81.48148148148148</v>
      </c>
      <c r="I1547" s="32"/>
      <c r="J1547" s="32"/>
      <c r="L1547" s="17"/>
    </row>
    <row r="1548" spans="1:14" ht="15.75">
      <c r="A1548" s="24"/>
      <c r="B1548" s="19"/>
      <c r="C1548" s="149" t="s">
        <v>29</v>
      </c>
      <c r="D1548" s="149"/>
      <c r="E1548" s="33">
        <v>22</v>
      </c>
      <c r="F1548" s="34">
        <f>(E1548/E1547)*100</f>
        <v>81.48148148148148</v>
      </c>
      <c r="G1548" s="31">
        <v>22</v>
      </c>
      <c r="H1548" s="28"/>
      <c r="I1548" s="28"/>
      <c r="J1548" s="22"/>
      <c r="K1548" s="28"/>
      <c r="M1548" s="22" t="s">
        <v>30</v>
      </c>
      <c r="N1548" s="22"/>
    </row>
    <row r="1549" spans="1:14" ht="15.75">
      <c r="A1549" s="35"/>
      <c r="B1549" s="19"/>
      <c r="C1549" s="149" t="s">
        <v>31</v>
      </c>
      <c r="D1549" s="149"/>
      <c r="E1549" s="33">
        <v>0</v>
      </c>
      <c r="F1549" s="34">
        <f>(E1549/E1547)*100</f>
        <v>0</v>
      </c>
      <c r="G1549" s="36"/>
      <c r="H1549" s="31"/>
      <c r="I1549" s="31"/>
      <c r="J1549" s="22"/>
      <c r="K1549" s="28"/>
      <c r="L1549" s="17"/>
      <c r="M1549" s="20"/>
      <c r="N1549" s="20"/>
    </row>
    <row r="1550" spans="1:14" ht="15.75">
      <c r="A1550" s="35"/>
      <c r="B1550" s="19"/>
      <c r="C1550" s="149" t="s">
        <v>32</v>
      </c>
      <c r="D1550" s="149"/>
      <c r="E1550" s="33">
        <v>0</v>
      </c>
      <c r="F1550" s="34">
        <f>(E1550/E1547)*100</f>
        <v>0</v>
      </c>
      <c r="G1550" s="36"/>
      <c r="H1550" s="31"/>
      <c r="I1550" s="31"/>
      <c r="J1550" s="22"/>
      <c r="K1550" s="28"/>
      <c r="L1550" s="17"/>
      <c r="M1550" s="17"/>
      <c r="N1550" s="17"/>
    </row>
    <row r="1551" spans="1:14" ht="15.75">
      <c r="A1551" s="35"/>
      <c r="B1551" s="19"/>
      <c r="C1551" s="149" t="s">
        <v>33</v>
      </c>
      <c r="D1551" s="149"/>
      <c r="E1551" s="33">
        <v>5</v>
      </c>
      <c r="F1551" s="34">
        <f>(E1551/E1547)*100</f>
        <v>18.51851851851852</v>
      </c>
      <c r="G1551" s="36"/>
      <c r="H1551" s="22" t="s">
        <v>34</v>
      </c>
      <c r="I1551" s="22"/>
      <c r="J1551" s="37"/>
      <c r="K1551" s="28"/>
      <c r="L1551" s="17"/>
      <c r="M1551" s="17"/>
      <c r="N1551" s="17"/>
    </row>
    <row r="1552" spans="1:14" ht="15.75">
      <c r="A1552" s="35"/>
      <c r="B1552" s="19"/>
      <c r="C1552" s="149" t="s">
        <v>35</v>
      </c>
      <c r="D1552" s="149"/>
      <c r="E1552" s="33">
        <v>0</v>
      </c>
      <c r="F1552" s="34">
        <f>(E1552/E1547)*100</f>
        <v>0</v>
      </c>
      <c r="G1552" s="36"/>
      <c r="H1552" s="22"/>
      <c r="I1552" s="22"/>
      <c r="J1552" s="37"/>
      <c r="K1552" s="28"/>
      <c r="L1552" s="17"/>
      <c r="M1552" s="17"/>
      <c r="N1552" s="17"/>
    </row>
    <row r="1553" spans="1:14" ht="16.5" thickBot="1">
      <c r="A1553" s="35"/>
      <c r="B1553" s="19"/>
      <c r="C1553" s="151" t="s">
        <v>36</v>
      </c>
      <c r="D1553" s="151"/>
      <c r="E1553" s="38"/>
      <c r="F1553" s="39">
        <f>(E1553/E1547)*100</f>
        <v>0</v>
      </c>
      <c r="G1553" s="36"/>
      <c r="H1553" s="22"/>
      <c r="I1553" s="22"/>
      <c r="M1553" s="17"/>
      <c r="N1553" s="17"/>
    </row>
    <row r="1554" spans="1:14" ht="15.75">
      <c r="A1554" s="41" t="s">
        <v>37</v>
      </c>
      <c r="B1554" s="10"/>
      <c r="C1554" s="11"/>
      <c r="D1554" s="11"/>
      <c r="E1554" s="13"/>
      <c r="F1554" s="13"/>
      <c r="G1554" s="42"/>
      <c r="H1554" s="43"/>
      <c r="I1554" s="43"/>
      <c r="J1554" s="43"/>
      <c r="K1554" s="13"/>
      <c r="L1554" s="17"/>
      <c r="M1554" s="40"/>
      <c r="N1554" s="40"/>
    </row>
    <row r="1555" spans="1:14" ht="15.75">
      <c r="A1555" s="12" t="s">
        <v>38</v>
      </c>
      <c r="B1555" s="10"/>
      <c r="C1555" s="44"/>
      <c r="D1555" s="45"/>
      <c r="E1555" s="46"/>
      <c r="F1555" s="43"/>
      <c r="G1555" s="42"/>
      <c r="H1555" s="43"/>
      <c r="I1555" s="43"/>
      <c r="J1555" s="43"/>
      <c r="K1555" s="13"/>
      <c r="L1555" s="17"/>
      <c r="M1555" s="24"/>
      <c r="N1555" s="24"/>
    </row>
    <row r="1556" spans="1:14" ht="15.75">
      <c r="A1556" s="12" t="s">
        <v>39</v>
      </c>
      <c r="B1556" s="10"/>
      <c r="C1556" s="11"/>
      <c r="D1556" s="45"/>
      <c r="E1556" s="46"/>
      <c r="F1556" s="43"/>
      <c r="G1556" s="42"/>
      <c r="H1556" s="47"/>
      <c r="I1556" s="47"/>
      <c r="J1556" s="47"/>
      <c r="K1556" s="13"/>
      <c r="L1556" s="17"/>
      <c r="M1556" s="17"/>
      <c r="N1556" s="17"/>
    </row>
    <row r="1557" spans="1:14" ht="15.75">
      <c r="A1557" s="12" t="s">
        <v>40</v>
      </c>
      <c r="B1557" s="44"/>
      <c r="C1557" s="11"/>
      <c r="D1557" s="45"/>
      <c r="E1557" s="46"/>
      <c r="F1557" s="43"/>
      <c r="G1557" s="48"/>
      <c r="H1557" s="47"/>
      <c r="I1557" s="47"/>
      <c r="J1557" s="47"/>
      <c r="K1557" s="13"/>
      <c r="L1557" s="17"/>
      <c r="M1557" s="17"/>
      <c r="N1557" s="17"/>
    </row>
    <row r="1558" spans="1:14" ht="15.75">
      <c r="A1558" s="12" t="s">
        <v>41</v>
      </c>
      <c r="B1558" s="35"/>
      <c r="C1558" s="11"/>
      <c r="D1558" s="49"/>
      <c r="E1558" s="43"/>
      <c r="F1558" s="43"/>
      <c r="G1558" s="48"/>
      <c r="H1558" s="47"/>
      <c r="I1558" s="47"/>
      <c r="J1558" s="47"/>
      <c r="K1558" s="43"/>
      <c r="L1558" s="17"/>
      <c r="M1558" s="17"/>
      <c r="N1558" s="17"/>
    </row>
    <row r="1560" spans="1:14" ht="15.75">
      <c r="A1560" s="146" t="s">
        <v>0</v>
      </c>
      <c r="B1560" s="146"/>
      <c r="C1560" s="146"/>
      <c r="D1560" s="146"/>
      <c r="E1560" s="146"/>
      <c r="F1560" s="146"/>
      <c r="G1560" s="146"/>
      <c r="H1560" s="146"/>
      <c r="I1560" s="146"/>
      <c r="J1560" s="146"/>
      <c r="K1560" s="146"/>
      <c r="L1560" s="146"/>
      <c r="M1560" s="146"/>
      <c r="N1560" s="146"/>
    </row>
    <row r="1561" spans="1:14" ht="15.75">
      <c r="A1561" s="146"/>
      <c r="B1561" s="146"/>
      <c r="C1561" s="146"/>
      <c r="D1561" s="146"/>
      <c r="E1561" s="146"/>
      <c r="F1561" s="146"/>
      <c r="G1561" s="146"/>
      <c r="H1561" s="146"/>
      <c r="I1561" s="146"/>
      <c r="J1561" s="146"/>
      <c r="K1561" s="146"/>
      <c r="L1561" s="146"/>
      <c r="M1561" s="146"/>
      <c r="N1561" s="146"/>
    </row>
    <row r="1562" spans="1:14" ht="15.75">
      <c r="A1562" s="146"/>
      <c r="B1562" s="146"/>
      <c r="C1562" s="146"/>
      <c r="D1562" s="146"/>
      <c r="E1562" s="146"/>
      <c r="F1562" s="146"/>
      <c r="G1562" s="146"/>
      <c r="H1562" s="146"/>
      <c r="I1562" s="146"/>
      <c r="J1562" s="146"/>
      <c r="K1562" s="146"/>
      <c r="L1562" s="146"/>
      <c r="M1562" s="146"/>
      <c r="N1562" s="146"/>
    </row>
    <row r="1563" spans="1:14" ht="15.75">
      <c r="A1563" s="147" t="s">
        <v>1</v>
      </c>
      <c r="B1563" s="147"/>
      <c r="C1563" s="147"/>
      <c r="D1563" s="147"/>
      <c r="E1563" s="147"/>
      <c r="F1563" s="147"/>
      <c r="G1563" s="147"/>
      <c r="H1563" s="147"/>
      <c r="I1563" s="147"/>
      <c r="J1563" s="147"/>
      <c r="K1563" s="147"/>
      <c r="L1563" s="147"/>
      <c r="M1563" s="147"/>
      <c r="N1563" s="147"/>
    </row>
    <row r="1564" spans="1:14" ht="15.75">
      <c r="A1564" s="147" t="s">
        <v>2</v>
      </c>
      <c r="B1564" s="147"/>
      <c r="C1564" s="147"/>
      <c r="D1564" s="147"/>
      <c r="E1564" s="147"/>
      <c r="F1564" s="147"/>
      <c r="G1564" s="147"/>
      <c r="H1564" s="147"/>
      <c r="I1564" s="147"/>
      <c r="J1564" s="147"/>
      <c r="K1564" s="147"/>
      <c r="L1564" s="147"/>
      <c r="M1564" s="147"/>
      <c r="N1564" s="147"/>
    </row>
    <row r="1565" spans="1:14" ht="16.5" thickBot="1">
      <c r="A1565" s="148" t="s">
        <v>3</v>
      </c>
      <c r="B1565" s="148"/>
      <c r="C1565" s="148"/>
      <c r="D1565" s="148"/>
      <c r="E1565" s="148"/>
      <c r="F1565" s="148"/>
      <c r="G1565" s="148"/>
      <c r="H1565" s="148"/>
      <c r="I1565" s="148"/>
      <c r="J1565" s="148"/>
      <c r="K1565" s="148"/>
      <c r="L1565" s="148"/>
      <c r="M1565" s="148"/>
      <c r="N1565" s="148"/>
    </row>
    <row r="1566" spans="1:14" ht="15.75">
      <c r="A1566" s="145" t="s">
        <v>58</v>
      </c>
      <c r="B1566" s="145"/>
      <c r="C1566" s="145"/>
      <c r="D1566" s="145"/>
      <c r="E1566" s="145"/>
      <c r="F1566" s="145"/>
      <c r="G1566" s="145"/>
      <c r="H1566" s="145"/>
      <c r="I1566" s="145"/>
      <c r="J1566" s="145"/>
      <c r="K1566" s="145"/>
      <c r="L1566" s="145"/>
      <c r="M1566" s="145"/>
      <c r="N1566" s="145"/>
    </row>
    <row r="1567" spans="1:14" ht="15.75">
      <c r="A1567" s="145" t="s">
        <v>5</v>
      </c>
      <c r="B1567" s="145"/>
      <c r="C1567" s="145"/>
      <c r="D1567" s="145"/>
      <c r="E1567" s="145"/>
      <c r="F1567" s="145"/>
      <c r="G1567" s="145"/>
      <c r="H1567" s="145"/>
      <c r="I1567" s="145"/>
      <c r="J1567" s="145"/>
      <c r="K1567" s="145"/>
      <c r="L1567" s="145"/>
      <c r="M1567" s="145"/>
      <c r="N1567" s="145"/>
    </row>
    <row r="1568" spans="1:14" ht="15.75">
      <c r="A1568" s="131" t="s">
        <v>6</v>
      </c>
      <c r="B1568" s="128" t="s">
        <v>7</v>
      </c>
      <c r="C1568" s="128" t="s">
        <v>8</v>
      </c>
      <c r="D1568" s="131" t="s">
        <v>9</v>
      </c>
      <c r="E1568" s="131" t="s">
        <v>10</v>
      </c>
      <c r="F1568" s="128" t="s">
        <v>11</v>
      </c>
      <c r="G1568" s="128" t="s">
        <v>12</v>
      </c>
      <c r="H1568" s="128" t="s">
        <v>13</v>
      </c>
      <c r="I1568" s="128" t="s">
        <v>14</v>
      </c>
      <c r="J1568" s="128" t="s">
        <v>15</v>
      </c>
      <c r="K1568" s="130" t="s">
        <v>16</v>
      </c>
      <c r="L1568" s="128" t="s">
        <v>17</v>
      </c>
      <c r="M1568" s="128" t="s">
        <v>18</v>
      </c>
      <c r="N1568" s="128" t="s">
        <v>19</v>
      </c>
    </row>
    <row r="1569" spans="1:14" ht="15.75">
      <c r="A1569" s="132"/>
      <c r="B1569" s="128"/>
      <c r="C1569" s="128"/>
      <c r="D1569" s="131"/>
      <c r="E1569" s="131"/>
      <c r="F1569" s="128"/>
      <c r="G1569" s="128"/>
      <c r="H1569" s="128"/>
      <c r="I1569" s="128"/>
      <c r="J1569" s="128"/>
      <c r="K1569" s="130"/>
      <c r="L1569" s="128"/>
      <c r="M1569" s="128"/>
      <c r="N1569" s="128"/>
    </row>
    <row r="1570" spans="1:14" ht="15.75">
      <c r="A1570" s="74"/>
      <c r="B1570" s="75"/>
      <c r="C1570" s="71"/>
      <c r="D1570" s="76"/>
      <c r="E1570" s="73"/>
      <c r="F1570" s="71"/>
      <c r="G1570" s="71"/>
      <c r="H1570" s="71"/>
      <c r="I1570" s="71"/>
      <c r="J1570" s="71"/>
      <c r="K1570" s="72"/>
      <c r="L1570" s="71"/>
      <c r="M1570" s="71"/>
      <c r="N1570" s="71"/>
    </row>
    <row r="1571" spans="1:14" ht="15.75">
      <c r="A1571" s="63">
        <v>1</v>
      </c>
      <c r="B1571" s="70">
        <v>43039</v>
      </c>
      <c r="C1571" s="77" t="s">
        <v>20</v>
      </c>
      <c r="D1571" s="65" t="s">
        <v>21</v>
      </c>
      <c r="E1571" s="62" t="s">
        <v>48</v>
      </c>
      <c r="F1571" s="6">
        <v>3515</v>
      </c>
      <c r="G1571" s="6">
        <v>3470</v>
      </c>
      <c r="H1571" s="6">
        <v>3540</v>
      </c>
      <c r="I1571" s="6">
        <v>3565</v>
      </c>
      <c r="J1571" s="6">
        <v>3590</v>
      </c>
      <c r="K1571" s="6">
        <v>3540</v>
      </c>
      <c r="L1571" s="5">
        <v>3540</v>
      </c>
      <c r="M1571" s="7">
        <f aca="true" t="shared" si="212" ref="M1571:M1576">IF(D1571="BUY",(K1571-F1571)*(L1571),(F1571-K1571)*(L1571))</f>
        <v>88500</v>
      </c>
      <c r="N1571" s="8">
        <f aca="true" t="shared" si="213" ref="N1571:N1576">M1571/(L1571)/F1571%</f>
        <v>0.7112375533428166</v>
      </c>
    </row>
    <row r="1572" spans="1:14" ht="15.75">
      <c r="A1572" s="63">
        <v>2</v>
      </c>
      <c r="B1572" s="70">
        <v>43039</v>
      </c>
      <c r="C1572" s="77" t="s">
        <v>20</v>
      </c>
      <c r="D1572" s="65" t="s">
        <v>21</v>
      </c>
      <c r="E1572" s="62" t="s">
        <v>47</v>
      </c>
      <c r="F1572" s="6">
        <v>213.5</v>
      </c>
      <c r="G1572" s="6">
        <v>212.5</v>
      </c>
      <c r="H1572" s="6">
        <v>214</v>
      </c>
      <c r="I1572" s="6">
        <v>214.5</v>
      </c>
      <c r="J1572" s="6">
        <v>215</v>
      </c>
      <c r="K1572" s="6">
        <v>215</v>
      </c>
      <c r="L1572" s="5">
        <v>5000</v>
      </c>
      <c r="M1572" s="7">
        <f t="shared" si="212"/>
        <v>7500</v>
      </c>
      <c r="N1572" s="8">
        <f t="shared" si="213"/>
        <v>0.7025761124121781</v>
      </c>
    </row>
    <row r="1573" spans="1:14" ht="15.75">
      <c r="A1573" s="63">
        <v>3</v>
      </c>
      <c r="B1573" s="70">
        <v>43038</v>
      </c>
      <c r="C1573" s="77" t="s">
        <v>20</v>
      </c>
      <c r="D1573" s="65" t="s">
        <v>21</v>
      </c>
      <c r="E1573" s="62" t="s">
        <v>48</v>
      </c>
      <c r="F1573" s="6">
        <v>3515</v>
      </c>
      <c r="G1573" s="6">
        <v>3470</v>
      </c>
      <c r="H1573" s="6">
        <v>3540</v>
      </c>
      <c r="I1573" s="6">
        <v>3565</v>
      </c>
      <c r="J1573" s="6">
        <v>3590</v>
      </c>
      <c r="K1573" s="6">
        <v>3540</v>
      </c>
      <c r="L1573" s="5">
        <v>100</v>
      </c>
      <c r="M1573" s="7">
        <f t="shared" si="212"/>
        <v>2500</v>
      </c>
      <c r="N1573" s="8">
        <f t="shared" si="213"/>
        <v>0.7112375533428166</v>
      </c>
    </row>
    <row r="1574" spans="1:14" ht="15.75">
      <c r="A1574" s="63">
        <v>4</v>
      </c>
      <c r="B1574" s="70">
        <v>43035</v>
      </c>
      <c r="C1574" s="77" t="s">
        <v>20</v>
      </c>
      <c r="D1574" s="65" t="s">
        <v>21</v>
      </c>
      <c r="E1574" s="62" t="s">
        <v>48</v>
      </c>
      <c r="F1574" s="6">
        <v>3436</v>
      </c>
      <c r="G1574" s="6">
        <v>3390</v>
      </c>
      <c r="H1574" s="6">
        <v>3462</v>
      </c>
      <c r="I1574" s="6">
        <v>3485</v>
      </c>
      <c r="J1574" s="6">
        <v>3510</v>
      </c>
      <c r="K1574" s="6">
        <v>3510</v>
      </c>
      <c r="L1574" s="5">
        <v>100</v>
      </c>
      <c r="M1574" s="7">
        <f t="shared" si="212"/>
        <v>7400</v>
      </c>
      <c r="N1574" s="8">
        <f t="shared" si="213"/>
        <v>2.1536670547147847</v>
      </c>
    </row>
    <row r="1575" spans="1:14" ht="15.75">
      <c r="A1575" s="63">
        <v>5</v>
      </c>
      <c r="B1575" s="70">
        <v>43034</v>
      </c>
      <c r="C1575" s="77" t="s">
        <v>20</v>
      </c>
      <c r="D1575" s="65" t="s">
        <v>21</v>
      </c>
      <c r="E1575" s="62" t="s">
        <v>48</v>
      </c>
      <c r="F1575" s="6">
        <v>3400</v>
      </c>
      <c r="G1575" s="6">
        <v>3355</v>
      </c>
      <c r="H1575" s="6">
        <v>3425</v>
      </c>
      <c r="I1575" s="6">
        <v>3450</v>
      </c>
      <c r="J1575" s="6">
        <v>3475</v>
      </c>
      <c r="K1575" s="6">
        <v>3425</v>
      </c>
      <c r="L1575" s="5">
        <v>100</v>
      </c>
      <c r="M1575" s="7">
        <f t="shared" si="212"/>
        <v>2500</v>
      </c>
      <c r="N1575" s="8">
        <f t="shared" si="213"/>
        <v>0.7352941176470589</v>
      </c>
    </row>
    <row r="1576" spans="1:14" ht="15.75">
      <c r="A1576" s="63">
        <v>6</v>
      </c>
      <c r="B1576" s="70">
        <v>43033</v>
      </c>
      <c r="C1576" s="77" t="s">
        <v>20</v>
      </c>
      <c r="D1576" s="65" t="s">
        <v>21</v>
      </c>
      <c r="E1576" s="62" t="s">
        <v>47</v>
      </c>
      <c r="F1576" s="6">
        <v>210.5</v>
      </c>
      <c r="G1576" s="6">
        <v>209.5</v>
      </c>
      <c r="H1576" s="6">
        <v>211</v>
      </c>
      <c r="I1576" s="6">
        <v>211.5</v>
      </c>
      <c r="J1576" s="6">
        <v>212</v>
      </c>
      <c r="K1576" s="6">
        <v>212</v>
      </c>
      <c r="L1576" s="5">
        <v>5000</v>
      </c>
      <c r="M1576" s="7">
        <f t="shared" si="212"/>
        <v>7500</v>
      </c>
      <c r="N1576" s="8">
        <f t="shared" si="213"/>
        <v>0.7125890736342043</v>
      </c>
    </row>
    <row r="1577" spans="1:14" ht="15.75">
      <c r="A1577" s="63">
        <v>7</v>
      </c>
      <c r="B1577" s="70">
        <v>43033</v>
      </c>
      <c r="C1577" s="77" t="s">
        <v>20</v>
      </c>
      <c r="D1577" s="65" t="s">
        <v>23</v>
      </c>
      <c r="E1577" s="62" t="s">
        <v>44</v>
      </c>
      <c r="F1577" s="6">
        <v>29360</v>
      </c>
      <c r="G1577" s="6">
        <v>29430</v>
      </c>
      <c r="H1577" s="6">
        <v>29320</v>
      </c>
      <c r="I1577" s="6">
        <v>29280</v>
      </c>
      <c r="J1577" s="6">
        <v>292240</v>
      </c>
      <c r="K1577" s="6">
        <v>29320</v>
      </c>
      <c r="L1577" s="5">
        <v>100</v>
      </c>
      <c r="M1577" s="7">
        <f aca="true" t="shared" si="214" ref="M1577:M1586">IF(D1577="BUY",(K1577-F1577)*(L1577),(F1577-K1577)*(L1577))</f>
        <v>4000</v>
      </c>
      <c r="N1577" s="8">
        <f aca="true" t="shared" si="215" ref="N1577:N1586">M1577/(L1577)/F1577%</f>
        <v>0.13623978201634876</v>
      </c>
    </row>
    <row r="1578" spans="1:14" ht="15.75">
      <c r="A1578" s="63">
        <v>8</v>
      </c>
      <c r="B1578" s="70">
        <v>43032</v>
      </c>
      <c r="C1578" s="77" t="s">
        <v>20</v>
      </c>
      <c r="D1578" s="65" t="s">
        <v>21</v>
      </c>
      <c r="E1578" s="62" t="s">
        <v>24</v>
      </c>
      <c r="F1578" s="6">
        <v>163</v>
      </c>
      <c r="G1578" s="6">
        <v>162</v>
      </c>
      <c r="H1578" s="6">
        <v>163.5</v>
      </c>
      <c r="I1578" s="6">
        <v>164</v>
      </c>
      <c r="J1578" s="6">
        <v>164.5</v>
      </c>
      <c r="K1578" s="6">
        <v>162</v>
      </c>
      <c r="L1578" s="5">
        <v>5000</v>
      </c>
      <c r="M1578" s="7">
        <f t="shared" si="214"/>
        <v>-5000</v>
      </c>
      <c r="N1578" s="8">
        <f t="shared" si="215"/>
        <v>-0.6134969325153374</v>
      </c>
    </row>
    <row r="1579" spans="1:14" ht="15.75">
      <c r="A1579" s="63">
        <v>9</v>
      </c>
      <c r="B1579" s="70">
        <v>43031</v>
      </c>
      <c r="C1579" s="77" t="s">
        <v>20</v>
      </c>
      <c r="D1579" s="65" t="s">
        <v>23</v>
      </c>
      <c r="E1579" s="62" t="s">
        <v>44</v>
      </c>
      <c r="F1579" s="6">
        <v>29420</v>
      </c>
      <c r="G1579" s="6">
        <v>29500</v>
      </c>
      <c r="H1579" s="6">
        <v>29380</v>
      </c>
      <c r="I1579" s="6">
        <v>29340</v>
      </c>
      <c r="J1579" s="6">
        <v>29300</v>
      </c>
      <c r="K1579" s="6">
        <v>29380</v>
      </c>
      <c r="L1579" s="5">
        <v>100</v>
      </c>
      <c r="M1579" s="7">
        <f t="shared" si="214"/>
        <v>4000</v>
      </c>
      <c r="N1579" s="8">
        <f t="shared" si="215"/>
        <v>0.13596193065941536</v>
      </c>
    </row>
    <row r="1580" spans="1:14" ht="15.75">
      <c r="A1580" s="63">
        <v>10</v>
      </c>
      <c r="B1580" s="70">
        <v>43026</v>
      </c>
      <c r="C1580" s="77" t="s">
        <v>20</v>
      </c>
      <c r="D1580" s="65" t="s">
        <v>23</v>
      </c>
      <c r="E1580" s="62" t="s">
        <v>44</v>
      </c>
      <c r="F1580" s="6">
        <v>29600</v>
      </c>
      <c r="G1580" s="6">
        <v>29680</v>
      </c>
      <c r="H1580" s="6">
        <v>29560</v>
      </c>
      <c r="I1580" s="6">
        <v>29520</v>
      </c>
      <c r="J1580" s="6">
        <v>29480</v>
      </c>
      <c r="K1580" s="6">
        <v>29560</v>
      </c>
      <c r="L1580" s="5">
        <v>100</v>
      </c>
      <c r="M1580" s="7">
        <f t="shared" si="214"/>
        <v>4000</v>
      </c>
      <c r="N1580" s="8">
        <f t="shared" si="215"/>
        <v>0.13513513513513514</v>
      </c>
    </row>
    <row r="1581" spans="1:14" ht="15.75">
      <c r="A1581" s="63">
        <v>11</v>
      </c>
      <c r="B1581" s="70">
        <v>43025</v>
      </c>
      <c r="C1581" s="77" t="s">
        <v>20</v>
      </c>
      <c r="D1581" s="65" t="s">
        <v>23</v>
      </c>
      <c r="E1581" s="62" t="s">
        <v>47</v>
      </c>
      <c r="F1581" s="6">
        <v>203.5</v>
      </c>
      <c r="G1581" s="6">
        <v>204.5</v>
      </c>
      <c r="H1581" s="6">
        <v>203</v>
      </c>
      <c r="I1581" s="6">
        <v>202.5</v>
      </c>
      <c r="J1581" s="6">
        <v>202</v>
      </c>
      <c r="K1581" s="6">
        <v>203</v>
      </c>
      <c r="L1581" s="5">
        <v>5000</v>
      </c>
      <c r="M1581" s="7">
        <f t="shared" si="214"/>
        <v>2500</v>
      </c>
      <c r="N1581" s="8">
        <f t="shared" si="215"/>
        <v>0.24570024570024568</v>
      </c>
    </row>
    <row r="1582" spans="1:14" ht="15.75">
      <c r="A1582" s="63">
        <v>12</v>
      </c>
      <c r="B1582" s="70">
        <v>43024</v>
      </c>
      <c r="C1582" s="77" t="s">
        <v>20</v>
      </c>
      <c r="D1582" s="65" t="s">
        <v>21</v>
      </c>
      <c r="E1582" s="62" t="s">
        <v>44</v>
      </c>
      <c r="F1582" s="6">
        <v>29930</v>
      </c>
      <c r="G1582" s="6">
        <v>29860</v>
      </c>
      <c r="H1582" s="6">
        <v>29970</v>
      </c>
      <c r="I1582" s="6">
        <v>30010</v>
      </c>
      <c r="J1582" s="6">
        <v>30050</v>
      </c>
      <c r="K1582" s="6">
        <v>29860</v>
      </c>
      <c r="L1582" s="5">
        <v>100</v>
      </c>
      <c r="M1582" s="7">
        <f t="shared" si="214"/>
        <v>-7000</v>
      </c>
      <c r="N1582" s="8">
        <f t="shared" si="215"/>
        <v>-0.23387905111927831</v>
      </c>
    </row>
    <row r="1583" spans="1:14" ht="15.75">
      <c r="A1583" s="63">
        <v>13</v>
      </c>
      <c r="B1583" s="70">
        <v>43024</v>
      </c>
      <c r="C1583" s="77" t="s">
        <v>20</v>
      </c>
      <c r="D1583" s="65" t="s">
        <v>21</v>
      </c>
      <c r="E1583" s="62" t="s">
        <v>46</v>
      </c>
      <c r="F1583" s="6">
        <v>456</v>
      </c>
      <c r="G1583" s="6">
        <v>451</v>
      </c>
      <c r="H1583" s="6">
        <v>459</v>
      </c>
      <c r="I1583" s="6">
        <v>462</v>
      </c>
      <c r="J1583" s="6">
        <v>465</v>
      </c>
      <c r="K1583" s="6">
        <v>462</v>
      </c>
      <c r="L1583" s="5">
        <v>462</v>
      </c>
      <c r="M1583" s="7">
        <f t="shared" si="214"/>
        <v>2772</v>
      </c>
      <c r="N1583" s="8">
        <f t="shared" si="215"/>
        <v>1.3157894736842106</v>
      </c>
    </row>
    <row r="1584" spans="1:14" ht="15.75">
      <c r="A1584" s="63">
        <v>14</v>
      </c>
      <c r="B1584" s="70">
        <v>43021</v>
      </c>
      <c r="C1584" s="77" t="s">
        <v>20</v>
      </c>
      <c r="D1584" s="65" t="s">
        <v>21</v>
      </c>
      <c r="E1584" s="62" t="s">
        <v>43</v>
      </c>
      <c r="F1584" s="6">
        <v>40400</v>
      </c>
      <c r="G1584" s="6">
        <v>40200</v>
      </c>
      <c r="H1584" s="6">
        <v>40320</v>
      </c>
      <c r="I1584" s="6">
        <v>40440</v>
      </c>
      <c r="J1584" s="6">
        <v>40560</v>
      </c>
      <c r="K1584" s="6">
        <v>40400</v>
      </c>
      <c r="L1584" s="5">
        <v>30</v>
      </c>
      <c r="M1584" s="7">
        <f t="shared" si="214"/>
        <v>0</v>
      </c>
      <c r="N1584" s="8">
        <f t="shared" si="215"/>
        <v>0</v>
      </c>
    </row>
    <row r="1585" spans="1:14" ht="15.75">
      <c r="A1585" s="63">
        <v>15</v>
      </c>
      <c r="B1585" s="70">
        <v>43020</v>
      </c>
      <c r="C1585" s="77" t="s">
        <v>20</v>
      </c>
      <c r="D1585" s="65" t="s">
        <v>21</v>
      </c>
      <c r="E1585" s="62" t="s">
        <v>47</v>
      </c>
      <c r="F1585" s="6">
        <v>214.2</v>
      </c>
      <c r="G1585" s="6">
        <v>213.2</v>
      </c>
      <c r="H1585" s="6">
        <v>214.7</v>
      </c>
      <c r="I1585" s="6">
        <v>215.2</v>
      </c>
      <c r="J1585" s="6">
        <v>215.7</v>
      </c>
      <c r="K1585" s="6">
        <v>214.7</v>
      </c>
      <c r="L1585" s="5">
        <v>5000</v>
      </c>
      <c r="M1585" s="7">
        <f t="shared" si="214"/>
        <v>2500</v>
      </c>
      <c r="N1585" s="8">
        <f t="shared" si="215"/>
        <v>0.2334267040149393</v>
      </c>
    </row>
    <row r="1586" spans="1:14" ht="15.75">
      <c r="A1586" s="63">
        <v>16</v>
      </c>
      <c r="B1586" s="70">
        <v>43020</v>
      </c>
      <c r="C1586" s="77" t="s">
        <v>20</v>
      </c>
      <c r="D1586" s="65" t="s">
        <v>21</v>
      </c>
      <c r="E1586" s="62" t="s">
        <v>24</v>
      </c>
      <c r="F1586" s="6">
        <v>167</v>
      </c>
      <c r="G1586" s="6">
        <v>166</v>
      </c>
      <c r="H1586" s="6">
        <v>167.5</v>
      </c>
      <c r="I1586" s="6">
        <v>168</v>
      </c>
      <c r="J1586" s="6">
        <v>168.5</v>
      </c>
      <c r="K1586" s="6">
        <v>167.5</v>
      </c>
      <c r="L1586" s="5">
        <v>5000</v>
      </c>
      <c r="M1586" s="7">
        <f t="shared" si="214"/>
        <v>2500</v>
      </c>
      <c r="N1586" s="8">
        <f t="shared" si="215"/>
        <v>0.29940119760479045</v>
      </c>
    </row>
    <row r="1587" spans="1:14" ht="15.75">
      <c r="A1587" s="63">
        <v>17</v>
      </c>
      <c r="B1587" s="70">
        <v>43018</v>
      </c>
      <c r="C1587" s="77" t="s">
        <v>20</v>
      </c>
      <c r="D1587" s="65" t="s">
        <v>21</v>
      </c>
      <c r="E1587" s="62" t="s">
        <v>48</v>
      </c>
      <c r="F1587" s="6">
        <v>3280</v>
      </c>
      <c r="G1587" s="6">
        <v>3235</v>
      </c>
      <c r="H1587" s="6">
        <v>3305</v>
      </c>
      <c r="I1587" s="6">
        <v>3330</v>
      </c>
      <c r="J1587" s="6">
        <v>3355</v>
      </c>
      <c r="K1587" s="6">
        <v>3330</v>
      </c>
      <c r="L1587" s="5">
        <v>100</v>
      </c>
      <c r="M1587" s="7">
        <f aca="true" t="shared" si="216" ref="M1587:M1592">IF(D1587="BUY",(K1587-F1587)*(L1587),(F1587-K1587)*(L1587))</f>
        <v>5000</v>
      </c>
      <c r="N1587" s="8">
        <f aca="true" t="shared" si="217" ref="N1587:N1592">M1587/(L1587)/F1587%</f>
        <v>1.524390243902439</v>
      </c>
    </row>
    <row r="1588" spans="1:14" ht="15.75">
      <c r="A1588" s="63">
        <v>18</v>
      </c>
      <c r="B1588" s="70">
        <v>43014</v>
      </c>
      <c r="C1588" s="77" t="s">
        <v>20</v>
      </c>
      <c r="D1588" s="65" t="s">
        <v>21</v>
      </c>
      <c r="E1588" s="62" t="s">
        <v>43</v>
      </c>
      <c r="F1588" s="6">
        <v>39200</v>
      </c>
      <c r="G1588" s="6">
        <v>39000</v>
      </c>
      <c r="H1588" s="6">
        <v>39320</v>
      </c>
      <c r="I1588" s="6">
        <v>39440</v>
      </c>
      <c r="J1588" s="6">
        <v>39560</v>
      </c>
      <c r="K1588" s="6">
        <v>39320</v>
      </c>
      <c r="L1588" s="5">
        <v>30</v>
      </c>
      <c r="M1588" s="7">
        <f t="shared" si="216"/>
        <v>3600</v>
      </c>
      <c r="N1588" s="8">
        <f t="shared" si="217"/>
        <v>0.30612244897959184</v>
      </c>
    </row>
    <row r="1589" spans="1:14" ht="15.75">
      <c r="A1589" s="63">
        <v>19</v>
      </c>
      <c r="B1589" s="70">
        <v>43013</v>
      </c>
      <c r="C1589" s="77" t="s">
        <v>20</v>
      </c>
      <c r="D1589" s="65" t="s">
        <v>21</v>
      </c>
      <c r="E1589" s="62" t="s">
        <v>24</v>
      </c>
      <c r="F1589" s="6">
        <v>167</v>
      </c>
      <c r="G1589" s="6">
        <v>166</v>
      </c>
      <c r="H1589" s="6">
        <v>167.5</v>
      </c>
      <c r="I1589" s="6">
        <v>168</v>
      </c>
      <c r="J1589" s="6">
        <v>168.5</v>
      </c>
      <c r="K1589" s="6">
        <v>168</v>
      </c>
      <c r="L1589" s="5">
        <v>5000</v>
      </c>
      <c r="M1589" s="7">
        <f t="shared" si="216"/>
        <v>5000</v>
      </c>
      <c r="N1589" s="8">
        <f t="shared" si="217"/>
        <v>0.5988023952095809</v>
      </c>
    </row>
    <row r="1590" spans="1:14" ht="15.75">
      <c r="A1590" s="63">
        <v>20</v>
      </c>
      <c r="B1590" s="70">
        <v>43012</v>
      </c>
      <c r="C1590" s="77" t="s">
        <v>20</v>
      </c>
      <c r="D1590" s="65" t="s">
        <v>23</v>
      </c>
      <c r="E1590" s="62" t="s">
        <v>43</v>
      </c>
      <c r="F1590" s="6">
        <v>39300</v>
      </c>
      <c r="G1590" s="6">
        <v>39500</v>
      </c>
      <c r="H1590" s="6">
        <v>39180</v>
      </c>
      <c r="I1590" s="6">
        <v>39060</v>
      </c>
      <c r="J1590" s="6">
        <v>38940</v>
      </c>
      <c r="K1590" s="6">
        <v>39060</v>
      </c>
      <c r="L1590" s="5">
        <v>30</v>
      </c>
      <c r="M1590" s="7">
        <f t="shared" si="216"/>
        <v>7200</v>
      </c>
      <c r="N1590" s="8">
        <f t="shared" si="217"/>
        <v>0.6106870229007634</v>
      </c>
    </row>
    <row r="1591" spans="1:14" ht="15.75">
      <c r="A1591" s="63">
        <v>21</v>
      </c>
      <c r="B1591" s="70">
        <v>43011</v>
      </c>
      <c r="C1591" s="77" t="s">
        <v>20</v>
      </c>
      <c r="D1591" s="65" t="s">
        <v>23</v>
      </c>
      <c r="E1591" s="62" t="s">
        <v>48</v>
      </c>
      <c r="F1591" s="6">
        <v>3310</v>
      </c>
      <c r="G1591" s="6">
        <v>3350</v>
      </c>
      <c r="H1591" s="6">
        <v>3285</v>
      </c>
      <c r="I1591" s="6">
        <v>3260</v>
      </c>
      <c r="J1591" s="6">
        <v>3235</v>
      </c>
      <c r="K1591" s="6">
        <v>3285</v>
      </c>
      <c r="L1591" s="5">
        <v>100</v>
      </c>
      <c r="M1591" s="7">
        <f t="shared" si="216"/>
        <v>2500</v>
      </c>
      <c r="N1591" s="8">
        <f t="shared" si="217"/>
        <v>0.755287009063444</v>
      </c>
    </row>
    <row r="1592" spans="1:14" ht="15.75">
      <c r="A1592" s="63">
        <v>22</v>
      </c>
      <c r="B1592" s="70">
        <v>43011</v>
      </c>
      <c r="C1592" s="77" t="s">
        <v>20</v>
      </c>
      <c r="D1592" s="65" t="s">
        <v>21</v>
      </c>
      <c r="E1592" s="62" t="s">
        <v>47</v>
      </c>
      <c r="F1592" s="6">
        <v>213</v>
      </c>
      <c r="G1592" s="6">
        <v>212</v>
      </c>
      <c r="H1592" s="6">
        <v>213.5</v>
      </c>
      <c r="I1592" s="6">
        <v>214</v>
      </c>
      <c r="J1592" s="6">
        <v>214.5</v>
      </c>
      <c r="K1592" s="6">
        <v>214.5</v>
      </c>
      <c r="L1592" s="5">
        <v>5000</v>
      </c>
      <c r="M1592" s="7">
        <f t="shared" si="216"/>
        <v>7500</v>
      </c>
      <c r="N1592" s="8">
        <f t="shared" si="217"/>
        <v>0.7042253521126761</v>
      </c>
    </row>
    <row r="1593" spans="1:14" ht="15.75">
      <c r="A1593" s="9" t="s">
        <v>25</v>
      </c>
      <c r="B1593" s="10"/>
      <c r="C1593" s="11"/>
      <c r="D1593" s="12"/>
      <c r="E1593" s="13"/>
      <c r="F1593" s="13"/>
      <c r="G1593" s="14"/>
      <c r="H1593" s="15"/>
      <c r="I1593" s="15"/>
      <c r="J1593" s="15"/>
      <c r="K1593" s="16"/>
      <c r="L1593" s="17"/>
      <c r="N1593" s="18"/>
    </row>
    <row r="1594" spans="1:12" ht="15.75">
      <c r="A1594" s="9" t="s">
        <v>26</v>
      </c>
      <c r="B1594" s="19"/>
      <c r="C1594" s="11"/>
      <c r="D1594" s="12"/>
      <c r="E1594" s="13"/>
      <c r="F1594" s="13"/>
      <c r="G1594" s="14"/>
      <c r="H1594" s="13"/>
      <c r="I1594" s="13"/>
      <c r="J1594" s="13"/>
      <c r="K1594" s="16"/>
      <c r="L1594" s="17"/>
    </row>
    <row r="1595" spans="1:14" ht="15.75">
      <c r="A1595" s="9" t="s">
        <v>26</v>
      </c>
      <c r="B1595" s="19"/>
      <c r="C1595" s="20"/>
      <c r="D1595" s="21"/>
      <c r="E1595" s="22"/>
      <c r="F1595" s="22"/>
      <c r="G1595" s="23"/>
      <c r="H1595" s="22"/>
      <c r="I1595" s="22"/>
      <c r="J1595" s="22"/>
      <c r="K1595" s="22"/>
      <c r="L1595" s="17"/>
      <c r="M1595" s="17"/>
      <c r="N1595" s="17"/>
    </row>
    <row r="1596" spans="1:14" ht="16.5" thickBot="1">
      <c r="A1596" s="24"/>
      <c r="B1596" s="19"/>
      <c r="C1596" s="22"/>
      <c r="D1596" s="22"/>
      <c r="E1596" s="22"/>
      <c r="F1596" s="25"/>
      <c r="G1596" s="26"/>
      <c r="H1596" s="27" t="s">
        <v>27</v>
      </c>
      <c r="I1596" s="27"/>
      <c r="J1596" s="28"/>
      <c r="K1596" s="28"/>
      <c r="L1596" s="17"/>
      <c r="M1596" s="17"/>
      <c r="N1596" s="17"/>
    </row>
    <row r="1597" spans="1:12" ht="15.75">
      <c r="A1597" s="24"/>
      <c r="B1597" s="19"/>
      <c r="C1597" s="150" t="s">
        <v>28</v>
      </c>
      <c r="D1597" s="150"/>
      <c r="E1597" s="29">
        <v>22</v>
      </c>
      <c r="F1597" s="30">
        <v>100</v>
      </c>
      <c r="G1597" s="31">
        <v>22</v>
      </c>
      <c r="H1597" s="32">
        <f>G1598/G1597%</f>
        <v>86.36363636363636</v>
      </c>
      <c r="I1597" s="32"/>
      <c r="J1597" s="32"/>
      <c r="L1597" s="17"/>
    </row>
    <row r="1598" spans="1:14" ht="15.75">
      <c r="A1598" s="24"/>
      <c r="B1598" s="19"/>
      <c r="C1598" s="149" t="s">
        <v>29</v>
      </c>
      <c r="D1598" s="149"/>
      <c r="E1598" s="33">
        <v>19</v>
      </c>
      <c r="F1598" s="34">
        <f>(E1598/E1597)*100</f>
        <v>86.36363636363636</v>
      </c>
      <c r="G1598" s="31">
        <v>19</v>
      </c>
      <c r="H1598" s="28"/>
      <c r="I1598" s="28"/>
      <c r="J1598" s="22"/>
      <c r="K1598" s="28"/>
      <c r="M1598" s="22" t="s">
        <v>30</v>
      </c>
      <c r="N1598" s="22"/>
    </row>
    <row r="1599" spans="1:14" ht="15.75">
      <c r="A1599" s="35"/>
      <c r="B1599" s="19"/>
      <c r="C1599" s="149" t="s">
        <v>31</v>
      </c>
      <c r="D1599" s="149"/>
      <c r="E1599" s="33">
        <v>0</v>
      </c>
      <c r="F1599" s="34">
        <f>(E1599/E1597)*100</f>
        <v>0</v>
      </c>
      <c r="G1599" s="36"/>
      <c r="H1599" s="31"/>
      <c r="I1599" s="31"/>
      <c r="J1599" s="22"/>
      <c r="K1599" s="28"/>
      <c r="L1599" s="17"/>
      <c r="M1599" s="20"/>
      <c r="N1599" s="20"/>
    </row>
    <row r="1600" spans="1:14" ht="15.75">
      <c r="A1600" s="35"/>
      <c r="B1600" s="19"/>
      <c r="C1600" s="149" t="s">
        <v>32</v>
      </c>
      <c r="D1600" s="149"/>
      <c r="E1600" s="33">
        <v>0</v>
      </c>
      <c r="F1600" s="34">
        <f>(E1600/E1597)*100</f>
        <v>0</v>
      </c>
      <c r="G1600" s="36"/>
      <c r="H1600" s="31"/>
      <c r="I1600" s="31"/>
      <c r="J1600" s="22"/>
      <c r="K1600" s="28"/>
      <c r="L1600" s="17"/>
      <c r="M1600" s="17"/>
      <c r="N1600" s="17"/>
    </row>
    <row r="1601" spans="1:14" ht="15.75">
      <c r="A1601" s="35"/>
      <c r="B1601" s="19"/>
      <c r="C1601" s="149" t="s">
        <v>33</v>
      </c>
      <c r="D1601" s="149"/>
      <c r="E1601" s="33">
        <v>2</v>
      </c>
      <c r="F1601" s="34">
        <f>(E1601/E1597)*100</f>
        <v>9.090909090909092</v>
      </c>
      <c r="G1601" s="36"/>
      <c r="H1601" s="22" t="s">
        <v>34</v>
      </c>
      <c r="I1601" s="22"/>
      <c r="J1601" s="37"/>
      <c r="K1601" s="28"/>
      <c r="L1601" s="17"/>
      <c r="M1601" s="17"/>
      <c r="N1601" s="17"/>
    </row>
    <row r="1602" spans="1:14" ht="15.75">
      <c r="A1602" s="35"/>
      <c r="B1602" s="19"/>
      <c r="C1602" s="149" t="s">
        <v>35</v>
      </c>
      <c r="D1602" s="149"/>
      <c r="E1602" s="33">
        <v>1</v>
      </c>
      <c r="F1602" s="34">
        <f>(E1602/E1597)*100</f>
        <v>4.545454545454546</v>
      </c>
      <c r="G1602" s="36"/>
      <c r="H1602" s="22"/>
      <c r="I1602" s="22"/>
      <c r="J1602" s="37"/>
      <c r="K1602" s="28"/>
      <c r="L1602" s="17"/>
      <c r="M1602" s="17"/>
      <c r="N1602" s="17"/>
    </row>
    <row r="1603" spans="1:14" ht="16.5" thickBot="1">
      <c r="A1603" s="35"/>
      <c r="B1603" s="19"/>
      <c r="C1603" s="151" t="s">
        <v>36</v>
      </c>
      <c r="D1603" s="151"/>
      <c r="E1603" s="38"/>
      <c r="F1603" s="39">
        <f>(E1603/E1597)*100</f>
        <v>0</v>
      </c>
      <c r="G1603" s="36"/>
      <c r="H1603" s="22"/>
      <c r="I1603" s="22"/>
      <c r="M1603" s="17"/>
      <c r="N1603" s="17"/>
    </row>
    <row r="1604" spans="1:14" ht="15.75">
      <c r="A1604" s="41" t="s">
        <v>37</v>
      </c>
      <c r="B1604" s="10"/>
      <c r="C1604" s="11"/>
      <c r="D1604" s="11"/>
      <c r="E1604" s="13"/>
      <c r="F1604" s="13"/>
      <c r="G1604" s="42"/>
      <c r="H1604" s="43"/>
      <c r="I1604" s="43"/>
      <c r="J1604" s="43"/>
      <c r="K1604" s="13"/>
      <c r="L1604" s="17"/>
      <c r="M1604" s="40"/>
      <c r="N1604" s="40"/>
    </row>
    <row r="1605" spans="1:14" ht="15.75">
      <c r="A1605" s="12" t="s">
        <v>38</v>
      </c>
      <c r="B1605" s="10"/>
      <c r="C1605" s="44"/>
      <c r="D1605" s="45"/>
      <c r="E1605" s="46"/>
      <c r="F1605" s="43"/>
      <c r="G1605" s="42"/>
      <c r="H1605" s="43"/>
      <c r="I1605" s="43"/>
      <c r="J1605" s="43"/>
      <c r="K1605" s="13"/>
      <c r="L1605" s="17"/>
      <c r="M1605" s="24"/>
      <c r="N1605" s="24"/>
    </row>
    <row r="1606" spans="1:14" ht="15.75">
      <c r="A1606" s="12" t="s">
        <v>39</v>
      </c>
      <c r="B1606" s="10"/>
      <c r="C1606" s="11"/>
      <c r="D1606" s="45"/>
      <c r="E1606" s="46"/>
      <c r="F1606" s="43"/>
      <c r="G1606" s="42"/>
      <c r="H1606" s="47"/>
      <c r="I1606" s="47"/>
      <c r="J1606" s="47"/>
      <c r="K1606" s="13"/>
      <c r="L1606" s="17"/>
      <c r="M1606" s="17"/>
      <c r="N1606" s="17"/>
    </row>
    <row r="1607" spans="1:14" ht="15.75">
      <c r="A1607" s="12" t="s">
        <v>40</v>
      </c>
      <c r="B1607" s="44"/>
      <c r="C1607" s="11"/>
      <c r="D1607" s="45"/>
      <c r="E1607" s="46"/>
      <c r="F1607" s="43"/>
      <c r="G1607" s="48"/>
      <c r="H1607" s="47"/>
      <c r="I1607" s="47"/>
      <c r="J1607" s="47"/>
      <c r="K1607" s="13"/>
      <c r="L1607" s="17"/>
      <c r="M1607" s="17"/>
      <c r="N1607" s="17"/>
    </row>
    <row r="1608" spans="1:14" ht="15.75">
      <c r="A1608" s="12" t="s">
        <v>41</v>
      </c>
      <c r="B1608" s="35"/>
      <c r="C1608" s="11"/>
      <c r="D1608" s="49"/>
      <c r="E1608" s="43"/>
      <c r="F1608" s="43"/>
      <c r="G1608" s="48"/>
      <c r="H1608" s="47"/>
      <c r="I1608" s="47"/>
      <c r="J1608" s="47"/>
      <c r="K1608" s="43"/>
      <c r="L1608" s="17"/>
      <c r="M1608" s="17"/>
      <c r="N1608" s="17"/>
    </row>
    <row r="1610" spans="1:14" ht="15.75">
      <c r="A1610" s="146" t="s">
        <v>0</v>
      </c>
      <c r="B1610" s="146"/>
      <c r="C1610" s="146"/>
      <c r="D1610" s="146"/>
      <c r="E1610" s="146"/>
      <c r="F1610" s="146"/>
      <c r="G1610" s="146"/>
      <c r="H1610" s="146"/>
      <c r="I1610" s="146"/>
      <c r="J1610" s="146"/>
      <c r="K1610" s="146"/>
      <c r="L1610" s="146"/>
      <c r="M1610" s="146"/>
      <c r="N1610" s="146"/>
    </row>
    <row r="1611" spans="1:14" ht="15.75">
      <c r="A1611" s="146"/>
      <c r="B1611" s="146"/>
      <c r="C1611" s="146"/>
      <c r="D1611" s="146"/>
      <c r="E1611" s="146"/>
      <c r="F1611" s="146"/>
      <c r="G1611" s="146"/>
      <c r="H1611" s="146"/>
      <c r="I1611" s="146"/>
      <c r="J1611" s="146"/>
      <c r="K1611" s="146"/>
      <c r="L1611" s="146"/>
      <c r="M1611" s="146"/>
      <c r="N1611" s="146"/>
    </row>
    <row r="1612" spans="1:14" ht="15.75">
      <c r="A1612" s="146"/>
      <c r="B1612" s="146"/>
      <c r="C1612" s="146"/>
      <c r="D1612" s="146"/>
      <c r="E1612" s="146"/>
      <c r="F1612" s="146"/>
      <c r="G1612" s="146"/>
      <c r="H1612" s="146"/>
      <c r="I1612" s="146"/>
      <c r="J1612" s="146"/>
      <c r="K1612" s="146"/>
      <c r="L1612" s="146"/>
      <c r="M1612" s="146"/>
      <c r="N1612" s="146"/>
    </row>
    <row r="1613" spans="1:14" ht="15.75">
      <c r="A1613" s="147" t="s">
        <v>1</v>
      </c>
      <c r="B1613" s="147"/>
      <c r="C1613" s="147"/>
      <c r="D1613" s="147"/>
      <c r="E1613" s="147"/>
      <c r="F1613" s="147"/>
      <c r="G1613" s="147"/>
      <c r="H1613" s="147"/>
      <c r="I1613" s="147"/>
      <c r="J1613" s="147"/>
      <c r="K1613" s="147"/>
      <c r="L1613" s="147"/>
      <c r="M1613" s="147"/>
      <c r="N1613" s="147"/>
    </row>
    <row r="1614" spans="1:14" ht="15.75">
      <c r="A1614" s="147" t="s">
        <v>2</v>
      </c>
      <c r="B1614" s="147"/>
      <c r="C1614" s="147"/>
      <c r="D1614" s="147"/>
      <c r="E1614" s="147"/>
      <c r="F1614" s="147"/>
      <c r="G1614" s="147"/>
      <c r="H1614" s="147"/>
      <c r="I1614" s="147"/>
      <c r="J1614" s="147"/>
      <c r="K1614" s="147"/>
      <c r="L1614" s="147"/>
      <c r="M1614" s="147"/>
      <c r="N1614" s="147"/>
    </row>
    <row r="1615" spans="1:14" ht="16.5" thickBot="1">
      <c r="A1615" s="148" t="s">
        <v>3</v>
      </c>
      <c r="B1615" s="148"/>
      <c r="C1615" s="148"/>
      <c r="D1615" s="148"/>
      <c r="E1615" s="148"/>
      <c r="F1615" s="148"/>
      <c r="G1615" s="148"/>
      <c r="H1615" s="148"/>
      <c r="I1615" s="148"/>
      <c r="J1615" s="148"/>
      <c r="K1615" s="148"/>
      <c r="L1615" s="148"/>
      <c r="M1615" s="148"/>
      <c r="N1615" s="148"/>
    </row>
    <row r="1616" spans="1:14" ht="15.75">
      <c r="A1616" s="145" t="s">
        <v>57</v>
      </c>
      <c r="B1616" s="145"/>
      <c r="C1616" s="145"/>
      <c r="D1616" s="145"/>
      <c r="E1616" s="145"/>
      <c r="F1616" s="145"/>
      <c r="G1616" s="145"/>
      <c r="H1616" s="145"/>
      <c r="I1616" s="145"/>
      <c r="J1616" s="145"/>
      <c r="K1616" s="145"/>
      <c r="L1616" s="145"/>
      <c r="M1616" s="145"/>
      <c r="N1616" s="145"/>
    </row>
    <row r="1617" spans="1:14" ht="15.75">
      <c r="A1617" s="145" t="s">
        <v>5</v>
      </c>
      <c r="B1617" s="145"/>
      <c r="C1617" s="145"/>
      <c r="D1617" s="145"/>
      <c r="E1617" s="145"/>
      <c r="F1617" s="145"/>
      <c r="G1617" s="145"/>
      <c r="H1617" s="145"/>
      <c r="I1617" s="145"/>
      <c r="J1617" s="145"/>
      <c r="K1617" s="145"/>
      <c r="L1617" s="145"/>
      <c r="M1617" s="145"/>
      <c r="N1617" s="145"/>
    </row>
    <row r="1618" spans="1:14" ht="15.75">
      <c r="A1618" s="131" t="s">
        <v>6</v>
      </c>
      <c r="B1618" s="128" t="s">
        <v>7</v>
      </c>
      <c r="C1618" s="128" t="s">
        <v>8</v>
      </c>
      <c r="D1618" s="131" t="s">
        <v>9</v>
      </c>
      <c r="E1618" s="131" t="s">
        <v>10</v>
      </c>
      <c r="F1618" s="128" t="s">
        <v>11</v>
      </c>
      <c r="G1618" s="128" t="s">
        <v>12</v>
      </c>
      <c r="H1618" s="128" t="s">
        <v>13</v>
      </c>
      <c r="I1618" s="128" t="s">
        <v>14</v>
      </c>
      <c r="J1618" s="128" t="s">
        <v>15</v>
      </c>
      <c r="K1618" s="130" t="s">
        <v>16</v>
      </c>
      <c r="L1618" s="128" t="s">
        <v>17</v>
      </c>
      <c r="M1618" s="128" t="s">
        <v>18</v>
      </c>
      <c r="N1618" s="128" t="s">
        <v>19</v>
      </c>
    </row>
    <row r="1619" spans="1:14" ht="15.75">
      <c r="A1619" s="132"/>
      <c r="B1619" s="128"/>
      <c r="C1619" s="128"/>
      <c r="D1619" s="131"/>
      <c r="E1619" s="131"/>
      <c r="F1619" s="128"/>
      <c r="G1619" s="128"/>
      <c r="H1619" s="128"/>
      <c r="I1619" s="128"/>
      <c r="J1619" s="128"/>
      <c r="K1619" s="130"/>
      <c r="L1619" s="128"/>
      <c r="M1619" s="128"/>
      <c r="N1619" s="128"/>
    </row>
    <row r="1620" spans="1:14" ht="15.75">
      <c r="A1620" s="74"/>
      <c r="B1620" s="75"/>
      <c r="C1620" s="71"/>
      <c r="D1620" s="73"/>
      <c r="E1620" s="73"/>
      <c r="F1620" s="71"/>
      <c r="G1620" s="71"/>
      <c r="H1620" s="71"/>
      <c r="I1620" s="71"/>
      <c r="J1620" s="71"/>
      <c r="K1620" s="72"/>
      <c r="L1620" s="71"/>
      <c r="M1620" s="71"/>
      <c r="N1620" s="71"/>
    </row>
    <row r="1621" spans="1:14" ht="15.75">
      <c r="A1621" s="63">
        <v>1</v>
      </c>
      <c r="B1621" s="70">
        <v>43006</v>
      </c>
      <c r="C1621" s="5" t="s">
        <v>20</v>
      </c>
      <c r="D1621" s="5" t="s">
        <v>21</v>
      </c>
      <c r="E1621" s="5" t="s">
        <v>24</v>
      </c>
      <c r="F1621" s="6">
        <v>207</v>
      </c>
      <c r="G1621" s="6">
        <v>206</v>
      </c>
      <c r="H1621" s="6">
        <v>207.5</v>
      </c>
      <c r="I1621" s="6">
        <v>208</v>
      </c>
      <c r="J1621" s="6">
        <v>208.5</v>
      </c>
      <c r="K1621" s="6">
        <v>207.5</v>
      </c>
      <c r="L1621" s="5">
        <v>5000</v>
      </c>
      <c r="M1621" s="7">
        <f>IF(D1621="BUY",(K1621-F1621)*(L1621),(F1621-K1621)*(L1621))</f>
        <v>2500</v>
      </c>
      <c r="N1621" s="8">
        <f>M1621/(L1621)/F1621%</f>
        <v>0.24154589371980678</v>
      </c>
    </row>
    <row r="1622" spans="1:14" ht="15.75">
      <c r="A1622" s="63">
        <v>2</v>
      </c>
      <c r="B1622" s="70">
        <v>43004</v>
      </c>
      <c r="C1622" s="5" t="s">
        <v>20</v>
      </c>
      <c r="D1622" s="5" t="s">
        <v>21</v>
      </c>
      <c r="E1622" s="5" t="s">
        <v>48</v>
      </c>
      <c r="F1622" s="6">
        <v>3420</v>
      </c>
      <c r="G1622" s="6">
        <v>3385</v>
      </c>
      <c r="H1622" s="6">
        <v>3445</v>
      </c>
      <c r="I1622" s="6">
        <v>3470</v>
      </c>
      <c r="J1622" s="6">
        <v>3495</v>
      </c>
      <c r="K1622" s="6">
        <v>3445</v>
      </c>
      <c r="L1622" s="5">
        <v>100</v>
      </c>
      <c r="M1622" s="7">
        <f>IF(D1622="BUY",(K1622-F1622)*(L1622),(F1622-K1622)*(L1622))</f>
        <v>2500</v>
      </c>
      <c r="N1622" s="8">
        <f>M1622/(L1622)/F1622%</f>
        <v>0.7309941520467835</v>
      </c>
    </row>
    <row r="1623" spans="1:14" ht="15.75">
      <c r="A1623" s="63">
        <v>3</v>
      </c>
      <c r="B1623" s="70">
        <v>43004</v>
      </c>
      <c r="C1623" s="5" t="s">
        <v>20</v>
      </c>
      <c r="D1623" s="5" t="s">
        <v>21</v>
      </c>
      <c r="E1623" s="5" t="s">
        <v>24</v>
      </c>
      <c r="F1623" s="6">
        <v>162.5</v>
      </c>
      <c r="G1623" s="6">
        <v>161.5</v>
      </c>
      <c r="H1623" s="6">
        <v>163</v>
      </c>
      <c r="I1623" s="6">
        <v>163.5</v>
      </c>
      <c r="J1623" s="6">
        <v>164</v>
      </c>
      <c r="K1623" s="6">
        <v>164</v>
      </c>
      <c r="L1623" s="5">
        <v>5000</v>
      </c>
      <c r="M1623" s="7">
        <f>IF(D1623="BUY",(K1623-F1623)*(L1623),(F1623-K1623)*(L1623))</f>
        <v>7500</v>
      </c>
      <c r="N1623" s="8">
        <f>M1623/(L1623)/F1623%</f>
        <v>0.9230769230769231</v>
      </c>
    </row>
    <row r="1624" spans="1:14" ht="15.75">
      <c r="A1624" s="63">
        <v>4</v>
      </c>
      <c r="B1624" s="70">
        <v>43003</v>
      </c>
      <c r="C1624" s="5" t="s">
        <v>20</v>
      </c>
      <c r="D1624" s="5" t="s">
        <v>21</v>
      </c>
      <c r="E1624" s="5" t="s">
        <v>48</v>
      </c>
      <c r="F1624" s="6">
        <v>3330</v>
      </c>
      <c r="G1624" s="6">
        <v>3290</v>
      </c>
      <c r="H1624" s="6">
        <v>3355</v>
      </c>
      <c r="I1624" s="6">
        <v>3380</v>
      </c>
      <c r="J1624" s="6">
        <v>3405</v>
      </c>
      <c r="K1624" s="6">
        <v>3355</v>
      </c>
      <c r="L1624" s="5">
        <v>100</v>
      </c>
      <c r="M1624" s="7">
        <f>IF(D1624="BUY",(K1624-F1624)*(L1624),(F1624-K1624)*(L1624))</f>
        <v>2500</v>
      </c>
      <c r="N1624" s="8">
        <f>M1624/(L1624)/F1624%</f>
        <v>0.7507507507507508</v>
      </c>
    </row>
    <row r="1625" spans="1:14" ht="15.75">
      <c r="A1625" s="63">
        <v>5</v>
      </c>
      <c r="B1625" s="70">
        <v>43003</v>
      </c>
      <c r="C1625" s="5" t="s">
        <v>20</v>
      </c>
      <c r="D1625" s="5" t="s">
        <v>21</v>
      </c>
      <c r="E1625" s="5" t="s">
        <v>44</v>
      </c>
      <c r="F1625" s="6">
        <v>29650</v>
      </c>
      <c r="G1625" s="6">
        <v>29580</v>
      </c>
      <c r="H1625" s="6">
        <v>29690</v>
      </c>
      <c r="I1625" s="6">
        <v>29730</v>
      </c>
      <c r="J1625" s="6">
        <v>29770</v>
      </c>
      <c r="K1625" s="6">
        <v>29690</v>
      </c>
      <c r="L1625" s="5">
        <v>100</v>
      </c>
      <c r="M1625" s="7">
        <f aca="true" t="shared" si="218" ref="M1625:M1630">IF(D1625="BUY",(K1625-F1625)*(L1625),(F1625-K1625)*(L1625))</f>
        <v>4000</v>
      </c>
      <c r="N1625" s="8">
        <f aca="true" t="shared" si="219" ref="N1625:N1630">M1625/(L1625)/F1625%</f>
        <v>0.13490725126475547</v>
      </c>
    </row>
    <row r="1626" spans="1:14" ht="15.75">
      <c r="A1626" s="63">
        <v>6</v>
      </c>
      <c r="B1626" s="70">
        <v>43003</v>
      </c>
      <c r="C1626" s="5" t="s">
        <v>20</v>
      </c>
      <c r="D1626" s="5" t="s">
        <v>21</v>
      </c>
      <c r="E1626" s="5" t="s">
        <v>24</v>
      </c>
      <c r="F1626" s="6">
        <v>162</v>
      </c>
      <c r="G1626" s="6">
        <v>161</v>
      </c>
      <c r="H1626" s="6">
        <v>162.5</v>
      </c>
      <c r="I1626" s="6">
        <v>163</v>
      </c>
      <c r="J1626" s="6">
        <v>163.5</v>
      </c>
      <c r="K1626" s="6">
        <v>163.5</v>
      </c>
      <c r="L1626" s="5">
        <v>5000</v>
      </c>
      <c r="M1626" s="7">
        <f t="shared" si="218"/>
        <v>7500</v>
      </c>
      <c r="N1626" s="8">
        <f t="shared" si="219"/>
        <v>0.9259259259259258</v>
      </c>
    </row>
    <row r="1627" spans="1:14" ht="15.75">
      <c r="A1627" s="63">
        <v>7</v>
      </c>
      <c r="B1627" s="70">
        <v>42999</v>
      </c>
      <c r="C1627" s="5" t="s">
        <v>20</v>
      </c>
      <c r="D1627" s="5" t="s">
        <v>21</v>
      </c>
      <c r="E1627" s="5" t="s">
        <v>50</v>
      </c>
      <c r="F1627" s="6">
        <v>141</v>
      </c>
      <c r="G1627" s="6">
        <v>140</v>
      </c>
      <c r="H1627" s="6">
        <v>141.5</v>
      </c>
      <c r="I1627" s="6">
        <v>142</v>
      </c>
      <c r="J1627" s="6">
        <v>142.5</v>
      </c>
      <c r="K1627" s="6">
        <v>140</v>
      </c>
      <c r="L1627" s="5">
        <v>5000</v>
      </c>
      <c r="M1627" s="7">
        <f t="shared" si="218"/>
        <v>-5000</v>
      </c>
      <c r="N1627" s="8">
        <f t="shared" si="219"/>
        <v>-0.7092198581560284</v>
      </c>
    </row>
    <row r="1628" spans="1:14" ht="15.75">
      <c r="A1628" s="63">
        <v>8</v>
      </c>
      <c r="B1628" s="70">
        <v>42999</v>
      </c>
      <c r="C1628" s="5" t="s">
        <v>20</v>
      </c>
      <c r="D1628" s="5" t="s">
        <v>21</v>
      </c>
      <c r="E1628" s="5" t="s">
        <v>24</v>
      </c>
      <c r="F1628" s="6">
        <v>160</v>
      </c>
      <c r="G1628" s="6">
        <v>159</v>
      </c>
      <c r="H1628" s="6">
        <v>160.5</v>
      </c>
      <c r="I1628" s="6">
        <v>161</v>
      </c>
      <c r="J1628" s="6">
        <v>161.5</v>
      </c>
      <c r="K1628" s="6">
        <v>161</v>
      </c>
      <c r="L1628" s="5">
        <v>5000</v>
      </c>
      <c r="M1628" s="7">
        <f t="shared" si="218"/>
        <v>5000</v>
      </c>
      <c r="N1628" s="8">
        <f t="shared" si="219"/>
        <v>0.625</v>
      </c>
    </row>
    <row r="1629" spans="1:14" ht="15.75">
      <c r="A1629" s="63">
        <v>9</v>
      </c>
      <c r="B1629" s="70">
        <v>42999</v>
      </c>
      <c r="C1629" s="5" t="s">
        <v>20</v>
      </c>
      <c r="D1629" s="5" t="s">
        <v>21</v>
      </c>
      <c r="E1629" s="5" t="s">
        <v>24</v>
      </c>
      <c r="F1629" s="6">
        <v>157</v>
      </c>
      <c r="G1629" s="6">
        <v>156</v>
      </c>
      <c r="H1629" s="6">
        <v>157.5</v>
      </c>
      <c r="I1629" s="6">
        <v>158</v>
      </c>
      <c r="J1629" s="6">
        <v>158.5</v>
      </c>
      <c r="K1629" s="6">
        <v>158.5</v>
      </c>
      <c r="L1629" s="5">
        <v>5000</v>
      </c>
      <c r="M1629" s="7">
        <f t="shared" si="218"/>
        <v>7500</v>
      </c>
      <c r="N1629" s="8">
        <f t="shared" si="219"/>
        <v>0.9554140127388535</v>
      </c>
    </row>
    <row r="1630" spans="1:14" ht="15.75">
      <c r="A1630" s="63">
        <v>10</v>
      </c>
      <c r="B1630" s="70">
        <v>42998</v>
      </c>
      <c r="C1630" s="5" t="s">
        <v>20</v>
      </c>
      <c r="D1630" s="5" t="s">
        <v>21</v>
      </c>
      <c r="E1630" s="5" t="s">
        <v>47</v>
      </c>
      <c r="F1630" s="6">
        <v>202</v>
      </c>
      <c r="G1630" s="6">
        <v>201</v>
      </c>
      <c r="H1630" s="6">
        <v>202.5</v>
      </c>
      <c r="I1630" s="6">
        <v>203</v>
      </c>
      <c r="J1630" s="6">
        <v>203.5</v>
      </c>
      <c r="K1630" s="6">
        <v>203</v>
      </c>
      <c r="L1630" s="5">
        <v>5000</v>
      </c>
      <c r="M1630" s="7">
        <f t="shared" si="218"/>
        <v>5000</v>
      </c>
      <c r="N1630" s="8">
        <f t="shared" si="219"/>
        <v>0.49504950495049505</v>
      </c>
    </row>
    <row r="1631" spans="1:14" ht="15.75">
      <c r="A1631" s="63">
        <v>11</v>
      </c>
      <c r="B1631" s="70">
        <v>42998</v>
      </c>
      <c r="C1631" s="5" t="s">
        <v>20</v>
      </c>
      <c r="D1631" s="5" t="s">
        <v>21</v>
      </c>
      <c r="E1631" s="5" t="s">
        <v>24</v>
      </c>
      <c r="F1631" s="6">
        <v>156.5</v>
      </c>
      <c r="G1631" s="6">
        <v>155.5</v>
      </c>
      <c r="H1631" s="6">
        <v>157</v>
      </c>
      <c r="I1631" s="6">
        <v>157.5</v>
      </c>
      <c r="J1631" s="6">
        <v>158</v>
      </c>
      <c r="K1631" s="6">
        <v>157.5</v>
      </c>
      <c r="L1631" s="5">
        <v>5000</v>
      </c>
      <c r="M1631" s="7">
        <f aca="true" t="shared" si="220" ref="M1631:M1639">IF(D1631="BUY",(K1631-F1631)*(L1631),(F1631-K1631)*(L1631))</f>
        <v>5000</v>
      </c>
      <c r="N1631" s="8">
        <f aca="true" t="shared" si="221" ref="N1631:N1639">M1631/(L1631)/F1631%</f>
        <v>0.6389776357827476</v>
      </c>
    </row>
    <row r="1632" spans="1:14" ht="15.75">
      <c r="A1632" s="63">
        <v>12</v>
      </c>
      <c r="B1632" s="70">
        <v>42997</v>
      </c>
      <c r="C1632" s="5" t="s">
        <v>20</v>
      </c>
      <c r="D1632" s="5" t="s">
        <v>21</v>
      </c>
      <c r="E1632" s="5" t="s">
        <v>47</v>
      </c>
      <c r="F1632" s="6">
        <v>200</v>
      </c>
      <c r="G1632" s="6">
        <v>199</v>
      </c>
      <c r="H1632" s="6">
        <v>200.5</v>
      </c>
      <c r="I1632" s="6">
        <v>201</v>
      </c>
      <c r="J1632" s="6">
        <v>201.5</v>
      </c>
      <c r="K1632" s="6">
        <v>200.5</v>
      </c>
      <c r="L1632" s="5">
        <v>5000</v>
      </c>
      <c r="M1632" s="7">
        <f t="shared" si="220"/>
        <v>2500</v>
      </c>
      <c r="N1632" s="8">
        <f t="shared" si="221"/>
        <v>0.25</v>
      </c>
    </row>
    <row r="1633" spans="1:14" ht="15.75">
      <c r="A1633" s="63">
        <v>13</v>
      </c>
      <c r="B1633" s="70">
        <v>42997</v>
      </c>
      <c r="C1633" s="5" t="s">
        <v>20</v>
      </c>
      <c r="D1633" s="5" t="s">
        <v>21</v>
      </c>
      <c r="E1633" s="5" t="s">
        <v>24</v>
      </c>
      <c r="F1633" s="6">
        <v>152.5</v>
      </c>
      <c r="G1633" s="6">
        <v>151.5</v>
      </c>
      <c r="H1633" s="6">
        <v>153</v>
      </c>
      <c r="I1633" s="6">
        <v>153.5</v>
      </c>
      <c r="J1633" s="6">
        <v>154</v>
      </c>
      <c r="K1633" s="6">
        <v>153</v>
      </c>
      <c r="L1633" s="5">
        <v>5000</v>
      </c>
      <c r="M1633" s="7">
        <f t="shared" si="220"/>
        <v>2500</v>
      </c>
      <c r="N1633" s="8">
        <f t="shared" si="221"/>
        <v>0.3278688524590164</v>
      </c>
    </row>
    <row r="1634" spans="1:14" ht="15.75">
      <c r="A1634" s="63">
        <v>14</v>
      </c>
      <c r="B1634" s="70">
        <v>42997</v>
      </c>
      <c r="C1634" s="5" t="s">
        <v>20</v>
      </c>
      <c r="D1634" s="5" t="s">
        <v>21</v>
      </c>
      <c r="E1634" s="5" t="s">
        <v>48</v>
      </c>
      <c r="F1634" s="6">
        <v>3225</v>
      </c>
      <c r="G1634" s="6">
        <v>3185</v>
      </c>
      <c r="H1634" s="6">
        <v>3250</v>
      </c>
      <c r="I1634" s="6">
        <v>3275</v>
      </c>
      <c r="J1634" s="6">
        <v>3300</v>
      </c>
      <c r="K1634" s="6">
        <v>3250</v>
      </c>
      <c r="L1634" s="5">
        <v>100</v>
      </c>
      <c r="M1634" s="7">
        <f t="shared" si="220"/>
        <v>2500</v>
      </c>
      <c r="N1634" s="8">
        <f t="shared" si="221"/>
        <v>0.7751937984496124</v>
      </c>
    </row>
    <row r="1635" spans="1:14" ht="15.75">
      <c r="A1635" s="63">
        <v>15</v>
      </c>
      <c r="B1635" s="70">
        <v>42996</v>
      </c>
      <c r="C1635" s="5" t="s">
        <v>20</v>
      </c>
      <c r="D1635" s="5" t="s">
        <v>21</v>
      </c>
      <c r="E1635" s="5" t="s">
        <v>48</v>
      </c>
      <c r="F1635" s="6">
        <v>3200</v>
      </c>
      <c r="G1635" s="6">
        <v>3160</v>
      </c>
      <c r="H1635" s="6">
        <v>3225</v>
      </c>
      <c r="I1635" s="6">
        <v>3250</v>
      </c>
      <c r="J1635" s="6">
        <v>3275</v>
      </c>
      <c r="K1635" s="6">
        <v>3225</v>
      </c>
      <c r="L1635" s="5">
        <v>100</v>
      </c>
      <c r="M1635" s="7">
        <f t="shared" si="220"/>
        <v>2500</v>
      </c>
      <c r="N1635" s="8">
        <f t="shared" si="221"/>
        <v>0.78125</v>
      </c>
    </row>
    <row r="1636" spans="1:14" ht="15.75">
      <c r="A1636" s="63">
        <v>16</v>
      </c>
      <c r="B1636" s="70">
        <v>42996</v>
      </c>
      <c r="C1636" s="5" t="s">
        <v>20</v>
      </c>
      <c r="D1636" s="5" t="s">
        <v>21</v>
      </c>
      <c r="E1636" s="5" t="s">
        <v>24</v>
      </c>
      <c r="F1636" s="6">
        <v>151.7</v>
      </c>
      <c r="G1636" s="6">
        <v>150.7</v>
      </c>
      <c r="H1636" s="6">
        <v>152.2</v>
      </c>
      <c r="I1636" s="6">
        <v>152.7</v>
      </c>
      <c r="J1636" s="6">
        <v>153.2</v>
      </c>
      <c r="K1636" s="6">
        <v>152.2</v>
      </c>
      <c r="L1636" s="5">
        <v>5000</v>
      </c>
      <c r="M1636" s="7">
        <f t="shared" si="220"/>
        <v>2500</v>
      </c>
      <c r="N1636" s="8">
        <f t="shared" si="221"/>
        <v>0.32959789057350036</v>
      </c>
    </row>
    <row r="1637" spans="1:14" ht="15.75">
      <c r="A1637" s="63">
        <v>17</v>
      </c>
      <c r="B1637" s="70">
        <v>42996</v>
      </c>
      <c r="C1637" s="5" t="s">
        <v>20</v>
      </c>
      <c r="D1637" s="5" t="s">
        <v>23</v>
      </c>
      <c r="E1637" s="5" t="s">
        <v>44</v>
      </c>
      <c r="F1637" s="6">
        <v>29730</v>
      </c>
      <c r="G1637" s="6">
        <v>29800</v>
      </c>
      <c r="H1637" s="6">
        <v>29680</v>
      </c>
      <c r="I1637" s="6">
        <v>29640</v>
      </c>
      <c r="J1637" s="6">
        <v>29600</v>
      </c>
      <c r="K1637" s="6">
        <v>29640</v>
      </c>
      <c r="L1637" s="5">
        <v>100</v>
      </c>
      <c r="M1637" s="7">
        <f t="shared" si="220"/>
        <v>9000</v>
      </c>
      <c r="N1637" s="8">
        <f t="shared" si="221"/>
        <v>0.30272452068617556</v>
      </c>
    </row>
    <row r="1638" spans="1:14" ht="15.75">
      <c r="A1638" s="63">
        <v>18</v>
      </c>
      <c r="B1638" s="70">
        <v>42993</v>
      </c>
      <c r="C1638" s="5" t="s">
        <v>20</v>
      </c>
      <c r="D1638" s="5" t="s">
        <v>21</v>
      </c>
      <c r="E1638" s="5" t="s">
        <v>24</v>
      </c>
      <c r="F1638" s="6">
        <v>148</v>
      </c>
      <c r="G1638" s="6">
        <v>147</v>
      </c>
      <c r="H1638" s="6">
        <v>148.5</v>
      </c>
      <c r="I1638" s="6">
        <v>149</v>
      </c>
      <c r="J1638" s="6">
        <v>149.5</v>
      </c>
      <c r="K1638" s="6">
        <v>149.5</v>
      </c>
      <c r="L1638" s="5">
        <v>5000</v>
      </c>
      <c r="M1638" s="7">
        <f t="shared" si="220"/>
        <v>7500</v>
      </c>
      <c r="N1638" s="8">
        <f t="shared" si="221"/>
        <v>1.0135135135135136</v>
      </c>
    </row>
    <row r="1639" spans="1:14" ht="15.75">
      <c r="A1639" s="63">
        <v>19</v>
      </c>
      <c r="B1639" s="70">
        <v>42992</v>
      </c>
      <c r="C1639" s="5" t="s">
        <v>20</v>
      </c>
      <c r="D1639" s="5" t="s">
        <v>21</v>
      </c>
      <c r="E1639" s="5" t="s">
        <v>48</v>
      </c>
      <c r="F1639" s="6">
        <v>3160</v>
      </c>
      <c r="G1639" s="6">
        <v>3120</v>
      </c>
      <c r="H1639" s="6">
        <v>3185</v>
      </c>
      <c r="I1639" s="6">
        <v>3220</v>
      </c>
      <c r="J1639" s="6">
        <v>3245</v>
      </c>
      <c r="K1639" s="6">
        <v>3185</v>
      </c>
      <c r="L1639" s="5">
        <v>100</v>
      </c>
      <c r="M1639" s="7">
        <f t="shared" si="220"/>
        <v>2500</v>
      </c>
      <c r="N1639" s="8">
        <f t="shared" si="221"/>
        <v>0.7911392405063291</v>
      </c>
    </row>
    <row r="1640" spans="1:14" ht="15.75">
      <c r="A1640" s="63">
        <v>20</v>
      </c>
      <c r="B1640" s="70">
        <v>42991</v>
      </c>
      <c r="C1640" s="5" t="s">
        <v>20</v>
      </c>
      <c r="D1640" s="5" t="s">
        <v>21</v>
      </c>
      <c r="E1640" s="5" t="s">
        <v>48</v>
      </c>
      <c r="F1640" s="6">
        <v>3120</v>
      </c>
      <c r="G1640" s="6">
        <v>3080</v>
      </c>
      <c r="H1640" s="6">
        <v>3145</v>
      </c>
      <c r="I1640" s="6">
        <v>3170</v>
      </c>
      <c r="J1640" s="6">
        <v>3195</v>
      </c>
      <c r="K1640" s="6">
        <v>3170</v>
      </c>
      <c r="L1640" s="5">
        <v>100</v>
      </c>
      <c r="M1640" s="7">
        <f aca="true" t="shared" si="222" ref="M1640:M1647">IF(D1640="BUY",(K1640-F1640)*(L1640),(F1640-K1640)*(L1640))</f>
        <v>5000</v>
      </c>
      <c r="N1640" s="8">
        <f aca="true" t="shared" si="223" ref="N1640:N1647">M1640/(L1640)/F1640%</f>
        <v>1.6025641025641026</v>
      </c>
    </row>
    <row r="1641" spans="1:14" ht="15.75">
      <c r="A1641" s="63">
        <v>21</v>
      </c>
      <c r="B1641" s="70">
        <v>42990</v>
      </c>
      <c r="C1641" s="5" t="s">
        <v>20</v>
      </c>
      <c r="D1641" s="5" t="s">
        <v>23</v>
      </c>
      <c r="E1641" s="5" t="s">
        <v>24</v>
      </c>
      <c r="F1641" s="6">
        <v>144</v>
      </c>
      <c r="G1641" s="6">
        <v>145</v>
      </c>
      <c r="H1641" s="6">
        <v>143.5</v>
      </c>
      <c r="I1641" s="6">
        <v>143</v>
      </c>
      <c r="J1641" s="6">
        <v>142.5</v>
      </c>
      <c r="K1641" s="6">
        <v>143.5</v>
      </c>
      <c r="L1641" s="5">
        <v>5000</v>
      </c>
      <c r="M1641" s="7">
        <f t="shared" si="222"/>
        <v>2500</v>
      </c>
      <c r="N1641" s="8">
        <f t="shared" si="223"/>
        <v>0.3472222222222222</v>
      </c>
    </row>
    <row r="1642" spans="1:14" ht="15.75">
      <c r="A1642" s="63">
        <v>22</v>
      </c>
      <c r="B1642" s="70">
        <v>42989</v>
      </c>
      <c r="C1642" s="5" t="s">
        <v>20</v>
      </c>
      <c r="D1642" s="5" t="s">
        <v>21</v>
      </c>
      <c r="E1642" s="5" t="s">
        <v>47</v>
      </c>
      <c r="F1642" s="6">
        <v>197.5</v>
      </c>
      <c r="G1642" s="6">
        <v>196.5</v>
      </c>
      <c r="H1642" s="6">
        <v>198</v>
      </c>
      <c r="I1642" s="6">
        <v>198.5</v>
      </c>
      <c r="J1642" s="6">
        <v>199</v>
      </c>
      <c r="K1642" s="6">
        <v>198</v>
      </c>
      <c r="L1642" s="5">
        <v>5000</v>
      </c>
      <c r="M1642" s="7">
        <f t="shared" si="222"/>
        <v>2500</v>
      </c>
      <c r="N1642" s="8">
        <f t="shared" si="223"/>
        <v>0.2531645569620253</v>
      </c>
    </row>
    <row r="1643" spans="1:14" ht="15.75">
      <c r="A1643" s="63">
        <v>23</v>
      </c>
      <c r="B1643" s="70">
        <v>42986</v>
      </c>
      <c r="C1643" s="5" t="s">
        <v>20</v>
      </c>
      <c r="D1643" s="5" t="s">
        <v>21</v>
      </c>
      <c r="E1643" s="5" t="s">
        <v>44</v>
      </c>
      <c r="F1643" s="6">
        <v>30450</v>
      </c>
      <c r="G1643" s="6">
        <v>30380</v>
      </c>
      <c r="H1643" s="6">
        <v>30490</v>
      </c>
      <c r="I1643" s="6">
        <v>30530</v>
      </c>
      <c r="J1643" s="6">
        <v>30570</v>
      </c>
      <c r="K1643" s="6">
        <v>30380</v>
      </c>
      <c r="L1643" s="5">
        <v>100</v>
      </c>
      <c r="M1643" s="7">
        <f t="shared" si="222"/>
        <v>-7000</v>
      </c>
      <c r="N1643" s="8">
        <f t="shared" si="223"/>
        <v>-0.22988505747126436</v>
      </c>
    </row>
    <row r="1644" spans="1:14" ht="15.75">
      <c r="A1644" s="63">
        <v>24</v>
      </c>
      <c r="B1644" s="70">
        <v>42985</v>
      </c>
      <c r="C1644" s="5" t="s">
        <v>20</v>
      </c>
      <c r="D1644" s="5" t="s">
        <v>21</v>
      </c>
      <c r="E1644" s="5" t="s">
        <v>44</v>
      </c>
      <c r="F1644" s="6">
        <v>30140</v>
      </c>
      <c r="G1644" s="6">
        <v>30070</v>
      </c>
      <c r="H1644" s="6">
        <v>30180</v>
      </c>
      <c r="I1644" s="6">
        <v>30220</v>
      </c>
      <c r="J1644" s="6">
        <v>30260</v>
      </c>
      <c r="K1644" s="6">
        <v>30260</v>
      </c>
      <c r="L1644" s="5">
        <v>100</v>
      </c>
      <c r="M1644" s="7">
        <f t="shared" si="222"/>
        <v>12000</v>
      </c>
      <c r="N1644" s="8">
        <f t="shared" si="223"/>
        <v>0.3981420039814201</v>
      </c>
    </row>
    <row r="1645" spans="1:14" ht="15.75">
      <c r="A1645" s="63">
        <v>25</v>
      </c>
      <c r="B1645" s="70">
        <v>42984</v>
      </c>
      <c r="C1645" s="5" t="s">
        <v>20</v>
      </c>
      <c r="D1645" s="5" t="s">
        <v>21</v>
      </c>
      <c r="E1645" s="5" t="s">
        <v>44</v>
      </c>
      <c r="F1645" s="6">
        <v>30250</v>
      </c>
      <c r="G1645" s="6">
        <v>30180</v>
      </c>
      <c r="H1645" s="6">
        <v>30290</v>
      </c>
      <c r="I1645" s="6">
        <v>30330</v>
      </c>
      <c r="J1645" s="6">
        <v>30370</v>
      </c>
      <c r="K1645" s="6">
        <v>30180</v>
      </c>
      <c r="L1645" s="5">
        <v>100</v>
      </c>
      <c r="M1645" s="7">
        <f t="shared" si="222"/>
        <v>-7000</v>
      </c>
      <c r="N1645" s="8">
        <f t="shared" si="223"/>
        <v>-0.23140495867768596</v>
      </c>
    </row>
    <row r="1646" spans="1:14" ht="15.75">
      <c r="A1646" s="63">
        <v>26</v>
      </c>
      <c r="B1646" s="70">
        <v>42984</v>
      </c>
      <c r="C1646" s="5" t="s">
        <v>20</v>
      </c>
      <c r="D1646" s="5" t="s">
        <v>21</v>
      </c>
      <c r="E1646" s="5" t="s">
        <v>48</v>
      </c>
      <c r="F1646" s="6">
        <v>3155</v>
      </c>
      <c r="G1646" s="6">
        <v>3115</v>
      </c>
      <c r="H1646" s="6">
        <v>3180</v>
      </c>
      <c r="I1646" s="6">
        <v>3205</v>
      </c>
      <c r="J1646" s="6">
        <v>3220</v>
      </c>
      <c r="K1646" s="6">
        <v>3174</v>
      </c>
      <c r="L1646" s="5">
        <v>100</v>
      </c>
      <c r="M1646" s="7">
        <f t="shared" si="222"/>
        <v>1900</v>
      </c>
      <c r="N1646" s="8">
        <f t="shared" si="223"/>
        <v>0.6022187004754358</v>
      </c>
    </row>
    <row r="1647" spans="1:14" ht="15.75">
      <c r="A1647" s="63">
        <v>27</v>
      </c>
      <c r="B1647" s="70">
        <v>42984</v>
      </c>
      <c r="C1647" s="5" t="s">
        <v>20</v>
      </c>
      <c r="D1647" s="5" t="s">
        <v>21</v>
      </c>
      <c r="E1647" s="5" t="s">
        <v>24</v>
      </c>
      <c r="F1647" s="6">
        <v>150.3</v>
      </c>
      <c r="G1647" s="6">
        <v>149.3</v>
      </c>
      <c r="H1647" s="6">
        <v>150.8</v>
      </c>
      <c r="I1647" s="6">
        <v>151.3</v>
      </c>
      <c r="J1647" s="6">
        <v>151.8</v>
      </c>
      <c r="K1647" s="6">
        <v>150.8</v>
      </c>
      <c r="L1647" s="5">
        <v>5000</v>
      </c>
      <c r="M1647" s="7">
        <f t="shared" si="222"/>
        <v>2500</v>
      </c>
      <c r="N1647" s="8">
        <f t="shared" si="223"/>
        <v>0.332667997338656</v>
      </c>
    </row>
    <row r="1648" spans="1:14" ht="15.75">
      <c r="A1648" s="63">
        <v>28</v>
      </c>
      <c r="B1648" s="70">
        <v>42984</v>
      </c>
      <c r="C1648" s="5" t="s">
        <v>20</v>
      </c>
      <c r="D1648" s="5" t="s">
        <v>21</v>
      </c>
      <c r="E1648" s="5" t="s">
        <v>46</v>
      </c>
      <c r="F1648" s="6">
        <v>448</v>
      </c>
      <c r="G1648" s="6">
        <v>444.5</v>
      </c>
      <c r="H1648" s="6">
        <v>450</v>
      </c>
      <c r="I1648" s="6">
        <v>452</v>
      </c>
      <c r="J1648" s="6">
        <v>454</v>
      </c>
      <c r="K1648" s="6">
        <v>448</v>
      </c>
      <c r="L1648" s="5">
        <v>1000</v>
      </c>
      <c r="M1648" s="7">
        <v>0</v>
      </c>
      <c r="N1648" s="8">
        <v>0</v>
      </c>
    </row>
    <row r="1649" spans="1:14" ht="15.75">
      <c r="A1649" s="63">
        <v>29</v>
      </c>
      <c r="B1649" s="70">
        <v>42983</v>
      </c>
      <c r="C1649" s="5" t="s">
        <v>20</v>
      </c>
      <c r="D1649" s="5" t="s">
        <v>23</v>
      </c>
      <c r="E1649" s="5" t="s">
        <v>24</v>
      </c>
      <c r="F1649" s="6">
        <v>152.5</v>
      </c>
      <c r="G1649" s="6">
        <v>153.5</v>
      </c>
      <c r="H1649" s="6">
        <v>152</v>
      </c>
      <c r="I1649" s="6">
        <v>151.5</v>
      </c>
      <c r="J1649" s="6">
        <v>151</v>
      </c>
      <c r="K1649" s="6">
        <v>151.5</v>
      </c>
      <c r="L1649" s="5">
        <v>5000</v>
      </c>
      <c r="M1649" s="7">
        <f>IF(D1649="BUY",(K1649-F1649)*(L1649),(F1649-K1649)*(L1649))</f>
        <v>5000</v>
      </c>
      <c r="N1649" s="8">
        <f>M1649/(L1649)/F1649%</f>
        <v>0.6557377049180328</v>
      </c>
    </row>
    <row r="1650" spans="1:14" ht="15.75">
      <c r="A1650" s="63">
        <v>30</v>
      </c>
      <c r="B1650" s="70">
        <v>42983</v>
      </c>
      <c r="C1650" s="5" t="s">
        <v>20</v>
      </c>
      <c r="D1650" s="5" t="s">
        <v>21</v>
      </c>
      <c r="E1650" s="5" t="s">
        <v>48</v>
      </c>
      <c r="F1650" s="6">
        <v>3090</v>
      </c>
      <c r="G1650" s="6">
        <v>3050</v>
      </c>
      <c r="H1650" s="6">
        <v>3115</v>
      </c>
      <c r="I1650" s="6">
        <v>3140</v>
      </c>
      <c r="J1650" s="6">
        <v>3165</v>
      </c>
      <c r="K1650" s="6">
        <v>3115</v>
      </c>
      <c r="L1650" s="5">
        <v>100</v>
      </c>
      <c r="M1650" s="7">
        <f>IF(D1650="BUY",(K1650-F1650)*(L1650),(F1650-K1650)*(L1650))</f>
        <v>2500</v>
      </c>
      <c r="N1650" s="8">
        <f>M1650/(L1650)/F1650%</f>
        <v>0.8090614886731392</v>
      </c>
    </row>
    <row r="1651" spans="1:14" ht="15.75">
      <c r="A1651" s="63">
        <v>31</v>
      </c>
      <c r="B1651" s="70">
        <v>42982</v>
      </c>
      <c r="C1651" s="5" t="s">
        <v>20</v>
      </c>
      <c r="D1651" s="5" t="s">
        <v>23</v>
      </c>
      <c r="E1651" s="5" t="s">
        <v>24</v>
      </c>
      <c r="F1651" s="6">
        <v>152</v>
      </c>
      <c r="G1651" s="6">
        <v>153</v>
      </c>
      <c r="H1651" s="6">
        <v>151.5</v>
      </c>
      <c r="I1651" s="6">
        <v>151</v>
      </c>
      <c r="J1651" s="6">
        <v>150.5</v>
      </c>
      <c r="K1651" s="6">
        <v>150.5</v>
      </c>
      <c r="L1651" s="5">
        <v>5000</v>
      </c>
      <c r="M1651" s="7">
        <f>IF(D1651="BUY",(K1651-F1651)*(L1651),(F1651-K1651)*(L1651))</f>
        <v>7500</v>
      </c>
      <c r="N1651" s="8">
        <f>M1651/(L1651)/F1651%</f>
        <v>0.9868421052631579</v>
      </c>
    </row>
    <row r="1652" spans="1:14" ht="15.75">
      <c r="A1652" s="63">
        <v>32</v>
      </c>
      <c r="B1652" s="70">
        <v>42982</v>
      </c>
      <c r="C1652" s="5" t="s">
        <v>20</v>
      </c>
      <c r="D1652" s="5" t="s">
        <v>21</v>
      </c>
      <c r="E1652" s="5" t="s">
        <v>44</v>
      </c>
      <c r="F1652" s="6">
        <v>30200</v>
      </c>
      <c r="G1652" s="6">
        <v>30130</v>
      </c>
      <c r="H1652" s="6">
        <v>30240</v>
      </c>
      <c r="I1652" s="6">
        <v>30280</v>
      </c>
      <c r="J1652" s="6">
        <v>30320</v>
      </c>
      <c r="K1652" s="6">
        <v>30240</v>
      </c>
      <c r="L1652" s="5">
        <v>100</v>
      </c>
      <c r="M1652" s="7">
        <f>IF(D1652="BUY",(K1652-F1652)*(L1652),(F1652-K1652)*(L1652))</f>
        <v>4000</v>
      </c>
      <c r="N1652" s="8">
        <f>M1652/(L1652)/F1652%</f>
        <v>0.13245033112582782</v>
      </c>
    </row>
    <row r="1653" spans="1:14" ht="15.75">
      <c r="A1653" s="63">
        <v>33</v>
      </c>
      <c r="B1653" s="70">
        <v>42979</v>
      </c>
      <c r="C1653" s="5" t="s">
        <v>20</v>
      </c>
      <c r="D1653" s="5" t="s">
        <v>21</v>
      </c>
      <c r="E1653" s="5" t="s">
        <v>45</v>
      </c>
      <c r="F1653" s="6">
        <v>766</v>
      </c>
      <c r="G1653" s="6">
        <v>754</v>
      </c>
      <c r="H1653" s="6">
        <v>774</v>
      </c>
      <c r="I1653" s="6">
        <v>780</v>
      </c>
      <c r="J1653" s="6">
        <v>788</v>
      </c>
      <c r="K1653" s="6">
        <v>774</v>
      </c>
      <c r="L1653" s="5">
        <v>250</v>
      </c>
      <c r="M1653" s="7">
        <f>IF(D1653="BUY",(K1653-F1653)*(L1653),(F1653-K1653)*(L1653))</f>
        <v>2000</v>
      </c>
      <c r="N1653" s="8">
        <f>M1653/(L1653)/F1653%</f>
        <v>1.0443864229765012</v>
      </c>
    </row>
    <row r="1654" spans="1:14" ht="15.75">
      <c r="A1654" s="9" t="s">
        <v>25</v>
      </c>
      <c r="B1654" s="10"/>
      <c r="C1654" s="11"/>
      <c r="D1654" s="12"/>
      <c r="E1654" s="13"/>
      <c r="F1654" s="13"/>
      <c r="G1654" s="14"/>
      <c r="H1654" s="15"/>
      <c r="I1654" s="15"/>
      <c r="J1654" s="15"/>
      <c r="K1654" s="16"/>
      <c r="L1654" s="17"/>
      <c r="N1654" s="18"/>
    </row>
    <row r="1655" spans="1:12" ht="15.75">
      <c r="A1655" s="9" t="s">
        <v>26</v>
      </c>
      <c r="B1655" s="19"/>
      <c r="C1655" s="11"/>
      <c r="D1655" s="12"/>
      <c r="E1655" s="13"/>
      <c r="F1655" s="13"/>
      <c r="G1655" s="14"/>
      <c r="H1655" s="13"/>
      <c r="I1655" s="13"/>
      <c r="J1655" s="13"/>
      <c r="K1655" s="16"/>
      <c r="L1655" s="17"/>
    </row>
    <row r="1656" spans="1:14" ht="15.75">
      <c r="A1656" s="9" t="s">
        <v>26</v>
      </c>
      <c r="B1656" s="19"/>
      <c r="C1656" s="20"/>
      <c r="D1656" s="21"/>
      <c r="E1656" s="22"/>
      <c r="F1656" s="22"/>
      <c r="G1656" s="23"/>
      <c r="H1656" s="22"/>
      <c r="I1656" s="22"/>
      <c r="J1656" s="22"/>
      <c r="K1656" s="22"/>
      <c r="L1656" s="17"/>
      <c r="M1656" s="17"/>
      <c r="N1656" s="17"/>
    </row>
    <row r="1657" spans="1:14" ht="16.5" thickBot="1">
      <c r="A1657" s="24"/>
      <c r="B1657" s="19"/>
      <c r="C1657" s="22"/>
      <c r="D1657" s="22"/>
      <c r="E1657" s="22"/>
      <c r="F1657" s="25"/>
      <c r="G1657" s="26"/>
      <c r="H1657" s="27" t="s">
        <v>27</v>
      </c>
      <c r="I1657" s="27"/>
      <c r="J1657" s="28"/>
      <c r="K1657" s="28"/>
      <c r="L1657" s="17"/>
      <c r="M1657" s="17"/>
      <c r="N1657" s="17"/>
    </row>
    <row r="1658" spans="1:12" ht="15.75">
      <c r="A1658" s="24"/>
      <c r="B1658" s="19"/>
      <c r="C1658" s="150" t="s">
        <v>28</v>
      </c>
      <c r="D1658" s="150"/>
      <c r="E1658" s="29">
        <v>33</v>
      </c>
      <c r="F1658" s="30">
        <v>100</v>
      </c>
      <c r="G1658" s="31">
        <v>33</v>
      </c>
      <c r="H1658" s="32">
        <f>G1659/G1658%</f>
        <v>84.84848484848484</v>
      </c>
      <c r="I1658" s="32"/>
      <c r="J1658" s="32"/>
      <c r="L1658" s="17"/>
    </row>
    <row r="1659" spans="1:14" ht="15.75">
      <c r="A1659" s="24"/>
      <c r="B1659" s="19"/>
      <c r="C1659" s="149" t="s">
        <v>29</v>
      </c>
      <c r="D1659" s="149"/>
      <c r="E1659" s="33">
        <v>28</v>
      </c>
      <c r="F1659" s="34">
        <f>(E1659/E1658)*100</f>
        <v>84.84848484848484</v>
      </c>
      <c r="G1659" s="31">
        <v>28</v>
      </c>
      <c r="H1659" s="28"/>
      <c r="I1659" s="28"/>
      <c r="J1659" s="22"/>
      <c r="K1659" s="28"/>
      <c r="M1659" s="22" t="s">
        <v>30</v>
      </c>
      <c r="N1659" s="22"/>
    </row>
    <row r="1660" spans="1:14" ht="15.75">
      <c r="A1660" s="35"/>
      <c r="B1660" s="19"/>
      <c r="C1660" s="149" t="s">
        <v>31</v>
      </c>
      <c r="D1660" s="149"/>
      <c r="E1660" s="33">
        <v>0</v>
      </c>
      <c r="F1660" s="34">
        <f>(E1660/E1658)*100</f>
        <v>0</v>
      </c>
      <c r="G1660" s="36"/>
      <c r="H1660" s="31"/>
      <c r="I1660" s="31"/>
      <c r="J1660" s="22"/>
      <c r="K1660" s="28"/>
      <c r="L1660" s="17"/>
      <c r="M1660" s="20"/>
      <c r="N1660" s="20"/>
    </row>
    <row r="1661" spans="1:14" ht="15.75">
      <c r="A1661" s="35"/>
      <c r="B1661" s="19"/>
      <c r="C1661" s="149" t="s">
        <v>32</v>
      </c>
      <c r="D1661" s="149"/>
      <c r="E1661" s="33">
        <v>0</v>
      </c>
      <c r="F1661" s="34">
        <f>(E1661/E1658)*100</f>
        <v>0</v>
      </c>
      <c r="G1661" s="36"/>
      <c r="H1661" s="31"/>
      <c r="I1661" s="31"/>
      <c r="J1661" s="22"/>
      <c r="K1661" s="28"/>
      <c r="L1661" s="17"/>
      <c r="M1661" s="17"/>
      <c r="N1661" s="17"/>
    </row>
    <row r="1662" spans="1:14" ht="15.75">
      <c r="A1662" s="35"/>
      <c r="B1662" s="19"/>
      <c r="C1662" s="149" t="s">
        <v>33</v>
      </c>
      <c r="D1662" s="149"/>
      <c r="E1662" s="33">
        <v>3</v>
      </c>
      <c r="F1662" s="34">
        <f>(E1662/E1658)*100</f>
        <v>9.090909090909092</v>
      </c>
      <c r="G1662" s="36"/>
      <c r="H1662" s="22" t="s">
        <v>34</v>
      </c>
      <c r="I1662" s="22"/>
      <c r="J1662" s="37"/>
      <c r="K1662" s="28"/>
      <c r="L1662" s="17"/>
      <c r="M1662" s="17"/>
      <c r="N1662" s="17"/>
    </row>
    <row r="1663" spans="1:14" ht="15.75">
      <c r="A1663" s="35"/>
      <c r="B1663" s="19"/>
      <c r="C1663" s="149" t="s">
        <v>35</v>
      </c>
      <c r="D1663" s="149"/>
      <c r="E1663" s="33">
        <v>1</v>
      </c>
      <c r="F1663" s="34">
        <f>(E1663/E1658)*100</f>
        <v>3.0303030303030303</v>
      </c>
      <c r="G1663" s="36"/>
      <c r="H1663" s="22"/>
      <c r="I1663" s="22"/>
      <c r="J1663" s="37"/>
      <c r="K1663" s="28"/>
      <c r="L1663" s="17"/>
      <c r="M1663" s="17"/>
      <c r="N1663" s="17"/>
    </row>
    <row r="1664" spans="1:14" ht="16.5" thickBot="1">
      <c r="A1664" s="35"/>
      <c r="B1664" s="19"/>
      <c r="C1664" s="151" t="s">
        <v>36</v>
      </c>
      <c r="D1664" s="151"/>
      <c r="E1664" s="38"/>
      <c r="F1664" s="39">
        <f>(E1664/E1658)*100</f>
        <v>0</v>
      </c>
      <c r="G1664" s="36"/>
      <c r="H1664" s="22"/>
      <c r="I1664" s="22"/>
      <c r="M1664" s="17"/>
      <c r="N1664" s="17"/>
    </row>
    <row r="1665" spans="1:14" ht="15.75">
      <c r="A1665" s="35"/>
      <c r="B1665" s="19"/>
      <c r="C1665" s="17"/>
      <c r="D1665" s="17"/>
      <c r="E1665" s="17"/>
      <c r="F1665" s="28"/>
      <c r="G1665" s="36"/>
      <c r="H1665" s="32"/>
      <c r="I1665" s="32"/>
      <c r="J1665" s="28"/>
      <c r="K1665" s="32"/>
      <c r="L1665" s="17"/>
      <c r="M1665" s="17"/>
      <c r="N1665" s="17"/>
    </row>
    <row r="1666" spans="1:14" ht="15.75">
      <c r="A1666" s="41" t="s">
        <v>37</v>
      </c>
      <c r="B1666" s="10"/>
      <c r="C1666" s="11"/>
      <c r="D1666" s="11"/>
      <c r="E1666" s="13"/>
      <c r="F1666" s="13"/>
      <c r="G1666" s="42"/>
      <c r="H1666" s="43"/>
      <c r="I1666" s="43"/>
      <c r="J1666" s="43"/>
      <c r="K1666" s="13"/>
      <c r="L1666" s="17"/>
      <c r="M1666" s="40"/>
      <c r="N1666" s="40"/>
    </row>
    <row r="1667" spans="1:14" ht="15.75">
      <c r="A1667" s="12" t="s">
        <v>38</v>
      </c>
      <c r="B1667" s="10"/>
      <c r="C1667" s="44"/>
      <c r="D1667" s="45"/>
      <c r="E1667" s="46"/>
      <c r="F1667" s="43"/>
      <c r="G1667" s="42"/>
      <c r="H1667" s="43"/>
      <c r="I1667" s="43"/>
      <c r="J1667" s="43"/>
      <c r="K1667" s="13"/>
      <c r="L1667" s="17"/>
      <c r="M1667" s="24"/>
      <c r="N1667" s="24"/>
    </row>
    <row r="1668" spans="1:14" ht="15.75">
      <c r="A1668" s="12" t="s">
        <v>39</v>
      </c>
      <c r="B1668" s="10"/>
      <c r="C1668" s="11"/>
      <c r="D1668" s="45"/>
      <c r="E1668" s="46"/>
      <c r="F1668" s="43"/>
      <c r="G1668" s="42"/>
      <c r="H1668" s="47"/>
      <c r="I1668" s="47"/>
      <c r="J1668" s="47"/>
      <c r="K1668" s="13"/>
      <c r="L1668" s="17"/>
      <c r="M1668" s="17"/>
      <c r="N1668" s="17"/>
    </row>
    <row r="1669" spans="1:14" ht="15.75">
      <c r="A1669" s="12" t="s">
        <v>40</v>
      </c>
      <c r="B1669" s="44"/>
      <c r="C1669" s="11"/>
      <c r="D1669" s="45"/>
      <c r="E1669" s="46"/>
      <c r="F1669" s="43"/>
      <c r="G1669" s="48"/>
      <c r="H1669" s="47"/>
      <c r="I1669" s="47"/>
      <c r="J1669" s="47"/>
      <c r="K1669" s="13"/>
      <c r="L1669" s="17"/>
      <c r="M1669" s="17"/>
      <c r="N1669" s="17"/>
    </row>
    <row r="1670" spans="1:14" ht="15.75">
      <c r="A1670" s="12" t="s">
        <v>41</v>
      </c>
      <c r="B1670" s="35"/>
      <c r="C1670" s="11"/>
      <c r="D1670" s="49"/>
      <c r="E1670" s="43"/>
      <c r="F1670" s="43"/>
      <c r="G1670" s="48"/>
      <c r="H1670" s="47"/>
      <c r="I1670" s="47"/>
      <c r="J1670" s="47"/>
      <c r="K1670" s="43"/>
      <c r="L1670" s="17"/>
      <c r="M1670" s="17"/>
      <c r="N1670" s="17"/>
    </row>
    <row r="1672" spans="1:14" ht="15.75">
      <c r="A1672" s="146" t="s">
        <v>0</v>
      </c>
      <c r="B1672" s="146"/>
      <c r="C1672" s="146"/>
      <c r="D1672" s="146"/>
      <c r="E1672" s="146"/>
      <c r="F1672" s="146"/>
      <c r="G1672" s="146"/>
      <c r="H1672" s="146"/>
      <c r="I1672" s="146"/>
      <c r="J1672" s="146"/>
      <c r="K1672" s="146"/>
      <c r="L1672" s="146"/>
      <c r="M1672" s="146"/>
      <c r="N1672" s="146"/>
    </row>
    <row r="1673" spans="1:14" ht="15.75">
      <c r="A1673" s="146"/>
      <c r="B1673" s="146"/>
      <c r="C1673" s="146"/>
      <c r="D1673" s="146"/>
      <c r="E1673" s="146"/>
      <c r="F1673" s="146"/>
      <c r="G1673" s="146"/>
      <c r="H1673" s="146"/>
      <c r="I1673" s="146"/>
      <c r="J1673" s="146"/>
      <c r="K1673" s="146"/>
      <c r="L1673" s="146"/>
      <c r="M1673" s="146"/>
      <c r="N1673" s="146"/>
    </row>
    <row r="1674" spans="1:14" ht="15.75">
      <c r="A1674" s="146"/>
      <c r="B1674" s="146"/>
      <c r="C1674" s="146"/>
      <c r="D1674" s="146"/>
      <c r="E1674" s="146"/>
      <c r="F1674" s="146"/>
      <c r="G1674" s="146"/>
      <c r="H1674" s="146"/>
      <c r="I1674" s="146"/>
      <c r="J1674" s="146"/>
      <c r="K1674" s="146"/>
      <c r="L1674" s="146"/>
      <c r="M1674" s="146"/>
      <c r="N1674" s="146"/>
    </row>
    <row r="1675" spans="1:14" ht="15.75">
      <c r="A1675" s="147" t="s">
        <v>1</v>
      </c>
      <c r="B1675" s="147"/>
      <c r="C1675" s="147"/>
      <c r="D1675" s="147"/>
      <c r="E1675" s="147"/>
      <c r="F1675" s="147"/>
      <c r="G1675" s="147"/>
      <c r="H1675" s="147"/>
      <c r="I1675" s="147"/>
      <c r="J1675" s="147"/>
      <c r="K1675" s="147"/>
      <c r="L1675" s="147"/>
      <c r="M1675" s="147"/>
      <c r="N1675" s="147"/>
    </row>
    <row r="1676" spans="1:14" ht="15.75">
      <c r="A1676" s="147" t="s">
        <v>2</v>
      </c>
      <c r="B1676" s="147"/>
      <c r="C1676" s="147"/>
      <c r="D1676" s="147"/>
      <c r="E1676" s="147"/>
      <c r="F1676" s="147"/>
      <c r="G1676" s="147"/>
      <c r="H1676" s="147"/>
      <c r="I1676" s="147"/>
      <c r="J1676" s="147"/>
      <c r="K1676" s="147"/>
      <c r="L1676" s="147"/>
      <c r="M1676" s="147"/>
      <c r="N1676" s="147"/>
    </row>
    <row r="1677" spans="1:14" ht="15.75">
      <c r="A1677" s="148" t="s">
        <v>3</v>
      </c>
      <c r="B1677" s="148"/>
      <c r="C1677" s="148"/>
      <c r="D1677" s="148"/>
      <c r="E1677" s="148"/>
      <c r="F1677" s="148"/>
      <c r="G1677" s="148"/>
      <c r="H1677" s="148"/>
      <c r="I1677" s="148"/>
      <c r="J1677" s="148"/>
      <c r="K1677" s="148"/>
      <c r="L1677" s="148"/>
      <c r="M1677" s="148"/>
      <c r="N1677" s="148"/>
    </row>
    <row r="1678" spans="1:14" ht="15.75">
      <c r="A1678" s="145" t="s">
        <v>4</v>
      </c>
      <c r="B1678" s="145"/>
      <c r="C1678" s="145"/>
      <c r="D1678" s="145"/>
      <c r="E1678" s="145"/>
      <c r="F1678" s="145"/>
      <c r="G1678" s="145"/>
      <c r="H1678" s="145"/>
      <c r="I1678" s="145"/>
      <c r="J1678" s="145"/>
      <c r="K1678" s="145"/>
      <c r="L1678" s="145"/>
      <c r="M1678" s="145"/>
      <c r="N1678" s="145"/>
    </row>
    <row r="1679" spans="1:14" ht="15.75">
      <c r="A1679" s="145" t="s">
        <v>5</v>
      </c>
      <c r="B1679" s="145"/>
      <c r="C1679" s="145"/>
      <c r="D1679" s="145"/>
      <c r="E1679" s="145"/>
      <c r="F1679" s="145"/>
      <c r="G1679" s="145"/>
      <c r="H1679" s="145"/>
      <c r="I1679" s="145"/>
      <c r="J1679" s="145"/>
      <c r="K1679" s="145"/>
      <c r="L1679" s="145"/>
      <c r="M1679" s="145"/>
      <c r="N1679" s="145"/>
    </row>
    <row r="1680" spans="1:14" ht="16.5" customHeight="1">
      <c r="A1680" s="131" t="s">
        <v>6</v>
      </c>
      <c r="B1680" s="128" t="s">
        <v>7</v>
      </c>
      <c r="C1680" s="128" t="s">
        <v>8</v>
      </c>
      <c r="D1680" s="131" t="s">
        <v>9</v>
      </c>
      <c r="E1680" s="131" t="s">
        <v>10</v>
      </c>
      <c r="F1680" s="128" t="s">
        <v>11</v>
      </c>
      <c r="G1680" s="128" t="s">
        <v>12</v>
      </c>
      <c r="H1680" s="128" t="s">
        <v>13</v>
      </c>
      <c r="I1680" s="128" t="s">
        <v>14</v>
      </c>
      <c r="J1680" s="128" t="s">
        <v>15</v>
      </c>
      <c r="K1680" s="130" t="s">
        <v>16</v>
      </c>
      <c r="L1680" s="128" t="s">
        <v>17</v>
      </c>
      <c r="M1680" s="128" t="s">
        <v>18</v>
      </c>
      <c r="N1680" s="128" t="s">
        <v>19</v>
      </c>
    </row>
    <row r="1681" spans="1:14" ht="15.75">
      <c r="A1681" s="132"/>
      <c r="B1681" s="128"/>
      <c r="C1681" s="128"/>
      <c r="D1681" s="131"/>
      <c r="E1681" s="131"/>
      <c r="F1681" s="128"/>
      <c r="G1681" s="128"/>
      <c r="H1681" s="128"/>
      <c r="I1681" s="128"/>
      <c r="J1681" s="128"/>
      <c r="K1681" s="130"/>
      <c r="L1681" s="128"/>
      <c r="M1681" s="128"/>
      <c r="N1681" s="128"/>
    </row>
    <row r="1682" spans="1:14" ht="15.75">
      <c r="A1682" s="63">
        <v>1</v>
      </c>
      <c r="B1682" s="70">
        <v>42978</v>
      </c>
      <c r="C1682" s="5" t="s">
        <v>20</v>
      </c>
      <c r="D1682" s="5" t="s">
        <v>21</v>
      </c>
      <c r="E1682" s="5" t="s">
        <v>47</v>
      </c>
      <c r="F1682" s="6">
        <v>199.5</v>
      </c>
      <c r="G1682" s="6">
        <v>198.5</v>
      </c>
      <c r="H1682" s="6">
        <v>200</v>
      </c>
      <c r="I1682" s="6">
        <v>200.5</v>
      </c>
      <c r="J1682" s="6">
        <v>201</v>
      </c>
      <c r="K1682" s="6">
        <v>201</v>
      </c>
      <c r="L1682" s="5">
        <v>5000</v>
      </c>
      <c r="M1682" s="7">
        <f>IF(D1682="BUY",(K1682-F1682)*(L1682),(F1682-K1682)*(L1682))</f>
        <v>7500</v>
      </c>
      <c r="N1682" s="8">
        <f>M1682/(L1682)/F1682%</f>
        <v>0.7518796992481203</v>
      </c>
    </row>
    <row r="1683" spans="1:14" ht="15.75">
      <c r="A1683" s="63">
        <v>2</v>
      </c>
      <c r="B1683" s="70">
        <v>42977</v>
      </c>
      <c r="C1683" s="5" t="s">
        <v>20</v>
      </c>
      <c r="D1683" s="5" t="s">
        <v>21</v>
      </c>
      <c r="E1683" s="5" t="s">
        <v>47</v>
      </c>
      <c r="F1683" s="6">
        <v>200</v>
      </c>
      <c r="G1683" s="6">
        <v>199</v>
      </c>
      <c r="H1683" s="6">
        <v>200.5</v>
      </c>
      <c r="I1683" s="6">
        <v>201</v>
      </c>
      <c r="J1683" s="6">
        <v>201.5</v>
      </c>
      <c r="K1683" s="6">
        <v>201.5</v>
      </c>
      <c r="L1683" s="5">
        <v>5000</v>
      </c>
      <c r="M1683" s="7">
        <f>IF(D1683="BUY",(K1683-F1683)*(L1683),(F1683-K1683)*(L1683))</f>
        <v>7500</v>
      </c>
      <c r="N1683" s="8">
        <f>M1683/(L1683)/F1683%</f>
        <v>0.75</v>
      </c>
    </row>
    <row r="1684" spans="1:14" ht="15.75">
      <c r="A1684" s="63">
        <v>3</v>
      </c>
      <c r="B1684" s="70">
        <v>42977</v>
      </c>
      <c r="C1684" s="5" t="s">
        <v>20</v>
      </c>
      <c r="D1684" s="5" t="s">
        <v>23</v>
      </c>
      <c r="E1684" s="5" t="s">
        <v>44</v>
      </c>
      <c r="F1684" s="6">
        <v>29560</v>
      </c>
      <c r="G1684" s="6">
        <v>29630</v>
      </c>
      <c r="H1684" s="6">
        <v>29520</v>
      </c>
      <c r="I1684" s="6">
        <v>29480</v>
      </c>
      <c r="J1684" s="6">
        <v>29440</v>
      </c>
      <c r="K1684" s="6">
        <v>29480</v>
      </c>
      <c r="L1684" s="5">
        <v>100</v>
      </c>
      <c r="M1684" s="7">
        <f>IF(D1684="BUY",(K1684-F1684)*(L1684),(F1684-K1684)*(L1684))</f>
        <v>8000</v>
      </c>
      <c r="N1684" s="8">
        <f aca="true" t="shared" si="224" ref="N1684:N1701">M1684/(L1684)/F1684%</f>
        <v>0.2706359945872801</v>
      </c>
    </row>
    <row r="1685" spans="1:14" ht="15.75">
      <c r="A1685" s="63">
        <v>4</v>
      </c>
      <c r="B1685" s="70">
        <v>42976</v>
      </c>
      <c r="C1685" s="5" t="s">
        <v>20</v>
      </c>
      <c r="D1685" s="5" t="s">
        <v>21</v>
      </c>
      <c r="E1685" s="5" t="s">
        <v>24</v>
      </c>
      <c r="F1685" s="6">
        <v>150</v>
      </c>
      <c r="G1685" s="6">
        <v>149</v>
      </c>
      <c r="H1685" s="6">
        <v>150.5</v>
      </c>
      <c r="I1685" s="6">
        <v>151</v>
      </c>
      <c r="J1685" s="6">
        <v>151.5</v>
      </c>
      <c r="K1685" s="6">
        <v>151.5</v>
      </c>
      <c r="L1685" s="5">
        <v>5000</v>
      </c>
      <c r="M1685" s="7">
        <f aca="true" t="shared" si="225" ref="M1685:M1692">IF(D1685="BUY",(K1685-F1685)*(L1685),(F1685-K1685)*(L1685))</f>
        <v>7500</v>
      </c>
      <c r="N1685" s="8">
        <f t="shared" si="224"/>
        <v>1</v>
      </c>
    </row>
    <row r="1686" spans="1:14" ht="15.75">
      <c r="A1686" s="63">
        <v>5</v>
      </c>
      <c r="B1686" s="70">
        <v>42976</v>
      </c>
      <c r="C1686" s="5" t="s">
        <v>20</v>
      </c>
      <c r="D1686" s="5" t="s">
        <v>23</v>
      </c>
      <c r="E1686" s="5" t="s">
        <v>47</v>
      </c>
      <c r="F1686" s="6">
        <v>197.5</v>
      </c>
      <c r="G1686" s="6">
        <v>198.5</v>
      </c>
      <c r="H1686" s="6">
        <v>197</v>
      </c>
      <c r="I1686" s="6">
        <v>196.5</v>
      </c>
      <c r="J1686" s="6">
        <v>196</v>
      </c>
      <c r="K1686" s="6">
        <v>198.5</v>
      </c>
      <c r="L1686" s="5">
        <v>5000</v>
      </c>
      <c r="M1686" s="7">
        <f t="shared" si="225"/>
        <v>-5000</v>
      </c>
      <c r="N1686" s="8">
        <f t="shared" si="224"/>
        <v>-0.5063291139240506</v>
      </c>
    </row>
    <row r="1687" spans="1:14" ht="15.75">
      <c r="A1687" s="63">
        <v>6</v>
      </c>
      <c r="B1687" s="70">
        <v>42976</v>
      </c>
      <c r="C1687" s="5" t="s">
        <v>20</v>
      </c>
      <c r="D1687" s="5" t="s">
        <v>21</v>
      </c>
      <c r="E1687" s="5" t="s">
        <v>44</v>
      </c>
      <c r="F1687" s="6">
        <v>29760</v>
      </c>
      <c r="G1687" s="6">
        <v>29690</v>
      </c>
      <c r="H1687" s="6">
        <v>29800</v>
      </c>
      <c r="I1687" s="6">
        <v>29840</v>
      </c>
      <c r="J1687" s="6">
        <v>29880</v>
      </c>
      <c r="K1687" s="6">
        <v>29800</v>
      </c>
      <c r="L1687" s="5">
        <v>100</v>
      </c>
      <c r="M1687" s="7">
        <f t="shared" si="225"/>
        <v>4000</v>
      </c>
      <c r="N1687" s="8">
        <f t="shared" si="224"/>
        <v>0.13440860215053763</v>
      </c>
    </row>
    <row r="1688" spans="1:14" ht="15.75">
      <c r="A1688" s="63">
        <v>7</v>
      </c>
      <c r="B1688" s="70">
        <v>42975</v>
      </c>
      <c r="C1688" s="5" t="s">
        <v>20</v>
      </c>
      <c r="D1688" s="5" t="s">
        <v>23</v>
      </c>
      <c r="E1688" s="5" t="s">
        <v>24</v>
      </c>
      <c r="F1688" s="6">
        <v>147.2</v>
      </c>
      <c r="G1688" s="6">
        <v>148.2</v>
      </c>
      <c r="H1688" s="6">
        <v>146.7</v>
      </c>
      <c r="I1688" s="6">
        <v>146.2</v>
      </c>
      <c r="J1688" s="6">
        <v>145.7</v>
      </c>
      <c r="K1688" s="6">
        <v>148.2</v>
      </c>
      <c r="L1688" s="5">
        <v>5000</v>
      </c>
      <c r="M1688" s="7">
        <f t="shared" si="225"/>
        <v>-5000</v>
      </c>
      <c r="N1688" s="8">
        <f t="shared" si="224"/>
        <v>-0.6793478260869565</v>
      </c>
    </row>
    <row r="1689" spans="1:14" ht="15.75">
      <c r="A1689" s="63">
        <v>8</v>
      </c>
      <c r="B1689" s="70">
        <v>42975</v>
      </c>
      <c r="C1689" s="5" t="s">
        <v>20</v>
      </c>
      <c r="D1689" s="5" t="s">
        <v>21</v>
      </c>
      <c r="E1689" s="5" t="s">
        <v>44</v>
      </c>
      <c r="F1689" s="6">
        <v>29240</v>
      </c>
      <c r="G1689" s="6">
        <v>29170</v>
      </c>
      <c r="H1689" s="6">
        <v>29280</v>
      </c>
      <c r="I1689" s="6">
        <v>29320</v>
      </c>
      <c r="J1689" s="6">
        <v>29360</v>
      </c>
      <c r="K1689" s="6">
        <v>29360</v>
      </c>
      <c r="L1689" s="5">
        <v>100</v>
      </c>
      <c r="M1689" s="7">
        <f t="shared" si="225"/>
        <v>12000</v>
      </c>
      <c r="N1689" s="8">
        <f t="shared" si="224"/>
        <v>0.41039671682626544</v>
      </c>
    </row>
    <row r="1690" spans="1:14" ht="15.75">
      <c r="A1690" s="63">
        <v>9</v>
      </c>
      <c r="B1690" s="70">
        <v>42971</v>
      </c>
      <c r="C1690" s="5" t="s">
        <v>20</v>
      </c>
      <c r="D1690" s="5" t="s">
        <v>23</v>
      </c>
      <c r="E1690" s="5" t="s">
        <v>24</v>
      </c>
      <c r="F1690" s="6">
        <v>151</v>
      </c>
      <c r="G1690" s="6">
        <v>152</v>
      </c>
      <c r="H1690" s="6">
        <v>150.5</v>
      </c>
      <c r="I1690" s="6">
        <v>150</v>
      </c>
      <c r="J1690" s="6">
        <v>149.5</v>
      </c>
      <c r="K1690" s="6">
        <v>149.5</v>
      </c>
      <c r="L1690" s="5">
        <v>5000</v>
      </c>
      <c r="M1690" s="7">
        <f t="shared" si="225"/>
        <v>7500</v>
      </c>
      <c r="N1690" s="8">
        <f t="shared" si="224"/>
        <v>0.9933774834437086</v>
      </c>
    </row>
    <row r="1691" spans="1:14" ht="15.75">
      <c r="A1691" s="63">
        <v>10</v>
      </c>
      <c r="B1691" s="70">
        <v>42971</v>
      </c>
      <c r="C1691" s="5" t="s">
        <v>20</v>
      </c>
      <c r="D1691" s="5" t="s">
        <v>23</v>
      </c>
      <c r="E1691" s="5" t="s">
        <v>22</v>
      </c>
      <c r="F1691" s="6">
        <v>3100</v>
      </c>
      <c r="G1691" s="6">
        <v>3140</v>
      </c>
      <c r="H1691" s="6">
        <v>3075</v>
      </c>
      <c r="I1691" s="6">
        <v>3050</v>
      </c>
      <c r="J1691" s="6">
        <v>3025</v>
      </c>
      <c r="K1691" s="6">
        <v>3050</v>
      </c>
      <c r="L1691" s="5">
        <v>100</v>
      </c>
      <c r="M1691" s="7">
        <f t="shared" si="225"/>
        <v>5000</v>
      </c>
      <c r="N1691" s="8">
        <f t="shared" si="224"/>
        <v>1.6129032258064515</v>
      </c>
    </row>
    <row r="1692" spans="1:14" ht="15.75">
      <c r="A1692" s="63">
        <v>11</v>
      </c>
      <c r="B1692" s="70">
        <v>42970</v>
      </c>
      <c r="C1692" s="5" t="s">
        <v>20</v>
      </c>
      <c r="D1692" s="5" t="s">
        <v>21</v>
      </c>
      <c r="E1692" s="5" t="s">
        <v>43</v>
      </c>
      <c r="F1692" s="6">
        <v>39050</v>
      </c>
      <c r="G1692" s="6">
        <v>38880</v>
      </c>
      <c r="H1692" s="6">
        <v>39170</v>
      </c>
      <c r="I1692" s="6">
        <v>39290</v>
      </c>
      <c r="J1692" s="6">
        <v>39400</v>
      </c>
      <c r="K1692" s="6">
        <v>39170</v>
      </c>
      <c r="L1692" s="5">
        <v>30</v>
      </c>
      <c r="M1692" s="7">
        <f t="shared" si="225"/>
        <v>3600</v>
      </c>
      <c r="N1692" s="8">
        <f t="shared" si="224"/>
        <v>0.3072983354673495</v>
      </c>
    </row>
    <row r="1693" spans="1:14" ht="15.75">
      <c r="A1693" s="63">
        <v>12</v>
      </c>
      <c r="B1693" s="70">
        <v>42970</v>
      </c>
      <c r="C1693" s="5" t="s">
        <v>20</v>
      </c>
      <c r="D1693" s="5" t="s">
        <v>21</v>
      </c>
      <c r="E1693" s="5" t="s">
        <v>47</v>
      </c>
      <c r="F1693" s="6">
        <v>200</v>
      </c>
      <c r="G1693" s="6">
        <v>199</v>
      </c>
      <c r="H1693" s="6">
        <v>200.5</v>
      </c>
      <c r="I1693" s="6">
        <v>201</v>
      </c>
      <c r="J1693" s="6">
        <v>201.5</v>
      </c>
      <c r="K1693" s="6">
        <v>201</v>
      </c>
      <c r="L1693" s="5">
        <v>5000</v>
      </c>
      <c r="M1693" s="7">
        <f aca="true" t="shared" si="226" ref="M1693:M1704">IF(D1693="BUY",(K1693-F1693)*(L1693),(F1693-K1693)*(L1693))</f>
        <v>5000</v>
      </c>
      <c r="N1693" s="8">
        <f t="shared" si="224"/>
        <v>0.5</v>
      </c>
    </row>
    <row r="1694" spans="1:14" ht="15.75">
      <c r="A1694" s="63">
        <v>13</v>
      </c>
      <c r="B1694" s="70">
        <v>42969</v>
      </c>
      <c r="C1694" s="5" t="s">
        <v>20</v>
      </c>
      <c r="D1694" s="5" t="s">
        <v>23</v>
      </c>
      <c r="E1694" s="5" t="s">
        <v>43</v>
      </c>
      <c r="F1694" s="6">
        <v>38850</v>
      </c>
      <c r="G1694" s="6">
        <v>39050</v>
      </c>
      <c r="H1694" s="6">
        <v>38730</v>
      </c>
      <c r="I1694" s="6">
        <v>38610</v>
      </c>
      <c r="J1694" s="6">
        <v>38500</v>
      </c>
      <c r="K1694" s="6">
        <v>39050</v>
      </c>
      <c r="L1694" s="5">
        <v>30</v>
      </c>
      <c r="M1694" s="7">
        <f t="shared" si="226"/>
        <v>-6000</v>
      </c>
      <c r="N1694" s="8">
        <f t="shared" si="224"/>
        <v>-0.5148005148005148</v>
      </c>
    </row>
    <row r="1695" spans="1:14" ht="15.75">
      <c r="A1695" s="63">
        <v>14</v>
      </c>
      <c r="B1695" s="70">
        <v>42969</v>
      </c>
      <c r="C1695" s="5" t="s">
        <v>20</v>
      </c>
      <c r="D1695" s="5" t="s">
        <v>23</v>
      </c>
      <c r="E1695" s="5" t="s">
        <v>44</v>
      </c>
      <c r="F1695" s="6">
        <v>29140</v>
      </c>
      <c r="G1695" s="6">
        <v>29210</v>
      </c>
      <c r="H1695" s="6">
        <v>29100</v>
      </c>
      <c r="I1695" s="6">
        <v>29060</v>
      </c>
      <c r="J1695" s="6">
        <v>29020</v>
      </c>
      <c r="K1695" s="6">
        <v>29060</v>
      </c>
      <c r="L1695" s="5">
        <v>100</v>
      </c>
      <c r="M1695" s="7">
        <f t="shared" si="226"/>
        <v>8000</v>
      </c>
      <c r="N1695" s="8">
        <f t="shared" si="224"/>
        <v>0.27453671928620454</v>
      </c>
    </row>
    <row r="1696" spans="1:14" ht="15.75">
      <c r="A1696" s="63">
        <v>15</v>
      </c>
      <c r="B1696" s="70">
        <v>42969</v>
      </c>
      <c r="C1696" s="5" t="s">
        <v>20</v>
      </c>
      <c r="D1696" s="5" t="s">
        <v>21</v>
      </c>
      <c r="E1696" s="5" t="s">
        <v>47</v>
      </c>
      <c r="F1696" s="6">
        <v>201</v>
      </c>
      <c r="G1696" s="6">
        <v>200</v>
      </c>
      <c r="H1696" s="6">
        <v>201.5</v>
      </c>
      <c r="I1696" s="6">
        <v>202</v>
      </c>
      <c r="J1696" s="6">
        <v>202.5</v>
      </c>
      <c r="K1696" s="6">
        <v>202.5</v>
      </c>
      <c r="L1696" s="5">
        <v>5000</v>
      </c>
      <c r="M1696" s="7">
        <f t="shared" si="226"/>
        <v>7500</v>
      </c>
      <c r="N1696" s="8">
        <f t="shared" si="224"/>
        <v>0.746268656716418</v>
      </c>
    </row>
    <row r="1697" spans="1:14" ht="15.75">
      <c r="A1697" s="63">
        <v>16</v>
      </c>
      <c r="B1697" s="70">
        <v>42968</v>
      </c>
      <c r="C1697" s="5" t="s">
        <v>20</v>
      </c>
      <c r="D1697" s="5" t="s">
        <v>21</v>
      </c>
      <c r="E1697" s="5" t="s">
        <v>46</v>
      </c>
      <c r="F1697" s="6">
        <v>420.5</v>
      </c>
      <c r="G1697" s="6">
        <v>417</v>
      </c>
      <c r="H1697" s="6">
        <v>423</v>
      </c>
      <c r="I1697" s="6">
        <v>425</v>
      </c>
      <c r="J1697" s="6">
        <v>427</v>
      </c>
      <c r="K1697" s="6">
        <v>423</v>
      </c>
      <c r="L1697" s="5">
        <v>1000</v>
      </c>
      <c r="M1697" s="7">
        <f t="shared" si="226"/>
        <v>2500</v>
      </c>
      <c r="N1697" s="8">
        <f t="shared" si="224"/>
        <v>0.5945303210463734</v>
      </c>
    </row>
    <row r="1698" spans="1:14" ht="15.75">
      <c r="A1698" s="63">
        <v>17</v>
      </c>
      <c r="B1698" s="70">
        <v>42968</v>
      </c>
      <c r="C1698" s="5" t="s">
        <v>20</v>
      </c>
      <c r="D1698" s="5" t="s">
        <v>21</v>
      </c>
      <c r="E1698" s="5" t="s">
        <v>44</v>
      </c>
      <c r="F1698" s="6">
        <v>29160</v>
      </c>
      <c r="G1698" s="6">
        <v>29090</v>
      </c>
      <c r="H1698" s="6">
        <v>29200</v>
      </c>
      <c r="I1698" s="6">
        <v>29240</v>
      </c>
      <c r="J1698" s="6">
        <v>29280</v>
      </c>
      <c r="K1698" s="6">
        <v>29240</v>
      </c>
      <c r="L1698" s="5">
        <v>100</v>
      </c>
      <c r="M1698" s="7">
        <f t="shared" si="226"/>
        <v>8000</v>
      </c>
      <c r="N1698" s="8">
        <f t="shared" si="224"/>
        <v>0.2743484224965706</v>
      </c>
    </row>
    <row r="1699" spans="1:14" ht="15.75">
      <c r="A1699" s="63">
        <v>18</v>
      </c>
      <c r="B1699" s="70">
        <v>42968</v>
      </c>
      <c r="C1699" s="5" t="s">
        <v>20</v>
      </c>
      <c r="D1699" s="5" t="s">
        <v>21</v>
      </c>
      <c r="E1699" s="5" t="s">
        <v>22</v>
      </c>
      <c r="F1699" s="6">
        <v>3112</v>
      </c>
      <c r="G1699" s="6">
        <v>3070</v>
      </c>
      <c r="H1699" s="6">
        <v>3140</v>
      </c>
      <c r="I1699" s="6">
        <v>3165</v>
      </c>
      <c r="J1699" s="6">
        <v>3190</v>
      </c>
      <c r="K1699" s="6">
        <v>3070</v>
      </c>
      <c r="L1699" s="5">
        <v>100</v>
      </c>
      <c r="M1699" s="7">
        <f t="shared" si="226"/>
        <v>-4200</v>
      </c>
      <c r="N1699" s="8">
        <f t="shared" si="224"/>
        <v>-1.3496143958868894</v>
      </c>
    </row>
    <row r="1700" spans="1:14" ht="15.75">
      <c r="A1700" s="63">
        <v>19</v>
      </c>
      <c r="B1700" s="70">
        <v>42968</v>
      </c>
      <c r="C1700" s="5" t="s">
        <v>20</v>
      </c>
      <c r="D1700" s="5" t="s">
        <v>23</v>
      </c>
      <c r="E1700" s="5" t="s">
        <v>24</v>
      </c>
      <c r="F1700" s="6">
        <v>151.5</v>
      </c>
      <c r="G1700" s="6">
        <v>152.5</v>
      </c>
      <c r="H1700" s="6">
        <v>151</v>
      </c>
      <c r="I1700" s="6">
        <v>150.5</v>
      </c>
      <c r="J1700" s="6">
        <v>150</v>
      </c>
      <c r="K1700" s="6">
        <v>150</v>
      </c>
      <c r="L1700" s="5">
        <v>5000</v>
      </c>
      <c r="M1700" s="7">
        <f t="shared" si="226"/>
        <v>7500</v>
      </c>
      <c r="N1700" s="8">
        <f t="shared" si="224"/>
        <v>0.9900990099009902</v>
      </c>
    </row>
    <row r="1701" spans="1:14" ht="15.75">
      <c r="A1701" s="63">
        <v>20</v>
      </c>
      <c r="B1701" s="70">
        <v>42965</v>
      </c>
      <c r="C1701" s="5" t="s">
        <v>20</v>
      </c>
      <c r="D1701" s="5" t="s">
        <v>21</v>
      </c>
      <c r="E1701" s="5" t="s">
        <v>22</v>
      </c>
      <c r="F1701" s="6">
        <v>3035</v>
      </c>
      <c r="G1701" s="6">
        <v>2995</v>
      </c>
      <c r="H1701" s="6">
        <v>3060</v>
      </c>
      <c r="I1701" s="6">
        <v>3085</v>
      </c>
      <c r="J1701" s="6">
        <v>3110</v>
      </c>
      <c r="K1701" s="6">
        <v>3110</v>
      </c>
      <c r="L1701" s="5">
        <v>100</v>
      </c>
      <c r="M1701" s="7">
        <f t="shared" si="226"/>
        <v>7500</v>
      </c>
      <c r="N1701" s="8">
        <f t="shared" si="224"/>
        <v>2.471169686985173</v>
      </c>
    </row>
    <row r="1702" spans="1:14" ht="15.75">
      <c r="A1702" s="63">
        <v>21</v>
      </c>
      <c r="B1702" s="70">
        <v>42965</v>
      </c>
      <c r="C1702" s="5" t="s">
        <v>20</v>
      </c>
      <c r="D1702" s="5" t="s">
        <v>21</v>
      </c>
      <c r="E1702" s="5" t="s">
        <v>46</v>
      </c>
      <c r="F1702" s="6">
        <v>417.5</v>
      </c>
      <c r="G1702" s="6">
        <v>413</v>
      </c>
      <c r="H1702" s="6">
        <v>420</v>
      </c>
      <c r="I1702" s="6">
        <v>422.5</v>
      </c>
      <c r="J1702" s="6">
        <v>425</v>
      </c>
      <c r="K1702" s="6">
        <v>420</v>
      </c>
      <c r="L1702" s="5">
        <v>1000</v>
      </c>
      <c r="M1702" s="7">
        <f t="shared" si="226"/>
        <v>2500</v>
      </c>
      <c r="N1702" s="8">
        <f aca="true" t="shared" si="227" ref="N1702:N1725">M1702/(L1702)/F1702%</f>
        <v>0.5988023952095809</v>
      </c>
    </row>
    <row r="1703" spans="1:14" ht="15.75">
      <c r="A1703" s="63">
        <v>22</v>
      </c>
      <c r="B1703" s="70">
        <v>42965</v>
      </c>
      <c r="C1703" s="5" t="s">
        <v>20</v>
      </c>
      <c r="D1703" s="5" t="s">
        <v>21</v>
      </c>
      <c r="E1703" s="5" t="s">
        <v>44</v>
      </c>
      <c r="F1703" s="6">
        <v>29260</v>
      </c>
      <c r="G1703" s="6">
        <v>29180</v>
      </c>
      <c r="H1703" s="6">
        <v>29300</v>
      </c>
      <c r="I1703" s="6">
        <v>29340</v>
      </c>
      <c r="J1703" s="6">
        <v>29380</v>
      </c>
      <c r="K1703" s="6">
        <v>29300</v>
      </c>
      <c r="L1703" s="5">
        <v>100</v>
      </c>
      <c r="M1703" s="7">
        <f t="shared" si="226"/>
        <v>4000</v>
      </c>
      <c r="N1703" s="8">
        <f t="shared" si="227"/>
        <v>0.13670539986329458</v>
      </c>
    </row>
    <row r="1704" spans="1:14" ht="15.75">
      <c r="A1704" s="63">
        <v>23</v>
      </c>
      <c r="B1704" s="70">
        <v>42965</v>
      </c>
      <c r="C1704" s="5" t="s">
        <v>20</v>
      </c>
      <c r="D1704" s="5" t="s">
        <v>21</v>
      </c>
      <c r="E1704" s="5" t="s">
        <v>47</v>
      </c>
      <c r="F1704" s="6">
        <v>199.1</v>
      </c>
      <c r="G1704" s="6">
        <v>198.2</v>
      </c>
      <c r="H1704" s="6">
        <v>199.7</v>
      </c>
      <c r="I1704" s="6">
        <v>200.2</v>
      </c>
      <c r="J1704" s="6">
        <v>200.7</v>
      </c>
      <c r="K1704" s="6">
        <v>200.7</v>
      </c>
      <c r="L1704" s="5">
        <v>5000</v>
      </c>
      <c r="M1704" s="7">
        <f t="shared" si="226"/>
        <v>7999.999999999972</v>
      </c>
      <c r="N1704" s="8">
        <f t="shared" si="227"/>
        <v>0.8036162732295301</v>
      </c>
    </row>
    <row r="1705" spans="1:14" ht="15.75">
      <c r="A1705" s="63">
        <v>24</v>
      </c>
      <c r="B1705" s="70">
        <v>42964</v>
      </c>
      <c r="C1705" s="5" t="s">
        <v>20</v>
      </c>
      <c r="D1705" s="5" t="s">
        <v>23</v>
      </c>
      <c r="E1705" s="5" t="s">
        <v>47</v>
      </c>
      <c r="F1705" s="6">
        <v>198.5</v>
      </c>
      <c r="G1705" s="6">
        <v>199.5</v>
      </c>
      <c r="H1705" s="6">
        <v>198</v>
      </c>
      <c r="I1705" s="6">
        <v>197.5</v>
      </c>
      <c r="J1705" s="6">
        <v>197</v>
      </c>
      <c r="K1705" s="6">
        <v>198</v>
      </c>
      <c r="L1705" s="5">
        <v>5000</v>
      </c>
      <c r="M1705" s="7">
        <f aca="true" t="shared" si="228" ref="M1705:M1710">IF(D1705="BUY",(K1705-F1705)*(L1705),(F1705-K1705)*(L1705))</f>
        <v>2500</v>
      </c>
      <c r="N1705" s="8">
        <f t="shared" si="227"/>
        <v>0.2518891687657431</v>
      </c>
    </row>
    <row r="1706" spans="1:14" ht="15.75">
      <c r="A1706" s="63">
        <v>25</v>
      </c>
      <c r="B1706" s="70">
        <v>42964</v>
      </c>
      <c r="C1706" s="5" t="s">
        <v>20</v>
      </c>
      <c r="D1706" s="5" t="s">
        <v>21</v>
      </c>
      <c r="E1706" s="5" t="s">
        <v>43</v>
      </c>
      <c r="F1706" s="6">
        <v>39260</v>
      </c>
      <c r="G1706" s="6">
        <v>39050</v>
      </c>
      <c r="H1706" s="6">
        <v>39380</v>
      </c>
      <c r="I1706" s="6">
        <v>39500</v>
      </c>
      <c r="J1706" s="6">
        <v>39620</v>
      </c>
      <c r="K1706" s="6">
        <v>39050</v>
      </c>
      <c r="L1706" s="5">
        <v>30</v>
      </c>
      <c r="M1706" s="7">
        <f t="shared" si="228"/>
        <v>-6300</v>
      </c>
      <c r="N1706" s="8">
        <f t="shared" si="227"/>
        <v>-0.5348955680081507</v>
      </c>
    </row>
    <row r="1707" spans="1:14" ht="15.75">
      <c r="A1707" s="63">
        <v>26</v>
      </c>
      <c r="B1707" s="70">
        <v>42963</v>
      </c>
      <c r="C1707" s="5" t="s">
        <v>20</v>
      </c>
      <c r="D1707" s="5" t="s">
        <v>23</v>
      </c>
      <c r="E1707" s="5" t="s">
        <v>22</v>
      </c>
      <c r="F1707" s="6">
        <v>3065</v>
      </c>
      <c r="G1707" s="6">
        <v>3105</v>
      </c>
      <c r="H1707" s="6">
        <v>3040</v>
      </c>
      <c r="I1707" s="6">
        <v>3015</v>
      </c>
      <c r="J1707" s="6">
        <v>2990</v>
      </c>
      <c r="K1707" s="6">
        <v>3015</v>
      </c>
      <c r="L1707" s="5">
        <v>100</v>
      </c>
      <c r="M1707" s="7">
        <f t="shared" si="228"/>
        <v>5000</v>
      </c>
      <c r="N1707" s="8">
        <f t="shared" si="227"/>
        <v>1.6313213703099512</v>
      </c>
    </row>
    <row r="1708" spans="1:14" ht="15.75">
      <c r="A1708" s="63">
        <v>27</v>
      </c>
      <c r="B1708" s="70">
        <v>42963</v>
      </c>
      <c r="C1708" s="5" t="s">
        <v>20</v>
      </c>
      <c r="D1708" s="5" t="s">
        <v>21</v>
      </c>
      <c r="E1708" s="5" t="s">
        <v>47</v>
      </c>
      <c r="F1708" s="6">
        <v>191.5</v>
      </c>
      <c r="G1708" s="6">
        <v>190.5</v>
      </c>
      <c r="H1708" s="6">
        <v>192</v>
      </c>
      <c r="I1708" s="6">
        <v>192.5</v>
      </c>
      <c r="J1708" s="6">
        <v>193</v>
      </c>
      <c r="K1708" s="6">
        <v>193</v>
      </c>
      <c r="L1708" s="5">
        <v>5000</v>
      </c>
      <c r="M1708" s="7">
        <f t="shared" si="228"/>
        <v>7500</v>
      </c>
      <c r="N1708" s="8">
        <f t="shared" si="227"/>
        <v>0.783289817232376</v>
      </c>
    </row>
    <row r="1709" spans="1:14" ht="15.75">
      <c r="A1709" s="63">
        <v>28</v>
      </c>
      <c r="B1709" s="70">
        <v>42961</v>
      </c>
      <c r="C1709" s="5" t="s">
        <v>20</v>
      </c>
      <c r="D1709" s="5" t="s">
        <v>23</v>
      </c>
      <c r="E1709" s="5" t="s">
        <v>44</v>
      </c>
      <c r="F1709" s="6">
        <v>29060</v>
      </c>
      <c r="G1709" s="6">
        <v>29170</v>
      </c>
      <c r="H1709" s="6">
        <v>29020</v>
      </c>
      <c r="I1709" s="6">
        <v>28980</v>
      </c>
      <c r="J1709" s="6">
        <v>28940</v>
      </c>
      <c r="K1709" s="6">
        <v>29020</v>
      </c>
      <c r="L1709" s="5">
        <v>100</v>
      </c>
      <c r="M1709" s="7">
        <f t="shared" si="228"/>
        <v>4000</v>
      </c>
      <c r="N1709" s="8">
        <f t="shared" si="227"/>
        <v>0.13764624913971094</v>
      </c>
    </row>
    <row r="1710" spans="1:14" ht="15.75">
      <c r="A1710" s="63">
        <v>29</v>
      </c>
      <c r="B1710" s="70">
        <v>42961</v>
      </c>
      <c r="C1710" s="5" t="s">
        <v>20</v>
      </c>
      <c r="D1710" s="5" t="s">
        <v>23</v>
      </c>
      <c r="E1710" s="5" t="s">
        <v>47</v>
      </c>
      <c r="F1710" s="6">
        <v>185.7</v>
      </c>
      <c r="G1710" s="6">
        <v>186.7</v>
      </c>
      <c r="H1710" s="6">
        <v>185.2</v>
      </c>
      <c r="I1710" s="6">
        <v>184.7</v>
      </c>
      <c r="J1710" s="6">
        <v>184.2</v>
      </c>
      <c r="K1710" s="6">
        <v>186.7</v>
      </c>
      <c r="L1710" s="5">
        <v>5000</v>
      </c>
      <c r="M1710" s="7">
        <f t="shared" si="228"/>
        <v>-5000</v>
      </c>
      <c r="N1710" s="8">
        <f t="shared" si="227"/>
        <v>-0.5385029617662898</v>
      </c>
    </row>
    <row r="1711" spans="1:14" ht="15.75">
      <c r="A1711" s="63">
        <v>30</v>
      </c>
      <c r="B1711" s="70">
        <v>42961</v>
      </c>
      <c r="C1711" s="5" t="s">
        <v>20</v>
      </c>
      <c r="D1711" s="5" t="s">
        <v>21</v>
      </c>
      <c r="E1711" s="5" t="s">
        <v>56</v>
      </c>
      <c r="F1711" s="6">
        <v>1143</v>
      </c>
      <c r="G1711" s="6">
        <v>1127</v>
      </c>
      <c r="H1711" s="6">
        <v>1151</v>
      </c>
      <c r="I1711" s="6">
        <v>1159</v>
      </c>
      <c r="J1711" s="6">
        <v>1167</v>
      </c>
      <c r="K1711" s="6">
        <v>1151</v>
      </c>
      <c r="L1711" s="5">
        <v>360</v>
      </c>
      <c r="M1711" s="7">
        <f aca="true" t="shared" si="229" ref="M1711:M1718">IF(D1711="BUY",(K1711-F1711)*(L1711),(F1711-K1711)*(L1711))</f>
        <v>2880</v>
      </c>
      <c r="N1711" s="8">
        <f t="shared" si="227"/>
        <v>0.699912510936133</v>
      </c>
    </row>
    <row r="1712" spans="1:14" ht="15.75">
      <c r="A1712" s="63">
        <v>31</v>
      </c>
      <c r="B1712" s="70">
        <v>42958</v>
      </c>
      <c r="C1712" s="5" t="s">
        <v>20</v>
      </c>
      <c r="D1712" s="5" t="s">
        <v>21</v>
      </c>
      <c r="E1712" s="5" t="s">
        <v>44</v>
      </c>
      <c r="F1712" s="6">
        <v>29250</v>
      </c>
      <c r="G1712" s="6">
        <v>29180</v>
      </c>
      <c r="H1712" s="6">
        <v>29290</v>
      </c>
      <c r="I1712" s="6">
        <v>29330</v>
      </c>
      <c r="J1712" s="6">
        <v>29370</v>
      </c>
      <c r="K1712" s="6">
        <v>29180</v>
      </c>
      <c r="L1712" s="5">
        <v>100</v>
      </c>
      <c r="M1712" s="7">
        <f t="shared" si="229"/>
        <v>-7000</v>
      </c>
      <c r="N1712" s="8">
        <f t="shared" si="227"/>
        <v>-0.23931623931623933</v>
      </c>
    </row>
    <row r="1713" spans="1:14" ht="15.75">
      <c r="A1713" s="63">
        <v>32</v>
      </c>
      <c r="B1713" s="70">
        <v>42957</v>
      </c>
      <c r="C1713" s="5" t="s">
        <v>20</v>
      </c>
      <c r="D1713" s="5" t="s">
        <v>21</v>
      </c>
      <c r="E1713" s="5" t="s">
        <v>55</v>
      </c>
      <c r="F1713" s="6">
        <v>187</v>
      </c>
      <c r="G1713" s="6">
        <v>184</v>
      </c>
      <c r="H1713" s="6">
        <v>189</v>
      </c>
      <c r="I1713" s="6">
        <v>191</v>
      </c>
      <c r="J1713" s="6">
        <v>193</v>
      </c>
      <c r="K1713" s="6">
        <v>191</v>
      </c>
      <c r="L1713" s="5">
        <v>1250</v>
      </c>
      <c r="M1713" s="7">
        <f t="shared" si="229"/>
        <v>5000</v>
      </c>
      <c r="N1713" s="8">
        <f t="shared" si="227"/>
        <v>2.13903743315508</v>
      </c>
    </row>
    <row r="1714" spans="1:14" ht="15.75">
      <c r="A1714" s="63">
        <v>33</v>
      </c>
      <c r="B1714" s="70">
        <v>42957</v>
      </c>
      <c r="C1714" s="5" t="s">
        <v>20</v>
      </c>
      <c r="D1714" s="5" t="s">
        <v>21</v>
      </c>
      <c r="E1714" s="5" t="s">
        <v>44</v>
      </c>
      <c r="F1714" s="6">
        <v>29030</v>
      </c>
      <c r="G1714" s="6">
        <v>28960</v>
      </c>
      <c r="H1714" s="6">
        <v>29070</v>
      </c>
      <c r="I1714" s="6">
        <v>29110</v>
      </c>
      <c r="J1714" s="6">
        <v>29150</v>
      </c>
      <c r="K1714" s="6">
        <v>29110</v>
      </c>
      <c r="L1714" s="5">
        <v>100</v>
      </c>
      <c r="M1714" s="7">
        <f t="shared" si="229"/>
        <v>8000</v>
      </c>
      <c r="N1714" s="8">
        <f t="shared" si="227"/>
        <v>0.27557698932139163</v>
      </c>
    </row>
    <row r="1715" spans="1:14" ht="15.75">
      <c r="A1715" s="63">
        <v>34</v>
      </c>
      <c r="B1715" s="70">
        <v>42957</v>
      </c>
      <c r="C1715" s="5" t="s">
        <v>20</v>
      </c>
      <c r="D1715" s="5" t="s">
        <v>21</v>
      </c>
      <c r="E1715" s="5" t="s">
        <v>22</v>
      </c>
      <c r="F1715" s="6">
        <v>3190</v>
      </c>
      <c r="G1715" s="6">
        <v>3145</v>
      </c>
      <c r="H1715" s="6">
        <v>3215</v>
      </c>
      <c r="I1715" s="6">
        <v>3240</v>
      </c>
      <c r="J1715" s="6">
        <v>3265</v>
      </c>
      <c r="K1715" s="6">
        <v>3215</v>
      </c>
      <c r="L1715" s="5">
        <v>100</v>
      </c>
      <c r="M1715" s="7">
        <f t="shared" si="229"/>
        <v>2500</v>
      </c>
      <c r="N1715" s="8">
        <f t="shared" si="227"/>
        <v>0.7836990595611285</v>
      </c>
    </row>
    <row r="1716" spans="1:14" ht="15.75">
      <c r="A1716" s="63">
        <v>35</v>
      </c>
      <c r="B1716" s="70">
        <v>42956</v>
      </c>
      <c r="C1716" s="5" t="s">
        <v>20</v>
      </c>
      <c r="D1716" s="5" t="s">
        <v>21</v>
      </c>
      <c r="E1716" s="5" t="s">
        <v>43</v>
      </c>
      <c r="F1716" s="6">
        <v>37800</v>
      </c>
      <c r="G1716" s="6">
        <v>37660</v>
      </c>
      <c r="H1716" s="6">
        <v>37920</v>
      </c>
      <c r="I1716" s="6">
        <v>38040</v>
      </c>
      <c r="J1716" s="6">
        <v>38160</v>
      </c>
      <c r="K1716" s="6">
        <v>38040</v>
      </c>
      <c r="L1716" s="5">
        <v>30</v>
      </c>
      <c r="M1716" s="7">
        <f t="shared" si="229"/>
        <v>7200</v>
      </c>
      <c r="N1716" s="8">
        <f t="shared" si="227"/>
        <v>0.6349206349206349</v>
      </c>
    </row>
    <row r="1717" spans="1:14" ht="15.75">
      <c r="A1717" s="63">
        <v>36</v>
      </c>
      <c r="B1717" s="70">
        <v>42956</v>
      </c>
      <c r="C1717" s="5" t="s">
        <v>20</v>
      </c>
      <c r="D1717" s="5" t="s">
        <v>21</v>
      </c>
      <c r="E1717" s="5" t="s">
        <v>47</v>
      </c>
      <c r="F1717" s="6">
        <v>187.7</v>
      </c>
      <c r="G1717" s="6">
        <v>186.7</v>
      </c>
      <c r="H1717" s="6">
        <v>188.2</v>
      </c>
      <c r="I1717" s="6">
        <v>188.7</v>
      </c>
      <c r="J1717" s="6">
        <v>189.2</v>
      </c>
      <c r="K1717" s="6">
        <v>189.2</v>
      </c>
      <c r="L1717" s="5">
        <v>5000</v>
      </c>
      <c r="M1717" s="7">
        <f t="shared" si="229"/>
        <v>7500</v>
      </c>
      <c r="N1717" s="8">
        <f t="shared" si="227"/>
        <v>0.7991475759190199</v>
      </c>
    </row>
    <row r="1718" spans="1:14" ht="15.75">
      <c r="A1718" s="63">
        <v>37</v>
      </c>
      <c r="B1718" s="70">
        <v>42955</v>
      </c>
      <c r="C1718" s="5" t="s">
        <v>20</v>
      </c>
      <c r="D1718" s="5" t="s">
        <v>21</v>
      </c>
      <c r="E1718" s="5" t="s">
        <v>43</v>
      </c>
      <c r="F1718" s="6">
        <v>37450</v>
      </c>
      <c r="G1718" s="6">
        <v>37320</v>
      </c>
      <c r="H1718" s="6">
        <v>37570</v>
      </c>
      <c r="I1718" s="6">
        <v>37690</v>
      </c>
      <c r="J1718" s="6">
        <v>37810</v>
      </c>
      <c r="K1718" s="6">
        <v>37570</v>
      </c>
      <c r="L1718" s="5">
        <v>30</v>
      </c>
      <c r="M1718" s="7">
        <f t="shared" si="229"/>
        <v>3600</v>
      </c>
      <c r="N1718" s="8">
        <f t="shared" si="227"/>
        <v>0.3204272363150868</v>
      </c>
    </row>
    <row r="1719" spans="1:14" ht="15.75">
      <c r="A1719" s="63">
        <v>38</v>
      </c>
      <c r="B1719" s="70">
        <v>42955</v>
      </c>
      <c r="C1719" s="5" t="s">
        <v>20</v>
      </c>
      <c r="D1719" s="5" t="s">
        <v>21</v>
      </c>
      <c r="E1719" s="5" t="s">
        <v>22</v>
      </c>
      <c r="F1719" s="6">
        <v>3150</v>
      </c>
      <c r="G1719" s="6">
        <v>3110</v>
      </c>
      <c r="H1719" s="6">
        <v>3175</v>
      </c>
      <c r="I1719" s="6">
        <v>3200</v>
      </c>
      <c r="J1719" s="6">
        <v>3225</v>
      </c>
      <c r="K1719" s="6">
        <v>3175</v>
      </c>
      <c r="L1719" s="5">
        <v>100</v>
      </c>
      <c r="M1719" s="7">
        <f aca="true" t="shared" si="230" ref="M1719:M1725">IF(D1719="BUY",(K1719-F1719)*(L1719),(F1719-K1719)*(L1719))</f>
        <v>2500</v>
      </c>
      <c r="N1719" s="8">
        <f t="shared" si="227"/>
        <v>0.7936507936507936</v>
      </c>
    </row>
    <row r="1720" spans="1:14" ht="15.75">
      <c r="A1720" s="63">
        <v>39</v>
      </c>
      <c r="B1720" s="70">
        <v>42954</v>
      </c>
      <c r="C1720" s="5" t="s">
        <v>20</v>
      </c>
      <c r="D1720" s="5" t="s">
        <v>21</v>
      </c>
      <c r="E1720" s="5" t="s">
        <v>47</v>
      </c>
      <c r="F1720" s="6">
        <v>179.6</v>
      </c>
      <c r="G1720" s="6">
        <v>178.6</v>
      </c>
      <c r="H1720" s="6">
        <v>180.1</v>
      </c>
      <c r="I1720" s="6">
        <v>180.6</v>
      </c>
      <c r="J1720" s="6">
        <v>181.1</v>
      </c>
      <c r="K1720" s="6">
        <v>181.1</v>
      </c>
      <c r="L1720" s="5">
        <v>5000</v>
      </c>
      <c r="M1720" s="7">
        <f t="shared" si="230"/>
        <v>7500</v>
      </c>
      <c r="N1720" s="8">
        <f t="shared" si="227"/>
        <v>0.8351893095768373</v>
      </c>
    </row>
    <row r="1721" spans="1:14" ht="15.75">
      <c r="A1721" s="63">
        <v>40</v>
      </c>
      <c r="B1721" s="70">
        <v>42954</v>
      </c>
      <c r="C1721" s="5" t="s">
        <v>20</v>
      </c>
      <c r="D1721" s="5" t="s">
        <v>23</v>
      </c>
      <c r="E1721" s="5" t="s">
        <v>22</v>
      </c>
      <c r="F1721" s="6">
        <v>3150</v>
      </c>
      <c r="G1721" s="6">
        <v>3190</v>
      </c>
      <c r="H1721" s="6">
        <v>3125</v>
      </c>
      <c r="I1721" s="6">
        <v>3100</v>
      </c>
      <c r="J1721" s="6">
        <v>3075</v>
      </c>
      <c r="K1721" s="6">
        <v>3125</v>
      </c>
      <c r="L1721" s="5">
        <v>100</v>
      </c>
      <c r="M1721" s="7">
        <f>IF(D1721="BUY",(K1721-F1721)*(L1721),(F1721-K1721)*(L1721))</f>
        <v>2500</v>
      </c>
      <c r="N1721" s="8">
        <f t="shared" si="227"/>
        <v>0.7936507936507936</v>
      </c>
    </row>
    <row r="1722" spans="1:14" ht="15.75">
      <c r="A1722" s="63">
        <v>41</v>
      </c>
      <c r="B1722" s="70">
        <v>42951</v>
      </c>
      <c r="C1722" s="5" t="s">
        <v>20</v>
      </c>
      <c r="D1722" s="5" t="s">
        <v>21</v>
      </c>
      <c r="E1722" s="5" t="s">
        <v>43</v>
      </c>
      <c r="F1722" s="6">
        <v>38200</v>
      </c>
      <c r="G1722" s="6">
        <v>37970</v>
      </c>
      <c r="H1722" s="6">
        <v>38320</v>
      </c>
      <c r="I1722" s="6">
        <v>38440</v>
      </c>
      <c r="J1722" s="6">
        <v>38560</v>
      </c>
      <c r="K1722" s="6">
        <v>37970</v>
      </c>
      <c r="L1722" s="5">
        <v>30</v>
      </c>
      <c r="M1722" s="7">
        <f t="shared" si="230"/>
        <v>-6900</v>
      </c>
      <c r="N1722" s="8">
        <f t="shared" si="227"/>
        <v>-0.6020942408376964</v>
      </c>
    </row>
    <row r="1723" spans="1:14" ht="15.75">
      <c r="A1723" s="63">
        <v>42</v>
      </c>
      <c r="B1723" s="70">
        <v>42951</v>
      </c>
      <c r="C1723" s="5" t="s">
        <v>20</v>
      </c>
      <c r="D1723" s="5" t="s">
        <v>21</v>
      </c>
      <c r="E1723" s="5" t="s">
        <v>24</v>
      </c>
      <c r="F1723" s="6">
        <v>150.3</v>
      </c>
      <c r="G1723" s="6">
        <v>149.3</v>
      </c>
      <c r="H1723" s="6">
        <v>150.8</v>
      </c>
      <c r="I1723" s="6">
        <v>151.2</v>
      </c>
      <c r="J1723" s="6">
        <v>151.8</v>
      </c>
      <c r="K1723" s="6">
        <v>149.3</v>
      </c>
      <c r="L1723" s="5">
        <v>5000</v>
      </c>
      <c r="M1723" s="7">
        <f t="shared" si="230"/>
        <v>-5000</v>
      </c>
      <c r="N1723" s="8">
        <f t="shared" si="227"/>
        <v>-0.665335994677312</v>
      </c>
    </row>
    <row r="1724" spans="1:14" ht="15.75">
      <c r="A1724" s="63">
        <v>43</v>
      </c>
      <c r="B1724" s="70">
        <v>42950</v>
      </c>
      <c r="C1724" s="5" t="s">
        <v>20</v>
      </c>
      <c r="D1724" s="5" t="s">
        <v>21</v>
      </c>
      <c r="E1724" s="5" t="s">
        <v>22</v>
      </c>
      <c r="F1724" s="6">
        <v>3170</v>
      </c>
      <c r="G1724" s="6">
        <v>3130</v>
      </c>
      <c r="H1724" s="6">
        <v>3195</v>
      </c>
      <c r="I1724" s="6">
        <v>3220</v>
      </c>
      <c r="J1724" s="6">
        <v>3245</v>
      </c>
      <c r="K1724" s="6">
        <v>3130</v>
      </c>
      <c r="L1724" s="5">
        <v>100</v>
      </c>
      <c r="M1724" s="7">
        <f t="shared" si="230"/>
        <v>-4000</v>
      </c>
      <c r="N1724" s="8">
        <f t="shared" si="227"/>
        <v>-1.2618296529968454</v>
      </c>
    </row>
    <row r="1725" spans="1:14" ht="15.75">
      <c r="A1725" s="63">
        <v>44</v>
      </c>
      <c r="B1725" s="70">
        <v>42948</v>
      </c>
      <c r="C1725" s="5" t="s">
        <v>20</v>
      </c>
      <c r="D1725" s="5" t="s">
        <v>21</v>
      </c>
      <c r="E1725" s="5" t="s">
        <v>22</v>
      </c>
      <c r="F1725" s="6">
        <v>3230</v>
      </c>
      <c r="G1725" s="6">
        <v>3188</v>
      </c>
      <c r="H1725" s="6">
        <v>3255</v>
      </c>
      <c r="I1725" s="6">
        <v>3280</v>
      </c>
      <c r="J1725" s="6">
        <v>3305</v>
      </c>
      <c r="K1725" s="6">
        <v>3188</v>
      </c>
      <c r="L1725" s="5">
        <v>100</v>
      </c>
      <c r="M1725" s="7">
        <f t="shared" si="230"/>
        <v>-4200</v>
      </c>
      <c r="N1725" s="8">
        <f t="shared" si="227"/>
        <v>-1.30030959752322</v>
      </c>
    </row>
    <row r="1726" spans="1:14" ht="15.75">
      <c r="A1726" s="9" t="s">
        <v>25</v>
      </c>
      <c r="B1726" s="10"/>
      <c r="C1726" s="11"/>
      <c r="D1726" s="12"/>
      <c r="E1726" s="13"/>
      <c r="F1726" s="13"/>
      <c r="G1726" s="14"/>
      <c r="H1726" s="15"/>
      <c r="I1726" s="15"/>
      <c r="J1726" s="15"/>
      <c r="K1726" s="16"/>
      <c r="L1726" s="17"/>
      <c r="N1726" s="18"/>
    </row>
    <row r="1727" spans="1:12" ht="15.75">
      <c r="A1727" s="9" t="s">
        <v>26</v>
      </c>
      <c r="B1727" s="19"/>
      <c r="C1727" s="11"/>
      <c r="D1727" s="12"/>
      <c r="E1727" s="13"/>
      <c r="F1727" s="13"/>
      <c r="G1727" s="14"/>
      <c r="H1727" s="13"/>
      <c r="I1727" s="13"/>
      <c r="J1727" s="13"/>
      <c r="K1727" s="16"/>
      <c r="L1727" s="17"/>
    </row>
    <row r="1728" spans="1:14" ht="15.75">
      <c r="A1728" s="9" t="s">
        <v>26</v>
      </c>
      <c r="B1728" s="19"/>
      <c r="C1728" s="20"/>
      <c r="D1728" s="21"/>
      <c r="E1728" s="22"/>
      <c r="F1728" s="22"/>
      <c r="G1728" s="23"/>
      <c r="H1728" s="22"/>
      <c r="I1728" s="22"/>
      <c r="J1728" s="22"/>
      <c r="K1728" s="22"/>
      <c r="L1728" s="17"/>
      <c r="M1728" s="17"/>
      <c r="N1728" s="17"/>
    </row>
    <row r="1729" spans="1:14" ht="15.75">
      <c r="A1729" s="24"/>
      <c r="B1729" s="19"/>
      <c r="C1729" s="22"/>
      <c r="D1729" s="22"/>
      <c r="E1729" s="22"/>
      <c r="F1729" s="25"/>
      <c r="G1729" s="26"/>
      <c r="H1729" s="27" t="s">
        <v>27</v>
      </c>
      <c r="I1729" s="27"/>
      <c r="J1729" s="28"/>
      <c r="K1729" s="28"/>
      <c r="L1729" s="17"/>
      <c r="M1729" s="17"/>
      <c r="N1729" s="17"/>
    </row>
    <row r="1730" spans="1:12" ht="15.75">
      <c r="A1730" s="24"/>
      <c r="B1730" s="19"/>
      <c r="C1730" s="150" t="s">
        <v>28</v>
      </c>
      <c r="D1730" s="150"/>
      <c r="E1730" s="29">
        <v>44</v>
      </c>
      <c r="F1730" s="30">
        <v>100</v>
      </c>
      <c r="G1730" s="31">
        <v>44</v>
      </c>
      <c r="H1730" s="32">
        <f>G1731/G1730%</f>
        <v>75</v>
      </c>
      <c r="I1730" s="32"/>
      <c r="J1730" s="32"/>
      <c r="L1730" s="17"/>
    </row>
    <row r="1731" spans="1:14" ht="15.75">
      <c r="A1731" s="24"/>
      <c r="B1731" s="19"/>
      <c r="C1731" s="149" t="s">
        <v>29</v>
      </c>
      <c r="D1731" s="149"/>
      <c r="E1731" s="33">
        <v>33</v>
      </c>
      <c r="F1731" s="34">
        <f>(E1731/E1730)*100</f>
        <v>75</v>
      </c>
      <c r="G1731" s="31">
        <v>33</v>
      </c>
      <c r="H1731" s="28"/>
      <c r="I1731" s="28"/>
      <c r="J1731" s="22"/>
      <c r="K1731" s="28"/>
      <c r="M1731" s="22" t="s">
        <v>30</v>
      </c>
      <c r="N1731" s="22"/>
    </row>
    <row r="1732" spans="1:14" ht="15.75">
      <c r="A1732" s="35"/>
      <c r="B1732" s="19"/>
      <c r="C1732" s="149" t="s">
        <v>31</v>
      </c>
      <c r="D1732" s="149"/>
      <c r="E1732" s="33">
        <v>0</v>
      </c>
      <c r="F1732" s="34">
        <f>(E1732/E1730)*100</f>
        <v>0</v>
      </c>
      <c r="G1732" s="36"/>
      <c r="H1732" s="31"/>
      <c r="I1732" s="31"/>
      <c r="J1732" s="22"/>
      <c r="K1732" s="28"/>
      <c r="L1732" s="17"/>
      <c r="M1732" s="20"/>
      <c r="N1732" s="20"/>
    </row>
    <row r="1733" spans="1:14" ht="15.75">
      <c r="A1733" s="35"/>
      <c r="B1733" s="19"/>
      <c r="C1733" s="149" t="s">
        <v>32</v>
      </c>
      <c r="D1733" s="149"/>
      <c r="E1733" s="33">
        <v>0</v>
      </c>
      <c r="F1733" s="34">
        <f>(E1733/E1730)*100</f>
        <v>0</v>
      </c>
      <c r="G1733" s="36"/>
      <c r="H1733" s="31"/>
      <c r="I1733" s="31"/>
      <c r="J1733" s="22"/>
      <c r="K1733" s="28"/>
      <c r="L1733" s="17"/>
      <c r="M1733" s="17"/>
      <c r="N1733" s="17"/>
    </row>
    <row r="1734" spans="1:14" ht="15.75">
      <c r="A1734" s="35"/>
      <c r="B1734" s="19"/>
      <c r="C1734" s="149" t="s">
        <v>33</v>
      </c>
      <c r="D1734" s="149"/>
      <c r="E1734" s="33">
        <v>11</v>
      </c>
      <c r="F1734" s="34">
        <f>(E1734/E1730)*100</f>
        <v>25</v>
      </c>
      <c r="G1734" s="36"/>
      <c r="H1734" s="22" t="s">
        <v>34</v>
      </c>
      <c r="I1734" s="22"/>
      <c r="J1734" s="37"/>
      <c r="K1734" s="28"/>
      <c r="L1734" s="17"/>
      <c r="M1734" s="17"/>
      <c r="N1734" s="17"/>
    </row>
    <row r="1735" spans="1:14" ht="15.75">
      <c r="A1735" s="35"/>
      <c r="B1735" s="19"/>
      <c r="C1735" s="149" t="s">
        <v>35</v>
      </c>
      <c r="D1735" s="149"/>
      <c r="E1735" s="33">
        <v>0</v>
      </c>
      <c r="F1735" s="34">
        <f>(E1735/E1730)*100</f>
        <v>0</v>
      </c>
      <c r="G1735" s="36"/>
      <c r="H1735" s="22"/>
      <c r="I1735" s="22"/>
      <c r="J1735" s="37"/>
      <c r="K1735" s="28"/>
      <c r="L1735" s="17"/>
      <c r="M1735" s="17"/>
      <c r="N1735" s="17"/>
    </row>
    <row r="1736" spans="1:14" ht="15.75">
      <c r="A1736" s="35"/>
      <c r="B1736" s="19"/>
      <c r="C1736" s="151" t="s">
        <v>36</v>
      </c>
      <c r="D1736" s="151"/>
      <c r="E1736" s="38"/>
      <c r="F1736" s="39">
        <f>(E1736/E1730)*100</f>
        <v>0</v>
      </c>
      <c r="G1736" s="36"/>
      <c r="H1736" s="22"/>
      <c r="I1736" s="22"/>
      <c r="M1736" s="17"/>
      <c r="N1736" s="17"/>
    </row>
    <row r="1737" spans="1:14" ht="15.75">
      <c r="A1737" s="35"/>
      <c r="B1737" s="19"/>
      <c r="C1737" s="17"/>
      <c r="D1737" s="17"/>
      <c r="E1737" s="17"/>
      <c r="F1737" s="28"/>
      <c r="G1737" s="36"/>
      <c r="H1737" s="32"/>
      <c r="I1737" s="32"/>
      <c r="J1737" s="28"/>
      <c r="K1737" s="32"/>
      <c r="L1737" s="17"/>
      <c r="M1737" s="17"/>
      <c r="N1737" s="17"/>
    </row>
    <row r="1738" spans="1:12" ht="15.75">
      <c r="A1738" s="35"/>
      <c r="B1738" s="10"/>
      <c r="C1738" s="20"/>
      <c r="D1738" s="40"/>
      <c r="E1738" s="22"/>
      <c r="F1738" s="22"/>
      <c r="G1738" s="23"/>
      <c r="H1738" s="28"/>
      <c r="I1738" s="28"/>
      <c r="J1738" s="28"/>
      <c r="K1738" s="25"/>
      <c r="L1738" s="17"/>
    </row>
    <row r="1739" spans="1:14" ht="15.75">
      <c r="A1739" s="41" t="s">
        <v>37</v>
      </c>
      <c r="B1739" s="10"/>
      <c r="C1739" s="11"/>
      <c r="D1739" s="11"/>
      <c r="E1739" s="13"/>
      <c r="F1739" s="13"/>
      <c r="G1739" s="42"/>
      <c r="H1739" s="43"/>
      <c r="I1739" s="43"/>
      <c r="J1739" s="43"/>
      <c r="K1739" s="13"/>
      <c r="L1739" s="17"/>
      <c r="M1739" s="40"/>
      <c r="N1739" s="40"/>
    </row>
    <row r="1740" spans="1:14" ht="15.75">
      <c r="A1740" s="12" t="s">
        <v>38</v>
      </c>
      <c r="B1740" s="10"/>
      <c r="C1740" s="44"/>
      <c r="D1740" s="45"/>
      <c r="E1740" s="46"/>
      <c r="F1740" s="43"/>
      <c r="G1740" s="42"/>
      <c r="H1740" s="43"/>
      <c r="I1740" s="43"/>
      <c r="J1740" s="43"/>
      <c r="K1740" s="13"/>
      <c r="L1740" s="17"/>
      <c r="M1740" s="24"/>
      <c r="N1740" s="24"/>
    </row>
    <row r="1741" spans="1:14" ht="15.75">
      <c r="A1741" s="12" t="s">
        <v>39</v>
      </c>
      <c r="B1741" s="10"/>
      <c r="C1741" s="11"/>
      <c r="D1741" s="45"/>
      <c r="E1741" s="46"/>
      <c r="F1741" s="43"/>
      <c r="G1741" s="42"/>
      <c r="H1741" s="47"/>
      <c r="I1741" s="47"/>
      <c r="J1741" s="47"/>
      <c r="K1741" s="13"/>
      <c r="L1741" s="17"/>
      <c r="M1741" s="17"/>
      <c r="N1741" s="17"/>
    </row>
    <row r="1742" spans="1:14" ht="15.75">
      <c r="A1742" s="12" t="s">
        <v>40</v>
      </c>
      <c r="B1742" s="44"/>
      <c r="C1742" s="11"/>
      <c r="D1742" s="45"/>
      <c r="E1742" s="46"/>
      <c r="F1742" s="43"/>
      <c r="G1742" s="48"/>
      <c r="H1742" s="47"/>
      <c r="I1742" s="47"/>
      <c r="J1742" s="47"/>
      <c r="K1742" s="13"/>
      <c r="L1742" s="17"/>
      <c r="M1742" s="17"/>
      <c r="N1742" s="17"/>
    </row>
    <row r="1743" spans="1:14" ht="15.75">
      <c r="A1743" s="12" t="s">
        <v>41</v>
      </c>
      <c r="B1743" s="35"/>
      <c r="C1743" s="11"/>
      <c r="D1743" s="49"/>
      <c r="E1743" s="43"/>
      <c r="F1743" s="43"/>
      <c r="G1743" s="48"/>
      <c r="H1743" s="47"/>
      <c r="I1743" s="47"/>
      <c r="J1743" s="47"/>
      <c r="K1743" s="43"/>
      <c r="L1743" s="17"/>
      <c r="M1743" s="17"/>
      <c r="N1743" s="17"/>
    </row>
    <row r="1745" spans="1:14" ht="15.75">
      <c r="A1745" s="146" t="s">
        <v>0</v>
      </c>
      <c r="B1745" s="146"/>
      <c r="C1745" s="146"/>
      <c r="D1745" s="146"/>
      <c r="E1745" s="146"/>
      <c r="F1745" s="146"/>
      <c r="G1745" s="146"/>
      <c r="H1745" s="146"/>
      <c r="I1745" s="146"/>
      <c r="J1745" s="146"/>
      <c r="K1745" s="146"/>
      <c r="L1745" s="146"/>
      <c r="M1745" s="146"/>
      <c r="N1745" s="146"/>
    </row>
    <row r="1746" spans="1:14" ht="15.75">
      <c r="A1746" s="146"/>
      <c r="B1746" s="146"/>
      <c r="C1746" s="146"/>
      <c r="D1746" s="146"/>
      <c r="E1746" s="146"/>
      <c r="F1746" s="146"/>
      <c r="G1746" s="146"/>
      <c r="H1746" s="146"/>
      <c r="I1746" s="146"/>
      <c r="J1746" s="146"/>
      <c r="K1746" s="146"/>
      <c r="L1746" s="146"/>
      <c r="M1746" s="146"/>
      <c r="N1746" s="146"/>
    </row>
    <row r="1747" spans="1:14" s="50" customFormat="1" ht="15.75">
      <c r="A1747" s="146"/>
      <c r="B1747" s="146"/>
      <c r="C1747" s="146"/>
      <c r="D1747" s="146"/>
      <c r="E1747" s="146"/>
      <c r="F1747" s="146"/>
      <c r="G1747" s="146"/>
      <c r="H1747" s="146"/>
      <c r="I1747" s="146"/>
      <c r="J1747" s="146"/>
      <c r="K1747" s="146"/>
      <c r="L1747" s="146"/>
      <c r="M1747" s="146"/>
      <c r="N1747" s="146"/>
    </row>
    <row r="1748" spans="1:14" s="51" customFormat="1" ht="15.75">
      <c r="A1748" s="147" t="s">
        <v>1</v>
      </c>
      <c r="B1748" s="147"/>
      <c r="C1748" s="147"/>
      <c r="D1748" s="147"/>
      <c r="E1748" s="147"/>
      <c r="F1748" s="147"/>
      <c r="G1748" s="147"/>
      <c r="H1748" s="147"/>
      <c r="I1748" s="147"/>
      <c r="J1748" s="147"/>
      <c r="K1748" s="147"/>
      <c r="L1748" s="147"/>
      <c r="M1748" s="147"/>
      <c r="N1748" s="147"/>
    </row>
    <row r="1749" spans="1:14" s="51" customFormat="1" ht="17.25" customHeight="1">
      <c r="A1749" s="147" t="s">
        <v>2</v>
      </c>
      <c r="B1749" s="147"/>
      <c r="C1749" s="147"/>
      <c r="D1749" s="147"/>
      <c r="E1749" s="147"/>
      <c r="F1749" s="147"/>
      <c r="G1749" s="147"/>
      <c r="H1749" s="147"/>
      <c r="I1749" s="147"/>
      <c r="J1749" s="147"/>
      <c r="K1749" s="147"/>
      <c r="L1749" s="147"/>
      <c r="M1749" s="147"/>
      <c r="N1749" s="147"/>
    </row>
    <row r="1750" spans="1:14" s="51" customFormat="1" ht="15.75" customHeight="1">
      <c r="A1750" s="148" t="s">
        <v>3</v>
      </c>
      <c r="B1750" s="148"/>
      <c r="C1750" s="148"/>
      <c r="D1750" s="148"/>
      <c r="E1750" s="148"/>
      <c r="F1750" s="148"/>
      <c r="G1750" s="148"/>
      <c r="H1750" s="148"/>
      <c r="I1750" s="148"/>
      <c r="J1750" s="148"/>
      <c r="K1750" s="148"/>
      <c r="L1750" s="148"/>
      <c r="M1750" s="148"/>
      <c r="N1750" s="148"/>
    </row>
    <row r="1751" spans="1:14" s="5" customFormat="1" ht="15.75">
      <c r="A1751" s="52"/>
      <c r="B1751" s="53"/>
      <c r="C1751" s="53"/>
      <c r="D1751" s="53"/>
      <c r="E1751" s="54"/>
      <c r="F1751" s="55"/>
      <c r="G1751" s="56"/>
      <c r="H1751" s="55"/>
      <c r="I1751" s="55"/>
      <c r="J1751" s="55"/>
      <c r="K1751" s="55"/>
      <c r="L1751" s="54"/>
      <c r="M1751" s="54"/>
      <c r="N1751" s="57"/>
    </row>
    <row r="1752" spans="1:14" s="5" customFormat="1" ht="15.75">
      <c r="A1752" s="145" t="s">
        <v>42</v>
      </c>
      <c r="B1752" s="145"/>
      <c r="C1752" s="145"/>
      <c r="D1752" s="145"/>
      <c r="E1752" s="145"/>
      <c r="F1752" s="145"/>
      <c r="G1752" s="145"/>
      <c r="H1752" s="145"/>
      <c r="I1752" s="145"/>
      <c r="J1752" s="145"/>
      <c r="K1752" s="145"/>
      <c r="L1752" s="145"/>
      <c r="M1752" s="145"/>
      <c r="N1752" s="145"/>
    </row>
    <row r="1753" spans="1:14" s="5" customFormat="1" ht="15.75">
      <c r="A1753" s="145" t="s">
        <v>5</v>
      </c>
      <c r="B1753" s="145"/>
      <c r="C1753" s="145"/>
      <c r="D1753" s="145"/>
      <c r="E1753" s="145"/>
      <c r="F1753" s="145"/>
      <c r="G1753" s="145"/>
      <c r="H1753" s="145"/>
      <c r="I1753" s="145"/>
      <c r="J1753" s="145"/>
      <c r="K1753" s="145"/>
      <c r="L1753" s="145"/>
      <c r="M1753" s="145"/>
      <c r="N1753" s="145"/>
    </row>
    <row r="1754" spans="1:14" s="5" customFormat="1" ht="16.5" customHeight="1">
      <c r="A1754" s="131" t="s">
        <v>6</v>
      </c>
      <c r="B1754" s="128" t="s">
        <v>7</v>
      </c>
      <c r="C1754" s="128" t="s">
        <v>8</v>
      </c>
      <c r="D1754" s="131" t="s">
        <v>9</v>
      </c>
      <c r="E1754" s="131" t="s">
        <v>10</v>
      </c>
      <c r="F1754" s="128" t="s">
        <v>11</v>
      </c>
      <c r="G1754" s="128" t="s">
        <v>12</v>
      </c>
      <c r="H1754" s="128" t="s">
        <v>13</v>
      </c>
      <c r="I1754" s="128" t="s">
        <v>14</v>
      </c>
      <c r="J1754" s="128" t="s">
        <v>15</v>
      </c>
      <c r="K1754" s="130" t="s">
        <v>16</v>
      </c>
      <c r="L1754" s="128" t="s">
        <v>17</v>
      </c>
      <c r="M1754" s="128" t="s">
        <v>18</v>
      </c>
      <c r="N1754" s="128" t="s">
        <v>19</v>
      </c>
    </row>
    <row r="1755" spans="1:14" s="5" customFormat="1" ht="15.75">
      <c r="A1755" s="132"/>
      <c r="B1755" s="152"/>
      <c r="C1755" s="152"/>
      <c r="D1755" s="132"/>
      <c r="E1755" s="132"/>
      <c r="F1755" s="152"/>
      <c r="G1755" s="152"/>
      <c r="H1755" s="152"/>
      <c r="I1755" s="152"/>
      <c r="J1755" s="152"/>
      <c r="K1755" s="153"/>
      <c r="L1755" s="152"/>
      <c r="M1755" s="152"/>
      <c r="N1755" s="152"/>
    </row>
    <row r="1756" spans="1:15" s="5" customFormat="1" ht="15.75">
      <c r="A1756" s="63">
        <v>1</v>
      </c>
      <c r="B1756" s="64">
        <v>42947</v>
      </c>
      <c r="C1756" s="65" t="s">
        <v>20</v>
      </c>
      <c r="D1756" s="65" t="s">
        <v>21</v>
      </c>
      <c r="E1756" s="65" t="s">
        <v>43</v>
      </c>
      <c r="F1756" s="66">
        <v>38550</v>
      </c>
      <c r="G1756" s="66">
        <v>38350</v>
      </c>
      <c r="H1756" s="66">
        <v>38650</v>
      </c>
      <c r="I1756" s="66">
        <v>38750</v>
      </c>
      <c r="J1756" s="66">
        <v>38850</v>
      </c>
      <c r="K1756" s="66">
        <v>38750</v>
      </c>
      <c r="L1756" s="65">
        <v>30</v>
      </c>
      <c r="M1756" s="67">
        <f aca="true" t="shared" si="231" ref="M1756:M1797">IF(D1756="BUY",(K1756-F1756)*(L1756),(F1756-K1756)*(L1756))</f>
        <v>6000</v>
      </c>
      <c r="N1756" s="68">
        <f>M1756/(L1756)/F1756%</f>
        <v>0.5188067444876784</v>
      </c>
      <c r="O1756" s="62"/>
    </row>
    <row r="1757" spans="1:15" s="5" customFormat="1" ht="15.75" customHeight="1">
      <c r="A1757" s="63">
        <v>2</v>
      </c>
      <c r="B1757" s="64">
        <v>42947</v>
      </c>
      <c r="C1757" s="65" t="s">
        <v>20</v>
      </c>
      <c r="D1757" s="65" t="s">
        <v>23</v>
      </c>
      <c r="E1757" s="65" t="s">
        <v>44</v>
      </c>
      <c r="F1757" s="66">
        <v>28500</v>
      </c>
      <c r="G1757" s="66">
        <v>28570</v>
      </c>
      <c r="H1757" s="66">
        <v>28460</v>
      </c>
      <c r="I1757" s="66">
        <v>28420</v>
      </c>
      <c r="J1757" s="66">
        <v>28380</v>
      </c>
      <c r="K1757" s="66">
        <v>28570</v>
      </c>
      <c r="L1757" s="65">
        <v>100</v>
      </c>
      <c r="M1757" s="67">
        <f t="shared" si="231"/>
        <v>-7000</v>
      </c>
      <c r="N1757" s="68">
        <f aca="true" t="shared" si="232" ref="N1757:N1797">M1757/(L1757)/F1757%</f>
        <v>-0.24561403508771928</v>
      </c>
      <c r="O1757" s="62"/>
    </row>
    <row r="1758" spans="1:15" s="5" customFormat="1" ht="15.75">
      <c r="A1758" s="63">
        <v>3</v>
      </c>
      <c r="B1758" s="64">
        <v>42947</v>
      </c>
      <c r="C1758" s="65" t="s">
        <v>20</v>
      </c>
      <c r="D1758" s="65" t="s">
        <v>21</v>
      </c>
      <c r="E1758" s="65" t="s">
        <v>22</v>
      </c>
      <c r="F1758" s="66">
        <v>3200</v>
      </c>
      <c r="G1758" s="66">
        <v>3160</v>
      </c>
      <c r="H1758" s="66">
        <v>3225</v>
      </c>
      <c r="I1758" s="66">
        <v>3250</v>
      </c>
      <c r="J1758" s="66">
        <v>3275</v>
      </c>
      <c r="K1758" s="66">
        <v>3225</v>
      </c>
      <c r="L1758" s="65">
        <v>100</v>
      </c>
      <c r="M1758" s="67">
        <f t="shared" si="231"/>
        <v>2500</v>
      </c>
      <c r="N1758" s="68">
        <f t="shared" si="232"/>
        <v>0.78125</v>
      </c>
      <c r="O1758" s="62"/>
    </row>
    <row r="1759" spans="1:15" s="5" customFormat="1" ht="15.75">
      <c r="A1759" s="63">
        <v>4</v>
      </c>
      <c r="B1759" s="64">
        <v>42944</v>
      </c>
      <c r="C1759" s="65" t="s">
        <v>20</v>
      </c>
      <c r="D1759" s="65" t="s">
        <v>21</v>
      </c>
      <c r="E1759" s="65" t="s">
        <v>22</v>
      </c>
      <c r="F1759" s="66">
        <v>3150</v>
      </c>
      <c r="G1759" s="66">
        <v>3100</v>
      </c>
      <c r="H1759" s="66">
        <v>3180</v>
      </c>
      <c r="I1759" s="66">
        <v>3205</v>
      </c>
      <c r="J1759" s="66">
        <v>3230</v>
      </c>
      <c r="K1759" s="66">
        <v>3205</v>
      </c>
      <c r="L1759" s="65">
        <v>100</v>
      </c>
      <c r="M1759" s="67">
        <f t="shared" si="231"/>
        <v>5500</v>
      </c>
      <c r="N1759" s="68">
        <f t="shared" si="232"/>
        <v>1.746031746031746</v>
      </c>
      <c r="O1759" s="62"/>
    </row>
    <row r="1760" spans="1:15" s="5" customFormat="1" ht="15.75">
      <c r="A1760" s="63">
        <v>5</v>
      </c>
      <c r="B1760" s="64">
        <v>42943</v>
      </c>
      <c r="C1760" s="65" t="s">
        <v>20</v>
      </c>
      <c r="D1760" s="65" t="s">
        <v>21</v>
      </c>
      <c r="E1760" s="65" t="s">
        <v>44</v>
      </c>
      <c r="F1760" s="66">
        <v>28560</v>
      </c>
      <c r="G1760" s="66">
        <v>28480</v>
      </c>
      <c r="H1760" s="66">
        <v>28600</v>
      </c>
      <c r="I1760" s="66">
        <v>28640</v>
      </c>
      <c r="J1760" s="66">
        <v>28680</v>
      </c>
      <c r="K1760" s="66">
        <v>28480</v>
      </c>
      <c r="L1760" s="65">
        <v>100</v>
      </c>
      <c r="M1760" s="67">
        <f t="shared" si="231"/>
        <v>-8000</v>
      </c>
      <c r="N1760" s="68">
        <f t="shared" si="232"/>
        <v>-0.2801120448179272</v>
      </c>
      <c r="O1760" s="62"/>
    </row>
    <row r="1761" spans="1:15" s="5" customFormat="1" ht="15.75">
      <c r="A1761" s="63">
        <v>6</v>
      </c>
      <c r="B1761" s="64">
        <v>42943</v>
      </c>
      <c r="C1761" s="65" t="s">
        <v>20</v>
      </c>
      <c r="D1761" s="65" t="s">
        <v>21</v>
      </c>
      <c r="E1761" s="65" t="s">
        <v>45</v>
      </c>
      <c r="F1761" s="66">
        <v>650</v>
      </c>
      <c r="G1761" s="66">
        <v>635</v>
      </c>
      <c r="H1761" s="66">
        <v>658</v>
      </c>
      <c r="I1761" s="66">
        <v>666</v>
      </c>
      <c r="J1761" s="66">
        <v>674</v>
      </c>
      <c r="K1761" s="66">
        <v>658</v>
      </c>
      <c r="L1761" s="65">
        <v>250</v>
      </c>
      <c r="M1761" s="67">
        <f t="shared" si="231"/>
        <v>2000</v>
      </c>
      <c r="N1761" s="68">
        <f t="shared" si="232"/>
        <v>1.2307692307692308</v>
      </c>
      <c r="O1761" s="62"/>
    </row>
    <row r="1762" spans="1:15" s="5" customFormat="1" ht="15.75">
      <c r="A1762" s="63">
        <v>7</v>
      </c>
      <c r="B1762" s="64">
        <v>42943</v>
      </c>
      <c r="C1762" s="65" t="s">
        <v>20</v>
      </c>
      <c r="D1762" s="65" t="s">
        <v>21</v>
      </c>
      <c r="E1762" s="65" t="s">
        <v>22</v>
      </c>
      <c r="F1762" s="66">
        <v>3140</v>
      </c>
      <c r="G1762" s="66">
        <v>3095</v>
      </c>
      <c r="H1762" s="66">
        <v>3165</v>
      </c>
      <c r="I1762" s="66">
        <v>3190</v>
      </c>
      <c r="J1762" s="66">
        <v>3215</v>
      </c>
      <c r="K1762" s="66">
        <v>3165</v>
      </c>
      <c r="L1762" s="65">
        <v>100</v>
      </c>
      <c r="M1762" s="67">
        <f t="shared" si="231"/>
        <v>2500</v>
      </c>
      <c r="N1762" s="68">
        <f t="shared" si="232"/>
        <v>0.7961783439490446</v>
      </c>
      <c r="O1762" s="62"/>
    </row>
    <row r="1763" spans="1:15" s="5" customFormat="1" ht="15.75">
      <c r="A1763" s="63">
        <v>8</v>
      </c>
      <c r="B1763" s="64">
        <v>42942</v>
      </c>
      <c r="C1763" s="65" t="s">
        <v>20</v>
      </c>
      <c r="D1763" s="65" t="s">
        <v>23</v>
      </c>
      <c r="E1763" s="65" t="s">
        <v>44</v>
      </c>
      <c r="F1763" s="66">
        <v>28350</v>
      </c>
      <c r="G1763" s="66">
        <v>28420</v>
      </c>
      <c r="H1763" s="66">
        <v>28310</v>
      </c>
      <c r="I1763" s="66">
        <v>28270</v>
      </c>
      <c r="J1763" s="66">
        <v>28230</v>
      </c>
      <c r="K1763" s="66">
        <v>28310</v>
      </c>
      <c r="L1763" s="65">
        <v>100</v>
      </c>
      <c r="M1763" s="67">
        <f t="shared" si="231"/>
        <v>4000</v>
      </c>
      <c r="N1763" s="68">
        <f t="shared" si="232"/>
        <v>0.14109347442680775</v>
      </c>
      <c r="O1763" s="62"/>
    </row>
    <row r="1764" spans="1:15" s="5" customFormat="1" ht="15.75">
      <c r="A1764" s="63">
        <v>9</v>
      </c>
      <c r="B1764" s="64">
        <v>42942</v>
      </c>
      <c r="C1764" s="65" t="s">
        <v>20</v>
      </c>
      <c r="D1764" s="65" t="s">
        <v>21</v>
      </c>
      <c r="E1764" s="65" t="s">
        <v>46</v>
      </c>
      <c r="F1764" s="66">
        <v>411.6</v>
      </c>
      <c r="G1764" s="66">
        <v>407</v>
      </c>
      <c r="H1764" s="66">
        <v>414</v>
      </c>
      <c r="I1764" s="66">
        <v>416.5</v>
      </c>
      <c r="J1764" s="66">
        <v>419</v>
      </c>
      <c r="K1764" s="66">
        <v>414</v>
      </c>
      <c r="L1764" s="65">
        <v>1000</v>
      </c>
      <c r="M1764" s="67">
        <f t="shared" si="231"/>
        <v>2399.9999999999773</v>
      </c>
      <c r="N1764" s="68">
        <f t="shared" si="232"/>
        <v>0.5830903790087407</v>
      </c>
      <c r="O1764" s="62"/>
    </row>
    <row r="1765" spans="1:15" s="5" customFormat="1" ht="15.75">
      <c r="A1765" s="63">
        <v>10</v>
      </c>
      <c r="B1765" s="64">
        <v>42941</v>
      </c>
      <c r="C1765" s="65" t="s">
        <v>20</v>
      </c>
      <c r="D1765" s="65" t="s">
        <v>23</v>
      </c>
      <c r="E1765" s="65" t="s">
        <v>44</v>
      </c>
      <c r="F1765" s="66">
        <v>28500</v>
      </c>
      <c r="G1765" s="66">
        <v>28570</v>
      </c>
      <c r="H1765" s="66">
        <v>28460</v>
      </c>
      <c r="I1765" s="66">
        <v>28420</v>
      </c>
      <c r="J1765" s="66">
        <v>28380</v>
      </c>
      <c r="K1765" s="66">
        <v>28420</v>
      </c>
      <c r="L1765" s="65">
        <v>100</v>
      </c>
      <c r="M1765" s="67">
        <f t="shared" si="231"/>
        <v>8000</v>
      </c>
      <c r="N1765" s="68">
        <f t="shared" si="232"/>
        <v>0.2807017543859649</v>
      </c>
      <c r="O1765" s="62"/>
    </row>
    <row r="1766" spans="1:15" s="5" customFormat="1" ht="15.75">
      <c r="A1766" s="63">
        <v>11</v>
      </c>
      <c r="B1766" s="64">
        <v>42941</v>
      </c>
      <c r="C1766" s="65" t="s">
        <v>20</v>
      </c>
      <c r="D1766" s="65" t="s">
        <v>21</v>
      </c>
      <c r="E1766" s="65" t="s">
        <v>47</v>
      </c>
      <c r="F1766" s="66">
        <v>181.5</v>
      </c>
      <c r="G1766" s="66">
        <v>180.5</v>
      </c>
      <c r="H1766" s="66">
        <v>182</v>
      </c>
      <c r="I1766" s="66">
        <v>182.5</v>
      </c>
      <c r="J1766" s="66">
        <v>183</v>
      </c>
      <c r="K1766" s="66">
        <v>182.5</v>
      </c>
      <c r="L1766" s="65">
        <v>5000</v>
      </c>
      <c r="M1766" s="67">
        <f t="shared" si="231"/>
        <v>5000</v>
      </c>
      <c r="N1766" s="68">
        <f t="shared" si="232"/>
        <v>0.5509641873278237</v>
      </c>
      <c r="O1766" s="62"/>
    </row>
    <row r="1767" spans="1:15" s="5" customFormat="1" ht="15.75">
      <c r="A1767" s="63">
        <v>12</v>
      </c>
      <c r="B1767" s="64">
        <v>42940</v>
      </c>
      <c r="C1767" s="65" t="s">
        <v>20</v>
      </c>
      <c r="D1767" s="65" t="s">
        <v>21</v>
      </c>
      <c r="E1767" s="65" t="s">
        <v>22</v>
      </c>
      <c r="F1767" s="66">
        <v>2980</v>
      </c>
      <c r="G1767" s="66">
        <v>2935</v>
      </c>
      <c r="H1767" s="66">
        <v>3005</v>
      </c>
      <c r="I1767" s="66">
        <v>3030</v>
      </c>
      <c r="J1767" s="66">
        <v>3055</v>
      </c>
      <c r="K1767" s="66">
        <v>3030</v>
      </c>
      <c r="L1767" s="65">
        <v>100</v>
      </c>
      <c r="M1767" s="67">
        <f t="shared" si="231"/>
        <v>5000</v>
      </c>
      <c r="N1767" s="68">
        <f t="shared" si="232"/>
        <v>1.6778523489932886</v>
      </c>
      <c r="O1767" s="62"/>
    </row>
    <row r="1768" spans="1:15" s="5" customFormat="1" ht="15.75">
      <c r="A1768" s="63">
        <v>13</v>
      </c>
      <c r="B1768" s="64">
        <v>42940</v>
      </c>
      <c r="C1768" s="65" t="s">
        <v>20</v>
      </c>
      <c r="D1768" s="65" t="s">
        <v>21</v>
      </c>
      <c r="E1768" s="65" t="s">
        <v>44</v>
      </c>
      <c r="F1768" s="66">
        <v>28600</v>
      </c>
      <c r="G1768" s="66">
        <v>28530</v>
      </c>
      <c r="H1768" s="66">
        <v>28640</v>
      </c>
      <c r="I1768" s="66">
        <v>28680</v>
      </c>
      <c r="J1768" s="66">
        <v>28720</v>
      </c>
      <c r="K1768" s="66">
        <v>28530</v>
      </c>
      <c r="L1768" s="65">
        <v>100</v>
      </c>
      <c r="M1768" s="67">
        <f t="shared" si="231"/>
        <v>-7000</v>
      </c>
      <c r="N1768" s="68">
        <f t="shared" si="232"/>
        <v>-0.24475524475524477</v>
      </c>
      <c r="O1768" s="62"/>
    </row>
    <row r="1769" spans="1:15" s="5" customFormat="1" ht="15.75">
      <c r="A1769" s="63">
        <v>14</v>
      </c>
      <c r="B1769" s="64">
        <v>42940</v>
      </c>
      <c r="C1769" s="65" t="s">
        <v>20</v>
      </c>
      <c r="D1769" s="65" t="s">
        <v>21</v>
      </c>
      <c r="E1769" s="65" t="s">
        <v>43</v>
      </c>
      <c r="F1769" s="66">
        <v>38200</v>
      </c>
      <c r="G1769" s="66">
        <v>38000</v>
      </c>
      <c r="H1769" s="66">
        <v>38300</v>
      </c>
      <c r="I1769" s="66">
        <v>38400</v>
      </c>
      <c r="J1769" s="66">
        <v>38500</v>
      </c>
      <c r="K1769" s="66">
        <v>38300</v>
      </c>
      <c r="L1769" s="65">
        <v>30</v>
      </c>
      <c r="M1769" s="67">
        <f t="shared" si="231"/>
        <v>3000</v>
      </c>
      <c r="N1769" s="68">
        <f t="shared" si="232"/>
        <v>0.2617801047120419</v>
      </c>
      <c r="O1769" s="62"/>
    </row>
    <row r="1770" spans="1:15" s="5" customFormat="1" ht="15.75">
      <c r="A1770" s="63">
        <v>15</v>
      </c>
      <c r="B1770" s="64">
        <v>42937</v>
      </c>
      <c r="C1770" s="65" t="s">
        <v>20</v>
      </c>
      <c r="D1770" s="65" t="s">
        <v>21</v>
      </c>
      <c r="E1770" s="65" t="s">
        <v>47</v>
      </c>
      <c r="F1770" s="66">
        <v>176.8</v>
      </c>
      <c r="G1770" s="66">
        <v>175.8</v>
      </c>
      <c r="H1770" s="66">
        <v>177.3</v>
      </c>
      <c r="I1770" s="66">
        <v>177.8</v>
      </c>
      <c r="J1770" s="66">
        <v>178.3</v>
      </c>
      <c r="K1770" s="66">
        <v>177.8</v>
      </c>
      <c r="L1770" s="65">
        <v>5000</v>
      </c>
      <c r="M1770" s="67">
        <f t="shared" si="231"/>
        <v>5000</v>
      </c>
      <c r="N1770" s="68">
        <f t="shared" si="232"/>
        <v>0.5656108597285068</v>
      </c>
      <c r="O1770" s="62"/>
    </row>
    <row r="1771" spans="1:15" s="5" customFormat="1" ht="15.75">
      <c r="A1771" s="63">
        <v>16</v>
      </c>
      <c r="B1771" s="64">
        <v>42937</v>
      </c>
      <c r="C1771" s="65" t="s">
        <v>20</v>
      </c>
      <c r="D1771" s="65" t="s">
        <v>21</v>
      </c>
      <c r="E1771" s="65" t="s">
        <v>44</v>
      </c>
      <c r="F1771" s="66">
        <v>28316</v>
      </c>
      <c r="G1771" s="66">
        <v>28255</v>
      </c>
      <c r="H1771" s="66">
        <v>28355</v>
      </c>
      <c r="I1771" s="66">
        <v>28395</v>
      </c>
      <c r="J1771" s="66">
        <v>28435</v>
      </c>
      <c r="K1771" s="66">
        <v>28395</v>
      </c>
      <c r="L1771" s="65">
        <v>100</v>
      </c>
      <c r="M1771" s="67">
        <f t="shared" si="231"/>
        <v>7900</v>
      </c>
      <c r="N1771" s="68">
        <f t="shared" si="232"/>
        <v>0.2789942082215002</v>
      </c>
      <c r="O1771" s="62"/>
    </row>
    <row r="1772" spans="1:15" s="5" customFormat="1" ht="15.75">
      <c r="A1772" s="63">
        <v>17</v>
      </c>
      <c r="B1772" s="64">
        <v>42936</v>
      </c>
      <c r="C1772" s="65" t="s">
        <v>20</v>
      </c>
      <c r="D1772" s="65" t="s">
        <v>21</v>
      </c>
      <c r="E1772" s="65" t="s">
        <v>22</v>
      </c>
      <c r="F1772" s="66">
        <v>3060</v>
      </c>
      <c r="G1772" s="66">
        <v>3020</v>
      </c>
      <c r="H1772" s="66">
        <v>3085</v>
      </c>
      <c r="I1772" s="66">
        <v>3110</v>
      </c>
      <c r="J1772" s="66">
        <v>3135</v>
      </c>
      <c r="K1772" s="66">
        <v>3020</v>
      </c>
      <c r="L1772" s="65">
        <v>100</v>
      </c>
      <c r="M1772" s="67">
        <f t="shared" si="231"/>
        <v>-4000</v>
      </c>
      <c r="N1772" s="68">
        <f t="shared" si="232"/>
        <v>-1.3071895424836601</v>
      </c>
      <c r="O1772" s="62"/>
    </row>
    <row r="1773" spans="1:15" s="5" customFormat="1" ht="15.75">
      <c r="A1773" s="63">
        <v>18</v>
      </c>
      <c r="B1773" s="64">
        <v>42935</v>
      </c>
      <c r="C1773" s="65" t="s">
        <v>20</v>
      </c>
      <c r="D1773" s="65" t="s">
        <v>23</v>
      </c>
      <c r="E1773" s="65" t="s">
        <v>24</v>
      </c>
      <c r="F1773" s="66">
        <v>143.85</v>
      </c>
      <c r="G1773" s="66">
        <v>144.8</v>
      </c>
      <c r="H1773" s="66">
        <v>143.3</v>
      </c>
      <c r="I1773" s="66">
        <v>142.8</v>
      </c>
      <c r="J1773" s="66">
        <v>142.3</v>
      </c>
      <c r="K1773" s="66">
        <v>142.8</v>
      </c>
      <c r="L1773" s="65">
        <v>5000</v>
      </c>
      <c r="M1773" s="67">
        <f t="shared" si="231"/>
        <v>5249.9999999999145</v>
      </c>
      <c r="N1773" s="68">
        <f t="shared" si="232"/>
        <v>0.7299270072992583</v>
      </c>
      <c r="O1773" s="62"/>
    </row>
    <row r="1774" spans="1:15" s="5" customFormat="1" ht="15.75">
      <c r="A1774" s="63">
        <v>19</v>
      </c>
      <c r="B1774" s="64">
        <v>42934</v>
      </c>
      <c r="C1774" s="65" t="s">
        <v>20</v>
      </c>
      <c r="D1774" s="65" t="s">
        <v>23</v>
      </c>
      <c r="E1774" s="65" t="s">
        <v>47</v>
      </c>
      <c r="F1774" s="66">
        <v>178.9</v>
      </c>
      <c r="G1774" s="66">
        <v>179.8</v>
      </c>
      <c r="H1774" s="66">
        <v>178.3</v>
      </c>
      <c r="I1774" s="66">
        <v>177.8</v>
      </c>
      <c r="J1774" s="66">
        <v>177.3</v>
      </c>
      <c r="K1774" s="66">
        <v>178.3</v>
      </c>
      <c r="L1774" s="65">
        <v>5000</v>
      </c>
      <c r="M1774" s="67">
        <f t="shared" si="231"/>
        <v>2999.999999999972</v>
      </c>
      <c r="N1774" s="68">
        <f t="shared" si="232"/>
        <v>0.3353828954723277</v>
      </c>
      <c r="O1774" s="62"/>
    </row>
    <row r="1775" spans="1:15" s="5" customFormat="1" ht="15.75">
      <c r="A1775" s="63">
        <v>20</v>
      </c>
      <c r="B1775" s="64">
        <v>42934</v>
      </c>
      <c r="C1775" s="65" t="s">
        <v>20</v>
      </c>
      <c r="D1775" s="65" t="s">
        <v>21</v>
      </c>
      <c r="E1775" s="65" t="s">
        <v>44</v>
      </c>
      <c r="F1775" s="66">
        <v>28200</v>
      </c>
      <c r="G1775" s="66">
        <v>28130</v>
      </c>
      <c r="H1775" s="66">
        <v>28250</v>
      </c>
      <c r="I1775" s="66">
        <v>28290</v>
      </c>
      <c r="J1775" s="66">
        <v>28330</v>
      </c>
      <c r="K1775" s="66">
        <v>28290</v>
      </c>
      <c r="L1775" s="65">
        <v>100</v>
      </c>
      <c r="M1775" s="67">
        <f t="shared" si="231"/>
        <v>9000</v>
      </c>
      <c r="N1775" s="68">
        <f t="shared" si="232"/>
        <v>0.3191489361702128</v>
      </c>
      <c r="O1775" s="62"/>
    </row>
    <row r="1776" spans="1:15" s="5" customFormat="1" ht="15.75">
      <c r="A1776" s="63">
        <v>21</v>
      </c>
      <c r="B1776" s="64">
        <v>42934</v>
      </c>
      <c r="C1776" s="65" t="s">
        <v>20</v>
      </c>
      <c r="D1776" s="65" t="s">
        <v>21</v>
      </c>
      <c r="E1776" s="65" t="s">
        <v>22</v>
      </c>
      <c r="F1776" s="66">
        <v>3000</v>
      </c>
      <c r="G1776" s="66">
        <v>2960</v>
      </c>
      <c r="H1776" s="66">
        <v>3025</v>
      </c>
      <c r="I1776" s="66">
        <v>3050</v>
      </c>
      <c r="J1776" s="66">
        <v>3075</v>
      </c>
      <c r="K1776" s="66">
        <v>3050</v>
      </c>
      <c r="L1776" s="65">
        <v>100</v>
      </c>
      <c r="M1776" s="67">
        <f t="shared" si="231"/>
        <v>5000</v>
      </c>
      <c r="N1776" s="68">
        <f t="shared" si="232"/>
        <v>1.6666666666666667</v>
      </c>
      <c r="O1776" s="62"/>
    </row>
    <row r="1777" spans="1:15" s="5" customFormat="1" ht="15.75">
      <c r="A1777" s="63">
        <v>22</v>
      </c>
      <c r="B1777" s="64">
        <v>42933</v>
      </c>
      <c r="C1777" s="65" t="s">
        <v>20</v>
      </c>
      <c r="D1777" s="65" t="s">
        <v>21</v>
      </c>
      <c r="E1777" s="65" t="s">
        <v>44</v>
      </c>
      <c r="F1777" s="66">
        <v>28080</v>
      </c>
      <c r="G1777" s="66">
        <v>28000</v>
      </c>
      <c r="H1777" s="66">
        <v>28120</v>
      </c>
      <c r="I1777" s="66">
        <v>28160</v>
      </c>
      <c r="J1777" s="66">
        <v>28200</v>
      </c>
      <c r="K1777" s="66">
        <v>28160</v>
      </c>
      <c r="L1777" s="65">
        <v>100</v>
      </c>
      <c r="M1777" s="67">
        <f t="shared" si="231"/>
        <v>8000</v>
      </c>
      <c r="N1777" s="68">
        <f t="shared" si="232"/>
        <v>0.2849002849002849</v>
      </c>
      <c r="O1777" s="62"/>
    </row>
    <row r="1778" spans="1:15" s="5" customFormat="1" ht="15.75">
      <c r="A1778" s="63">
        <v>23</v>
      </c>
      <c r="B1778" s="64">
        <v>42930</v>
      </c>
      <c r="C1778" s="65" t="s">
        <v>20</v>
      </c>
      <c r="D1778" s="65" t="s">
        <v>23</v>
      </c>
      <c r="E1778" s="65" t="s">
        <v>47</v>
      </c>
      <c r="F1778" s="66">
        <v>178.7</v>
      </c>
      <c r="G1778" s="66">
        <v>179.7</v>
      </c>
      <c r="H1778" s="66">
        <v>178.2</v>
      </c>
      <c r="I1778" s="66">
        <v>177.7</v>
      </c>
      <c r="J1778" s="66">
        <v>177.2</v>
      </c>
      <c r="K1778" s="66">
        <v>177.7</v>
      </c>
      <c r="L1778" s="65">
        <v>5000</v>
      </c>
      <c r="M1778" s="67">
        <f t="shared" si="231"/>
        <v>5000</v>
      </c>
      <c r="N1778" s="68">
        <f t="shared" si="232"/>
        <v>0.5595970900951315</v>
      </c>
      <c r="O1778" s="62"/>
    </row>
    <row r="1779" spans="1:15" s="5" customFormat="1" ht="15.75">
      <c r="A1779" s="63">
        <v>24</v>
      </c>
      <c r="B1779" s="64">
        <v>42930</v>
      </c>
      <c r="C1779" s="65" t="s">
        <v>20</v>
      </c>
      <c r="D1779" s="65" t="s">
        <v>23</v>
      </c>
      <c r="E1779" s="65" t="s">
        <v>24</v>
      </c>
      <c r="F1779" s="66">
        <v>146</v>
      </c>
      <c r="G1779" s="66">
        <v>147</v>
      </c>
      <c r="H1779" s="66">
        <v>145.5</v>
      </c>
      <c r="I1779" s="66">
        <v>145</v>
      </c>
      <c r="J1779" s="66">
        <v>144.5</v>
      </c>
      <c r="K1779" s="66">
        <v>147</v>
      </c>
      <c r="L1779" s="65">
        <v>5000</v>
      </c>
      <c r="M1779" s="67">
        <f t="shared" si="231"/>
        <v>-5000</v>
      </c>
      <c r="N1779" s="68">
        <f t="shared" si="232"/>
        <v>-0.684931506849315</v>
      </c>
      <c r="O1779" s="62"/>
    </row>
    <row r="1780" spans="1:15" s="5" customFormat="1" ht="15.75">
      <c r="A1780" s="63">
        <v>25</v>
      </c>
      <c r="B1780" s="64">
        <v>42929</v>
      </c>
      <c r="C1780" s="65" t="s">
        <v>20</v>
      </c>
      <c r="D1780" s="65" t="s">
        <v>21</v>
      </c>
      <c r="E1780" s="65" t="s">
        <v>44</v>
      </c>
      <c r="F1780" s="66">
        <v>27940</v>
      </c>
      <c r="G1780" s="66">
        <v>27880</v>
      </c>
      <c r="H1780" s="66">
        <v>27990</v>
      </c>
      <c r="I1780" s="66">
        <v>28030</v>
      </c>
      <c r="J1780" s="66">
        <v>28070</v>
      </c>
      <c r="K1780" s="66">
        <v>27880</v>
      </c>
      <c r="L1780" s="65">
        <v>100</v>
      </c>
      <c r="M1780" s="67">
        <f t="shared" si="231"/>
        <v>-6000</v>
      </c>
      <c r="N1780" s="68">
        <f t="shared" si="232"/>
        <v>-0.21474588403722264</v>
      </c>
      <c r="O1780" s="62"/>
    </row>
    <row r="1781" spans="1:15" s="5" customFormat="1" ht="15.75">
      <c r="A1781" s="63">
        <v>26</v>
      </c>
      <c r="B1781" s="64">
        <v>42929</v>
      </c>
      <c r="C1781" s="65" t="s">
        <v>20</v>
      </c>
      <c r="D1781" s="65" t="s">
        <v>23</v>
      </c>
      <c r="E1781" s="65" t="s">
        <v>24</v>
      </c>
      <c r="F1781" s="66">
        <v>148.5</v>
      </c>
      <c r="G1781" s="66">
        <v>149.5</v>
      </c>
      <c r="H1781" s="66">
        <v>148</v>
      </c>
      <c r="I1781" s="66">
        <v>147.5</v>
      </c>
      <c r="J1781" s="66">
        <v>147</v>
      </c>
      <c r="K1781" s="66">
        <v>147</v>
      </c>
      <c r="L1781" s="65">
        <v>5000</v>
      </c>
      <c r="M1781" s="67">
        <f t="shared" si="231"/>
        <v>7500</v>
      </c>
      <c r="N1781" s="68">
        <f t="shared" si="232"/>
        <v>1.01010101010101</v>
      </c>
      <c r="O1781" s="62"/>
    </row>
    <row r="1782" spans="1:14" ht="15.75">
      <c r="A1782" s="63">
        <v>27</v>
      </c>
      <c r="B1782" s="64">
        <v>42928</v>
      </c>
      <c r="C1782" s="65" t="s">
        <v>20</v>
      </c>
      <c r="D1782" s="65" t="s">
        <v>21</v>
      </c>
      <c r="E1782" s="65" t="s">
        <v>47</v>
      </c>
      <c r="F1782" s="66">
        <v>183.5</v>
      </c>
      <c r="G1782" s="66">
        <v>182.5</v>
      </c>
      <c r="H1782" s="66">
        <v>184</v>
      </c>
      <c r="I1782" s="66">
        <v>184.5</v>
      </c>
      <c r="J1782" s="66">
        <v>185</v>
      </c>
      <c r="K1782" s="66">
        <v>185</v>
      </c>
      <c r="L1782" s="65">
        <v>5000</v>
      </c>
      <c r="M1782" s="67">
        <f t="shared" si="231"/>
        <v>7500</v>
      </c>
      <c r="N1782" s="68">
        <f t="shared" si="232"/>
        <v>0.8174386920980926</v>
      </c>
    </row>
    <row r="1783" spans="1:14" ht="15.75">
      <c r="A1783" s="63">
        <v>28</v>
      </c>
      <c r="B1783" s="64">
        <v>42928</v>
      </c>
      <c r="C1783" s="65" t="s">
        <v>20</v>
      </c>
      <c r="D1783" s="65" t="s">
        <v>21</v>
      </c>
      <c r="E1783" s="65" t="s">
        <v>24</v>
      </c>
      <c r="F1783" s="66">
        <v>149.5</v>
      </c>
      <c r="G1783" s="66">
        <v>148.5</v>
      </c>
      <c r="H1783" s="66">
        <v>150</v>
      </c>
      <c r="I1783" s="66">
        <v>150.5</v>
      </c>
      <c r="J1783" s="66">
        <v>151</v>
      </c>
      <c r="K1783" s="66">
        <v>150.5</v>
      </c>
      <c r="L1783" s="65">
        <v>5000</v>
      </c>
      <c r="M1783" s="67">
        <f t="shared" si="231"/>
        <v>5000</v>
      </c>
      <c r="N1783" s="68">
        <f t="shared" si="232"/>
        <v>0.6688963210702341</v>
      </c>
    </row>
    <row r="1784" spans="1:14" ht="15.75">
      <c r="A1784" s="63">
        <v>29</v>
      </c>
      <c r="B1784" s="64">
        <v>42927</v>
      </c>
      <c r="C1784" s="65" t="s">
        <v>20</v>
      </c>
      <c r="D1784" s="65" t="s">
        <v>23</v>
      </c>
      <c r="E1784" s="65" t="s">
        <v>48</v>
      </c>
      <c r="F1784" s="66">
        <v>2855</v>
      </c>
      <c r="G1784" s="66">
        <v>2900</v>
      </c>
      <c r="H1784" s="66">
        <v>2830</v>
      </c>
      <c r="I1784" s="66">
        <v>2805</v>
      </c>
      <c r="J1784" s="66">
        <v>2780</v>
      </c>
      <c r="K1784" s="66">
        <v>2900</v>
      </c>
      <c r="L1784" s="65">
        <v>100</v>
      </c>
      <c r="M1784" s="67">
        <f t="shared" si="231"/>
        <v>-4500</v>
      </c>
      <c r="N1784" s="68">
        <f t="shared" si="232"/>
        <v>-1.5761821366024518</v>
      </c>
    </row>
    <row r="1785" spans="1:14" ht="15.75">
      <c r="A1785" s="63">
        <v>30</v>
      </c>
      <c r="B1785" s="64">
        <v>42926</v>
      </c>
      <c r="C1785" s="65" t="s">
        <v>20</v>
      </c>
      <c r="D1785" s="65" t="s">
        <v>23</v>
      </c>
      <c r="E1785" s="65" t="s">
        <v>48</v>
      </c>
      <c r="F1785" s="66">
        <v>2855</v>
      </c>
      <c r="G1785" s="66">
        <v>2900</v>
      </c>
      <c r="H1785" s="66">
        <v>2830</v>
      </c>
      <c r="I1785" s="66">
        <v>2805</v>
      </c>
      <c r="J1785" s="66">
        <v>2780</v>
      </c>
      <c r="K1785" s="66">
        <v>2830</v>
      </c>
      <c r="L1785" s="65">
        <v>100</v>
      </c>
      <c r="M1785" s="67">
        <f t="shared" si="231"/>
        <v>2500</v>
      </c>
      <c r="N1785" s="68">
        <f t="shared" si="232"/>
        <v>0.8756567425569176</v>
      </c>
    </row>
    <row r="1786" spans="1:14" ht="15.75">
      <c r="A1786" s="63">
        <v>31</v>
      </c>
      <c r="B1786" s="64">
        <v>42926</v>
      </c>
      <c r="C1786" s="65" t="s">
        <v>20</v>
      </c>
      <c r="D1786" s="65" t="s">
        <v>23</v>
      </c>
      <c r="E1786" s="65" t="s">
        <v>44</v>
      </c>
      <c r="F1786" s="66">
        <v>27670</v>
      </c>
      <c r="G1786" s="66">
        <v>27740</v>
      </c>
      <c r="H1786" s="66">
        <v>27630</v>
      </c>
      <c r="I1786" s="66">
        <v>27590</v>
      </c>
      <c r="J1786" s="66">
        <v>27550</v>
      </c>
      <c r="K1786" s="66">
        <v>27630</v>
      </c>
      <c r="L1786" s="65">
        <v>100</v>
      </c>
      <c r="M1786" s="67">
        <f t="shared" si="231"/>
        <v>4000</v>
      </c>
      <c r="N1786" s="68">
        <f t="shared" si="232"/>
        <v>0.14456089627755692</v>
      </c>
    </row>
    <row r="1787" spans="1:14" ht="15.75">
      <c r="A1787" s="63">
        <v>32</v>
      </c>
      <c r="B1787" s="64">
        <v>42923</v>
      </c>
      <c r="C1787" s="65" t="s">
        <v>20</v>
      </c>
      <c r="D1787" s="65" t="s">
        <v>21</v>
      </c>
      <c r="E1787" s="65" t="s">
        <v>47</v>
      </c>
      <c r="F1787" s="66">
        <v>181.4</v>
      </c>
      <c r="G1787" s="66">
        <v>180.4</v>
      </c>
      <c r="H1787" s="66">
        <v>182</v>
      </c>
      <c r="I1787" s="66">
        <v>182.5</v>
      </c>
      <c r="J1787" s="66">
        <v>183</v>
      </c>
      <c r="K1787" s="66">
        <v>180.4</v>
      </c>
      <c r="L1787" s="65">
        <v>5000</v>
      </c>
      <c r="M1787" s="67">
        <f t="shared" si="231"/>
        <v>-5000</v>
      </c>
      <c r="N1787" s="68">
        <f t="shared" si="232"/>
        <v>-0.5512679162072767</v>
      </c>
    </row>
    <row r="1788" spans="1:14" ht="15.75">
      <c r="A1788" s="63">
        <v>33</v>
      </c>
      <c r="B1788" s="64">
        <v>42923</v>
      </c>
      <c r="C1788" s="65" t="s">
        <v>20</v>
      </c>
      <c r="D1788" s="65" t="s">
        <v>23</v>
      </c>
      <c r="E1788" s="65" t="s">
        <v>48</v>
      </c>
      <c r="F1788" s="66">
        <v>2900</v>
      </c>
      <c r="G1788" s="66">
        <v>2940</v>
      </c>
      <c r="H1788" s="66">
        <v>2875</v>
      </c>
      <c r="I1788" s="66">
        <v>2850</v>
      </c>
      <c r="J1788" s="66">
        <v>2825</v>
      </c>
      <c r="K1788" s="66">
        <v>2875</v>
      </c>
      <c r="L1788" s="65">
        <v>100</v>
      </c>
      <c r="M1788" s="67">
        <f t="shared" si="231"/>
        <v>2500</v>
      </c>
      <c r="N1788" s="68">
        <f t="shared" si="232"/>
        <v>0.8620689655172413</v>
      </c>
    </row>
    <row r="1789" spans="1:14" ht="15.75">
      <c r="A1789" s="63">
        <v>34</v>
      </c>
      <c r="B1789" s="64">
        <v>42923</v>
      </c>
      <c r="C1789" s="65" t="s">
        <v>20</v>
      </c>
      <c r="D1789" s="65" t="s">
        <v>23</v>
      </c>
      <c r="E1789" s="65" t="s">
        <v>44</v>
      </c>
      <c r="F1789" s="66">
        <v>28000</v>
      </c>
      <c r="G1789" s="66">
        <v>28070</v>
      </c>
      <c r="H1789" s="66">
        <v>27960</v>
      </c>
      <c r="I1789" s="66">
        <v>27920</v>
      </c>
      <c r="J1789" s="66">
        <v>27880</v>
      </c>
      <c r="K1789" s="66">
        <v>27880</v>
      </c>
      <c r="L1789" s="65">
        <v>100</v>
      </c>
      <c r="M1789" s="67">
        <f t="shared" si="231"/>
        <v>12000</v>
      </c>
      <c r="N1789" s="68">
        <f t="shared" si="232"/>
        <v>0.42857142857142855</v>
      </c>
    </row>
    <row r="1790" spans="1:14" ht="15.75">
      <c r="A1790" s="63">
        <v>35</v>
      </c>
      <c r="B1790" s="64">
        <v>42922</v>
      </c>
      <c r="C1790" s="65" t="s">
        <v>20</v>
      </c>
      <c r="D1790" s="65" t="s">
        <v>21</v>
      </c>
      <c r="E1790" s="65" t="s">
        <v>24</v>
      </c>
      <c r="F1790" s="66">
        <v>147.8</v>
      </c>
      <c r="G1790" s="66">
        <v>146.8</v>
      </c>
      <c r="H1790" s="66">
        <v>148.3</v>
      </c>
      <c r="I1790" s="66">
        <v>148.8</v>
      </c>
      <c r="J1790" s="66">
        <v>149.3</v>
      </c>
      <c r="K1790" s="66">
        <v>147.8</v>
      </c>
      <c r="L1790" s="65">
        <v>5000</v>
      </c>
      <c r="M1790" s="67">
        <f t="shared" si="231"/>
        <v>0</v>
      </c>
      <c r="N1790" s="68">
        <f t="shared" si="232"/>
        <v>0</v>
      </c>
    </row>
    <row r="1791" spans="1:14" ht="15.75">
      <c r="A1791" s="63">
        <v>36</v>
      </c>
      <c r="B1791" s="64">
        <v>42922</v>
      </c>
      <c r="C1791" s="65" t="s">
        <v>20</v>
      </c>
      <c r="D1791" s="65" t="s">
        <v>23</v>
      </c>
      <c r="E1791" s="65" t="s">
        <v>44</v>
      </c>
      <c r="F1791" s="66">
        <v>28100</v>
      </c>
      <c r="G1791" s="66">
        <v>28170</v>
      </c>
      <c r="H1791" s="66">
        <v>28060</v>
      </c>
      <c r="I1791" s="66">
        <v>28020</v>
      </c>
      <c r="J1791" s="66">
        <v>27980</v>
      </c>
      <c r="K1791" s="66">
        <v>28020</v>
      </c>
      <c r="L1791" s="65">
        <v>100</v>
      </c>
      <c r="M1791" s="67">
        <f t="shared" si="231"/>
        <v>8000</v>
      </c>
      <c r="N1791" s="68">
        <f t="shared" si="232"/>
        <v>0.2846975088967972</v>
      </c>
    </row>
    <row r="1792" spans="1:14" ht="15.75">
      <c r="A1792" s="63">
        <v>37</v>
      </c>
      <c r="B1792" s="64">
        <v>42921</v>
      </c>
      <c r="C1792" s="65" t="s">
        <v>20</v>
      </c>
      <c r="D1792" s="65" t="s">
        <v>23</v>
      </c>
      <c r="E1792" s="65" t="s">
        <v>47</v>
      </c>
      <c r="F1792" s="66">
        <v>179.8</v>
      </c>
      <c r="G1792" s="66">
        <v>181</v>
      </c>
      <c r="H1792" s="66">
        <v>179.2</v>
      </c>
      <c r="I1792" s="66">
        <v>178.5</v>
      </c>
      <c r="J1792" s="66">
        <v>178</v>
      </c>
      <c r="K1792" s="66">
        <v>179.2</v>
      </c>
      <c r="L1792" s="65">
        <v>5000</v>
      </c>
      <c r="M1792" s="67">
        <f t="shared" si="231"/>
        <v>3000.0000000001137</v>
      </c>
      <c r="N1792" s="68">
        <f t="shared" si="232"/>
        <v>0.3337041156841061</v>
      </c>
    </row>
    <row r="1793" spans="1:14" ht="15.75">
      <c r="A1793" s="63">
        <v>38</v>
      </c>
      <c r="B1793" s="64">
        <v>42921</v>
      </c>
      <c r="C1793" s="65" t="s">
        <v>20</v>
      </c>
      <c r="D1793" s="65" t="s">
        <v>23</v>
      </c>
      <c r="E1793" s="65" t="s">
        <v>48</v>
      </c>
      <c r="F1793" s="66">
        <v>3040</v>
      </c>
      <c r="G1793" s="66">
        <v>3085</v>
      </c>
      <c r="H1793" s="66">
        <v>3015</v>
      </c>
      <c r="I1793" s="66">
        <v>2990</v>
      </c>
      <c r="J1793" s="66">
        <v>2965</v>
      </c>
      <c r="K1793" s="66">
        <v>2965</v>
      </c>
      <c r="L1793" s="65">
        <v>100</v>
      </c>
      <c r="M1793" s="67">
        <f t="shared" si="231"/>
        <v>7500</v>
      </c>
      <c r="N1793" s="68">
        <f t="shared" si="232"/>
        <v>2.4671052631578947</v>
      </c>
    </row>
    <row r="1794" spans="1:14" ht="15.75">
      <c r="A1794" s="63">
        <v>39</v>
      </c>
      <c r="B1794" s="64">
        <v>42920</v>
      </c>
      <c r="C1794" s="65" t="s">
        <v>20</v>
      </c>
      <c r="D1794" s="65" t="s">
        <v>23</v>
      </c>
      <c r="E1794" s="65" t="s">
        <v>24</v>
      </c>
      <c r="F1794" s="66">
        <v>148.5</v>
      </c>
      <c r="G1794" s="66">
        <v>149.5</v>
      </c>
      <c r="H1794" s="66">
        <v>148</v>
      </c>
      <c r="I1794" s="66">
        <v>147.5</v>
      </c>
      <c r="J1794" s="66">
        <v>147</v>
      </c>
      <c r="K1794" s="66">
        <v>148</v>
      </c>
      <c r="L1794" s="65">
        <v>5000</v>
      </c>
      <c r="M1794" s="67">
        <f t="shared" si="231"/>
        <v>2500</v>
      </c>
      <c r="N1794" s="68">
        <f t="shared" si="232"/>
        <v>0.33670033670033667</v>
      </c>
    </row>
    <row r="1795" spans="1:14" ht="15.75">
      <c r="A1795" s="63">
        <v>40</v>
      </c>
      <c r="B1795" s="64">
        <v>42919</v>
      </c>
      <c r="C1795" s="65" t="s">
        <v>20</v>
      </c>
      <c r="D1795" s="65" t="s">
        <v>21</v>
      </c>
      <c r="E1795" s="65" t="s">
        <v>24</v>
      </c>
      <c r="F1795" s="66">
        <v>149.8</v>
      </c>
      <c r="G1795" s="66">
        <v>148.8</v>
      </c>
      <c r="H1795" s="66">
        <v>150.3</v>
      </c>
      <c r="I1795" s="66">
        <v>150.8</v>
      </c>
      <c r="J1795" s="66">
        <v>151.3</v>
      </c>
      <c r="K1795" s="66">
        <v>150.3</v>
      </c>
      <c r="L1795" s="65">
        <v>5000</v>
      </c>
      <c r="M1795" s="67">
        <f t="shared" si="231"/>
        <v>2500</v>
      </c>
      <c r="N1795" s="68">
        <f t="shared" si="232"/>
        <v>0.3337783711615487</v>
      </c>
    </row>
    <row r="1796" spans="1:14" ht="15.75">
      <c r="A1796" s="63">
        <v>41</v>
      </c>
      <c r="B1796" s="64">
        <v>42919</v>
      </c>
      <c r="C1796" s="65" t="s">
        <v>20</v>
      </c>
      <c r="D1796" s="65" t="s">
        <v>21</v>
      </c>
      <c r="E1796" s="65" t="s">
        <v>47</v>
      </c>
      <c r="F1796" s="66">
        <v>180.5</v>
      </c>
      <c r="G1796" s="66">
        <v>179.5</v>
      </c>
      <c r="H1796" s="66">
        <v>181</v>
      </c>
      <c r="I1796" s="66">
        <v>181.5</v>
      </c>
      <c r="J1796" s="66">
        <v>182</v>
      </c>
      <c r="K1796" s="66">
        <v>181</v>
      </c>
      <c r="L1796" s="65">
        <v>5000</v>
      </c>
      <c r="M1796" s="67">
        <f t="shared" si="231"/>
        <v>2500</v>
      </c>
      <c r="N1796" s="68">
        <f t="shared" si="232"/>
        <v>0.2770083102493075</v>
      </c>
    </row>
    <row r="1797" spans="1:14" ht="15.75">
      <c r="A1797" s="63">
        <v>42</v>
      </c>
      <c r="B1797" s="64">
        <v>42919</v>
      </c>
      <c r="C1797" s="65" t="s">
        <v>20</v>
      </c>
      <c r="D1797" s="65" t="s">
        <v>23</v>
      </c>
      <c r="E1797" s="65" t="s">
        <v>44</v>
      </c>
      <c r="F1797" s="66">
        <v>28340</v>
      </c>
      <c r="G1797" s="66">
        <v>28420</v>
      </c>
      <c r="H1797" s="66">
        <v>28300</v>
      </c>
      <c r="I1797" s="66">
        <v>28260</v>
      </c>
      <c r="J1797" s="66">
        <v>28240</v>
      </c>
      <c r="K1797" s="66">
        <v>28240</v>
      </c>
      <c r="L1797" s="65">
        <v>100</v>
      </c>
      <c r="M1797" s="67">
        <f t="shared" si="231"/>
        <v>10000</v>
      </c>
      <c r="N1797" s="68">
        <f t="shared" si="232"/>
        <v>0.35285815102328866</v>
      </c>
    </row>
    <row r="1798" spans="1:14" ht="15.75">
      <c r="A1798" s="69"/>
      <c r="B1798" s="64"/>
      <c r="C1798" s="65"/>
      <c r="D1798" s="65"/>
      <c r="E1798" s="65"/>
      <c r="F1798" s="66"/>
      <c r="G1798" s="66"/>
      <c r="H1798" s="66"/>
      <c r="I1798" s="66"/>
      <c r="J1798" s="66"/>
      <c r="K1798" s="66"/>
      <c r="L1798" s="65"/>
      <c r="M1798" s="67"/>
      <c r="N1798" s="68"/>
    </row>
    <row r="1799" spans="1:14" ht="15.75">
      <c r="A1799" s="9" t="s">
        <v>25</v>
      </c>
      <c r="B1799" s="10"/>
      <c r="C1799" s="11"/>
      <c r="D1799" s="12"/>
      <c r="E1799" s="13"/>
      <c r="F1799" s="13"/>
      <c r="G1799" s="14"/>
      <c r="H1799" s="15"/>
      <c r="I1799" s="15"/>
      <c r="J1799" s="15"/>
      <c r="K1799" s="16"/>
      <c r="L1799" s="17"/>
      <c r="N1799" s="18"/>
    </row>
    <row r="1800" spans="1:12" ht="15.75">
      <c r="A1800" s="9" t="s">
        <v>26</v>
      </c>
      <c r="B1800" s="19"/>
      <c r="C1800" s="11"/>
      <c r="D1800" s="12"/>
      <c r="E1800" s="13"/>
      <c r="F1800" s="13"/>
      <c r="G1800" s="14"/>
      <c r="H1800" s="13"/>
      <c r="I1800" s="13"/>
      <c r="J1800" s="13"/>
      <c r="K1800" s="16"/>
      <c r="L1800" s="17"/>
    </row>
    <row r="1801" spans="1:14" ht="15.75">
      <c r="A1801" s="9" t="s">
        <v>26</v>
      </c>
      <c r="B1801" s="19"/>
      <c r="C1801" s="20"/>
      <c r="D1801" s="21"/>
      <c r="E1801" s="22"/>
      <c r="F1801" s="22"/>
      <c r="G1801" s="23"/>
      <c r="H1801" s="22"/>
      <c r="I1801" s="22"/>
      <c r="J1801" s="22"/>
      <c r="K1801" s="22"/>
      <c r="L1801" s="17"/>
      <c r="M1801" s="17"/>
      <c r="N1801" s="17"/>
    </row>
    <row r="1802" spans="1:14" ht="15.75">
      <c r="A1802" s="24"/>
      <c r="B1802" s="19"/>
      <c r="C1802" s="22"/>
      <c r="D1802" s="22"/>
      <c r="E1802" s="22"/>
      <c r="F1802" s="25"/>
      <c r="G1802" s="26"/>
      <c r="H1802" s="27" t="s">
        <v>27</v>
      </c>
      <c r="I1802" s="27"/>
      <c r="J1802" s="28"/>
      <c r="K1802" s="28"/>
      <c r="L1802" s="17"/>
      <c r="M1802" s="17"/>
      <c r="N1802" s="17"/>
    </row>
    <row r="1803" spans="1:12" ht="15.75">
      <c r="A1803" s="24"/>
      <c r="B1803" s="19"/>
      <c r="C1803" s="150" t="s">
        <v>28</v>
      </c>
      <c r="D1803" s="150"/>
      <c r="E1803" s="29">
        <v>42</v>
      </c>
      <c r="F1803" s="30">
        <v>100</v>
      </c>
      <c r="G1803" s="31">
        <v>42</v>
      </c>
      <c r="H1803" s="32">
        <f>G1804/G1803%</f>
        <v>78.57142857142857</v>
      </c>
      <c r="I1803" s="32"/>
      <c r="J1803" s="32"/>
      <c r="L1803" s="17"/>
    </row>
    <row r="1804" spans="1:14" ht="15.75" customHeight="1">
      <c r="A1804" s="24"/>
      <c r="B1804" s="19"/>
      <c r="C1804" s="149" t="s">
        <v>29</v>
      </c>
      <c r="D1804" s="149"/>
      <c r="E1804" s="33">
        <v>33</v>
      </c>
      <c r="F1804" s="34">
        <f>(E1804/E1803)*100</f>
        <v>78.57142857142857</v>
      </c>
      <c r="G1804" s="31">
        <v>33</v>
      </c>
      <c r="H1804" s="28"/>
      <c r="I1804" s="28"/>
      <c r="J1804" s="22"/>
      <c r="K1804" s="28"/>
      <c r="M1804" s="22" t="s">
        <v>30</v>
      </c>
      <c r="N1804" s="22"/>
    </row>
    <row r="1805" spans="1:14" ht="15.75" customHeight="1">
      <c r="A1805" s="35"/>
      <c r="B1805" s="19"/>
      <c r="C1805" s="149" t="s">
        <v>31</v>
      </c>
      <c r="D1805" s="149"/>
      <c r="E1805" s="33">
        <v>0</v>
      </c>
      <c r="F1805" s="34">
        <f>(E1805/E1803)*100</f>
        <v>0</v>
      </c>
      <c r="G1805" s="36"/>
      <c r="H1805" s="31"/>
      <c r="I1805" s="31"/>
      <c r="J1805" s="22"/>
      <c r="K1805" s="28"/>
      <c r="L1805" s="17"/>
      <c r="M1805" s="20"/>
      <c r="N1805" s="20"/>
    </row>
    <row r="1806" spans="1:14" ht="15.75" customHeight="1">
      <c r="A1806" s="35"/>
      <c r="B1806" s="19"/>
      <c r="C1806" s="149" t="s">
        <v>32</v>
      </c>
      <c r="D1806" s="149"/>
      <c r="E1806" s="33">
        <v>0</v>
      </c>
      <c r="F1806" s="34">
        <f>(E1806/E1803)*100</f>
        <v>0</v>
      </c>
      <c r="G1806" s="36"/>
      <c r="H1806" s="31"/>
      <c r="I1806" s="31"/>
      <c r="J1806" s="22"/>
      <c r="K1806" s="28"/>
      <c r="L1806" s="17"/>
      <c r="M1806" s="17"/>
      <c r="N1806" s="17"/>
    </row>
    <row r="1807" spans="1:14" ht="15.75">
      <c r="A1807" s="35"/>
      <c r="B1807" s="19"/>
      <c r="C1807" s="149" t="s">
        <v>33</v>
      </c>
      <c r="D1807" s="149"/>
      <c r="E1807" s="33">
        <v>8</v>
      </c>
      <c r="F1807" s="34">
        <f>(E1807/E1803)*100</f>
        <v>19.047619047619047</v>
      </c>
      <c r="G1807" s="36"/>
      <c r="H1807" s="22" t="s">
        <v>34</v>
      </c>
      <c r="I1807" s="22"/>
      <c r="J1807" s="37"/>
      <c r="K1807" s="28"/>
      <c r="L1807" s="17"/>
      <c r="M1807" s="17"/>
      <c r="N1807" s="17"/>
    </row>
    <row r="1808" spans="1:14" ht="15.75">
      <c r="A1808" s="35"/>
      <c r="B1808" s="19"/>
      <c r="C1808" s="149" t="s">
        <v>35</v>
      </c>
      <c r="D1808" s="149"/>
      <c r="E1808" s="33">
        <v>1</v>
      </c>
      <c r="F1808" s="34">
        <f>(E1808/E1803)*100</f>
        <v>2.380952380952381</v>
      </c>
      <c r="G1808" s="36"/>
      <c r="H1808" s="22"/>
      <c r="I1808" s="22"/>
      <c r="J1808" s="37"/>
      <c r="K1808" s="28"/>
      <c r="L1808" s="17"/>
      <c r="M1808" s="17"/>
      <c r="N1808" s="17"/>
    </row>
    <row r="1809" spans="1:14" ht="19.5" customHeight="1">
      <c r="A1809" s="35"/>
      <c r="B1809" s="19"/>
      <c r="C1809" s="151" t="s">
        <v>36</v>
      </c>
      <c r="D1809" s="151"/>
      <c r="E1809" s="38"/>
      <c r="F1809" s="39">
        <f>(E1809/E1803)*100</f>
        <v>0</v>
      </c>
      <c r="G1809" s="36"/>
      <c r="H1809" s="22"/>
      <c r="I1809" s="22"/>
      <c r="M1809" s="17"/>
      <c r="N1809" s="17"/>
    </row>
    <row r="1810" spans="1:14" ht="19.5" customHeight="1">
      <c r="A1810" s="35"/>
      <c r="B1810" s="19"/>
      <c r="C1810" s="17"/>
      <c r="D1810" s="17"/>
      <c r="E1810" s="17"/>
      <c r="F1810" s="28"/>
      <c r="G1810" s="36"/>
      <c r="H1810" s="32"/>
      <c r="I1810" s="32"/>
      <c r="J1810" s="28"/>
      <c r="K1810" s="32"/>
      <c r="L1810" s="17"/>
      <c r="M1810" s="17"/>
      <c r="N1810" s="17"/>
    </row>
    <row r="1811" spans="1:12" ht="19.5" customHeight="1">
      <c r="A1811" s="35"/>
      <c r="B1811" s="10"/>
      <c r="C1811" s="20"/>
      <c r="D1811" s="40"/>
      <c r="E1811" s="22"/>
      <c r="F1811" s="22"/>
      <c r="G1811" s="23"/>
      <c r="H1811" s="28"/>
      <c r="I1811" s="28"/>
      <c r="J1811" s="28"/>
      <c r="K1811" s="25"/>
      <c r="L1811" s="17"/>
    </row>
    <row r="1812" spans="1:14" ht="15.75">
      <c r="A1812" s="41" t="s">
        <v>37</v>
      </c>
      <c r="B1812" s="10"/>
      <c r="C1812" s="11"/>
      <c r="D1812" s="11"/>
      <c r="E1812" s="13"/>
      <c r="F1812" s="13"/>
      <c r="G1812" s="42"/>
      <c r="H1812" s="43"/>
      <c r="I1812" s="43"/>
      <c r="J1812" s="43"/>
      <c r="K1812" s="13"/>
      <c r="L1812" s="17"/>
      <c r="M1812" s="40"/>
      <c r="N1812" s="40"/>
    </row>
    <row r="1813" spans="1:14" ht="15.75" customHeight="1">
      <c r="A1813" s="12" t="s">
        <v>38</v>
      </c>
      <c r="B1813" s="10"/>
      <c r="C1813" s="44"/>
      <c r="D1813" s="45"/>
      <c r="E1813" s="46"/>
      <c r="F1813" s="43"/>
      <c r="G1813" s="42"/>
      <c r="H1813" s="43"/>
      <c r="I1813" s="43"/>
      <c r="J1813" s="43"/>
      <c r="K1813" s="13"/>
      <c r="L1813" s="17"/>
      <c r="M1813" s="24"/>
      <c r="N1813" s="24"/>
    </row>
    <row r="1814" spans="1:14" ht="15.75">
      <c r="A1814" s="12" t="s">
        <v>39</v>
      </c>
      <c r="B1814" s="10"/>
      <c r="C1814" s="11"/>
      <c r="D1814" s="45"/>
      <c r="E1814" s="46"/>
      <c r="F1814" s="43"/>
      <c r="G1814" s="42"/>
      <c r="H1814" s="47"/>
      <c r="I1814" s="47"/>
      <c r="J1814" s="47"/>
      <c r="K1814" s="13"/>
      <c r="L1814" s="17"/>
      <c r="M1814" s="17"/>
      <c r="N1814" s="17"/>
    </row>
    <row r="1815" spans="1:14" ht="15.75">
      <c r="A1815" s="12" t="s">
        <v>40</v>
      </c>
      <c r="B1815" s="44"/>
      <c r="C1815" s="11"/>
      <c r="D1815" s="45"/>
      <c r="E1815" s="46"/>
      <c r="F1815" s="43"/>
      <c r="G1815" s="48"/>
      <c r="H1815" s="47"/>
      <c r="I1815" s="47"/>
      <c r="J1815" s="47"/>
      <c r="K1815" s="13"/>
      <c r="L1815" s="17"/>
      <c r="M1815" s="17"/>
      <c r="N1815" s="17"/>
    </row>
    <row r="1816" spans="1:14" ht="15.75">
      <c r="A1816" s="12" t="s">
        <v>41</v>
      </c>
      <c r="B1816" s="35"/>
      <c r="C1816" s="11"/>
      <c r="D1816" s="49"/>
      <c r="E1816" s="43"/>
      <c r="F1816" s="43"/>
      <c r="G1816" s="48"/>
      <c r="H1816" s="47"/>
      <c r="I1816" s="47"/>
      <c r="J1816" s="47"/>
      <c r="K1816" s="43"/>
      <c r="L1816" s="17"/>
      <c r="M1816" s="17"/>
      <c r="N1816" s="17"/>
    </row>
    <row r="1820" spans="1:14" ht="15.75">
      <c r="A1820" s="146" t="s">
        <v>0</v>
      </c>
      <c r="B1820" s="146"/>
      <c r="C1820" s="146"/>
      <c r="D1820" s="146"/>
      <c r="E1820" s="146"/>
      <c r="F1820" s="146"/>
      <c r="G1820" s="146"/>
      <c r="H1820" s="146"/>
      <c r="I1820" s="146"/>
      <c r="J1820" s="146"/>
      <c r="K1820" s="146"/>
      <c r="L1820" s="146"/>
      <c r="M1820" s="146"/>
      <c r="N1820" s="146"/>
    </row>
    <row r="1821" spans="1:14" ht="15.75">
      <c r="A1821" s="146"/>
      <c r="B1821" s="146"/>
      <c r="C1821" s="146"/>
      <c r="D1821" s="146"/>
      <c r="E1821" s="146"/>
      <c r="F1821" s="146"/>
      <c r="G1821" s="146"/>
      <c r="H1821" s="146"/>
      <c r="I1821" s="146"/>
      <c r="J1821" s="146"/>
      <c r="K1821" s="146"/>
      <c r="L1821" s="146"/>
      <c r="M1821" s="146"/>
      <c r="N1821" s="146"/>
    </row>
    <row r="1822" spans="1:14" ht="15.75">
      <c r="A1822" s="146"/>
      <c r="B1822" s="146"/>
      <c r="C1822" s="146"/>
      <c r="D1822" s="146"/>
      <c r="E1822" s="146"/>
      <c r="F1822" s="146"/>
      <c r="G1822" s="146"/>
      <c r="H1822" s="146"/>
      <c r="I1822" s="146"/>
      <c r="J1822" s="146"/>
      <c r="K1822" s="146"/>
      <c r="L1822" s="146"/>
      <c r="M1822" s="146"/>
      <c r="N1822" s="146"/>
    </row>
    <row r="1823" spans="1:14" ht="15.75">
      <c r="A1823" s="147" t="s">
        <v>1</v>
      </c>
      <c r="B1823" s="147"/>
      <c r="C1823" s="147"/>
      <c r="D1823" s="147"/>
      <c r="E1823" s="147"/>
      <c r="F1823" s="147"/>
      <c r="G1823" s="147"/>
      <c r="H1823" s="147"/>
      <c r="I1823" s="147"/>
      <c r="J1823" s="147"/>
      <c r="K1823" s="147"/>
      <c r="L1823" s="147"/>
      <c r="M1823" s="147"/>
      <c r="N1823" s="147"/>
    </row>
    <row r="1824" spans="1:14" ht="15.75">
      <c r="A1824" s="147" t="s">
        <v>2</v>
      </c>
      <c r="B1824" s="147"/>
      <c r="C1824" s="147"/>
      <c r="D1824" s="147"/>
      <c r="E1824" s="147"/>
      <c r="F1824" s="147"/>
      <c r="G1824" s="147"/>
      <c r="H1824" s="147"/>
      <c r="I1824" s="147"/>
      <c r="J1824" s="147"/>
      <c r="K1824" s="147"/>
      <c r="L1824" s="147"/>
      <c r="M1824" s="147"/>
      <c r="N1824" s="147"/>
    </row>
    <row r="1825" spans="1:14" ht="15.75">
      <c r="A1825" s="148" t="s">
        <v>3</v>
      </c>
      <c r="B1825" s="148"/>
      <c r="C1825" s="148"/>
      <c r="D1825" s="148"/>
      <c r="E1825" s="148"/>
      <c r="F1825" s="148"/>
      <c r="G1825" s="148"/>
      <c r="H1825" s="148"/>
      <c r="I1825" s="148"/>
      <c r="J1825" s="148"/>
      <c r="K1825" s="148"/>
      <c r="L1825" s="148"/>
      <c r="M1825" s="148"/>
      <c r="N1825" s="148"/>
    </row>
    <row r="1826" spans="1:14" ht="15.75">
      <c r="A1826" s="52"/>
      <c r="B1826" s="53"/>
      <c r="C1826" s="53"/>
      <c r="D1826" s="53"/>
      <c r="E1826" s="54"/>
      <c r="F1826" s="55"/>
      <c r="G1826" s="56"/>
      <c r="H1826" s="55"/>
      <c r="I1826" s="55"/>
      <c r="J1826" s="55"/>
      <c r="K1826" s="55"/>
      <c r="L1826" s="54"/>
      <c r="M1826" s="54"/>
      <c r="N1826" s="57"/>
    </row>
    <row r="1827" spans="1:14" ht="15.75">
      <c r="A1827" s="145" t="s">
        <v>49</v>
      </c>
      <c r="B1827" s="145"/>
      <c r="C1827" s="145"/>
      <c r="D1827" s="145"/>
      <c r="E1827" s="145"/>
      <c r="F1827" s="145"/>
      <c r="G1827" s="145"/>
      <c r="H1827" s="145"/>
      <c r="I1827" s="145"/>
      <c r="J1827" s="145"/>
      <c r="K1827" s="145"/>
      <c r="L1827" s="145"/>
      <c r="M1827" s="145"/>
      <c r="N1827" s="145"/>
    </row>
    <row r="1828" spans="1:14" ht="15.75">
      <c r="A1828" s="145" t="s">
        <v>5</v>
      </c>
      <c r="B1828" s="145"/>
      <c r="C1828" s="145"/>
      <c r="D1828" s="145"/>
      <c r="E1828" s="145"/>
      <c r="F1828" s="145"/>
      <c r="G1828" s="145"/>
      <c r="H1828" s="145"/>
      <c r="I1828" s="145"/>
      <c r="J1828" s="145"/>
      <c r="K1828" s="145"/>
      <c r="L1828" s="145"/>
      <c r="M1828" s="145"/>
      <c r="N1828" s="145"/>
    </row>
    <row r="1829" spans="1:14" ht="16.5" customHeight="1">
      <c r="A1829" s="131" t="s">
        <v>6</v>
      </c>
      <c r="B1829" s="128" t="s">
        <v>7</v>
      </c>
      <c r="C1829" s="128" t="s">
        <v>8</v>
      </c>
      <c r="D1829" s="131" t="s">
        <v>9</v>
      </c>
      <c r="E1829" s="131" t="s">
        <v>10</v>
      </c>
      <c r="F1829" s="128" t="s">
        <v>11</v>
      </c>
      <c r="G1829" s="128" t="s">
        <v>12</v>
      </c>
      <c r="H1829" s="128" t="s">
        <v>13</v>
      </c>
      <c r="I1829" s="128" t="s">
        <v>14</v>
      </c>
      <c r="J1829" s="128" t="s">
        <v>15</v>
      </c>
      <c r="K1829" s="154" t="s">
        <v>16</v>
      </c>
      <c r="L1829" s="128" t="s">
        <v>17</v>
      </c>
      <c r="M1829" s="128" t="s">
        <v>18</v>
      </c>
      <c r="N1829" s="128" t="s">
        <v>19</v>
      </c>
    </row>
    <row r="1830" spans="1:14" ht="15.75" customHeight="1">
      <c r="A1830" s="131"/>
      <c r="B1830" s="128"/>
      <c r="C1830" s="128"/>
      <c r="D1830" s="131"/>
      <c r="E1830" s="131"/>
      <c r="F1830" s="128"/>
      <c r="G1830" s="128"/>
      <c r="H1830" s="128"/>
      <c r="I1830" s="128"/>
      <c r="J1830" s="128"/>
      <c r="K1830" s="154"/>
      <c r="L1830" s="128"/>
      <c r="M1830" s="128"/>
      <c r="N1830" s="128"/>
    </row>
    <row r="1831" spans="1:14" ht="15.75">
      <c r="A1831" s="61">
        <v>1</v>
      </c>
      <c r="B1831" s="4">
        <v>42916</v>
      </c>
      <c r="C1831" s="5" t="s">
        <v>20</v>
      </c>
      <c r="D1831" s="5" t="s">
        <v>23</v>
      </c>
      <c r="E1831" s="5" t="s">
        <v>44</v>
      </c>
      <c r="F1831" s="6">
        <v>28500</v>
      </c>
      <c r="G1831" s="6">
        <v>28570</v>
      </c>
      <c r="H1831" s="6">
        <v>28460</v>
      </c>
      <c r="I1831" s="6">
        <v>28420</v>
      </c>
      <c r="J1831" s="6">
        <v>28380</v>
      </c>
      <c r="K1831" s="6">
        <v>28460</v>
      </c>
      <c r="L1831" s="5">
        <v>100</v>
      </c>
      <c r="M1831" s="7">
        <f aca="true" t="shared" si="233" ref="M1831:M1869">IF(D1831="BUY",(K1831-F1831)*(L1831),(F1831-K1831)*(L1831))</f>
        <v>4000</v>
      </c>
      <c r="N1831" s="8">
        <f aca="true" t="shared" si="234" ref="N1831:N1869">M1831/(L1831)/F1831%</f>
        <v>0.14035087719298245</v>
      </c>
    </row>
    <row r="1832" spans="1:14" ht="15.75">
      <c r="A1832" s="61">
        <v>2</v>
      </c>
      <c r="B1832" s="4">
        <v>42916</v>
      </c>
      <c r="C1832" s="5" t="s">
        <v>20</v>
      </c>
      <c r="D1832" s="5" t="s">
        <v>21</v>
      </c>
      <c r="E1832" s="5" t="s">
        <v>47</v>
      </c>
      <c r="F1832" s="6">
        <v>177.3</v>
      </c>
      <c r="G1832" s="6">
        <v>176.3</v>
      </c>
      <c r="H1832" s="6">
        <v>177.9</v>
      </c>
      <c r="I1832" s="6">
        <v>178.5</v>
      </c>
      <c r="J1832" s="6">
        <v>179</v>
      </c>
      <c r="K1832" s="6">
        <v>177.9</v>
      </c>
      <c r="L1832" s="5">
        <v>5000</v>
      </c>
      <c r="M1832" s="7">
        <f t="shared" si="233"/>
        <v>2999.999999999972</v>
      </c>
      <c r="N1832" s="8">
        <f t="shared" si="234"/>
        <v>0.3384094754653098</v>
      </c>
    </row>
    <row r="1833" spans="1:14" ht="15.75">
      <c r="A1833" s="61">
        <v>3</v>
      </c>
      <c r="B1833" s="4">
        <v>42915</v>
      </c>
      <c r="C1833" s="5" t="s">
        <v>20</v>
      </c>
      <c r="D1833" s="5" t="s">
        <v>23</v>
      </c>
      <c r="E1833" s="5" t="s">
        <v>44</v>
      </c>
      <c r="F1833" s="6">
        <v>28500</v>
      </c>
      <c r="G1833" s="6">
        <v>28570</v>
      </c>
      <c r="H1833" s="6">
        <v>28460</v>
      </c>
      <c r="I1833" s="6">
        <v>28420</v>
      </c>
      <c r="J1833" s="6">
        <v>28380</v>
      </c>
      <c r="K1833" s="6">
        <v>28420</v>
      </c>
      <c r="L1833" s="5">
        <v>100</v>
      </c>
      <c r="M1833" s="7">
        <f t="shared" si="233"/>
        <v>8000</v>
      </c>
      <c r="N1833" s="8">
        <f t="shared" si="234"/>
        <v>0.2807017543859649</v>
      </c>
    </row>
    <row r="1834" spans="1:14" ht="15.75">
      <c r="A1834" s="61">
        <v>4</v>
      </c>
      <c r="B1834" s="4">
        <v>42915</v>
      </c>
      <c r="C1834" s="5" t="s">
        <v>20</v>
      </c>
      <c r="D1834" s="5" t="s">
        <v>21</v>
      </c>
      <c r="E1834" s="5" t="s">
        <v>24</v>
      </c>
      <c r="F1834" s="6">
        <v>148.2</v>
      </c>
      <c r="G1834" s="6">
        <v>147.2</v>
      </c>
      <c r="H1834" s="6">
        <v>148.8</v>
      </c>
      <c r="I1834" s="6">
        <v>149.4</v>
      </c>
      <c r="J1834" s="6">
        <v>150</v>
      </c>
      <c r="K1834" s="6">
        <v>148.8</v>
      </c>
      <c r="L1834" s="5">
        <v>5000</v>
      </c>
      <c r="M1834" s="7">
        <f t="shared" si="233"/>
        <v>3000.0000000001137</v>
      </c>
      <c r="N1834" s="8">
        <f t="shared" si="234"/>
        <v>0.40485829959515707</v>
      </c>
    </row>
    <row r="1835" spans="1:14" ht="15.75">
      <c r="A1835" s="61">
        <v>5</v>
      </c>
      <c r="B1835" s="4">
        <v>42914</v>
      </c>
      <c r="C1835" s="5" t="s">
        <v>20</v>
      </c>
      <c r="D1835" s="5" t="s">
        <v>21</v>
      </c>
      <c r="E1835" s="5" t="s">
        <v>44</v>
      </c>
      <c r="F1835" s="6">
        <v>28710</v>
      </c>
      <c r="G1835" s="6">
        <v>28640</v>
      </c>
      <c r="H1835" s="6">
        <v>28750</v>
      </c>
      <c r="I1835" s="6">
        <v>28790</v>
      </c>
      <c r="J1835" s="6">
        <v>28830</v>
      </c>
      <c r="K1835" s="6">
        <v>28710</v>
      </c>
      <c r="L1835" s="5">
        <v>100</v>
      </c>
      <c r="M1835" s="7">
        <f t="shared" si="233"/>
        <v>0</v>
      </c>
      <c r="N1835" s="8">
        <f t="shared" si="234"/>
        <v>0</v>
      </c>
    </row>
    <row r="1836" spans="1:14" ht="15.75">
      <c r="A1836" s="61">
        <v>6</v>
      </c>
      <c r="B1836" s="4">
        <v>42914</v>
      </c>
      <c r="C1836" s="5" t="s">
        <v>20</v>
      </c>
      <c r="D1836" s="5" t="s">
        <v>21</v>
      </c>
      <c r="E1836" s="5" t="s">
        <v>24</v>
      </c>
      <c r="F1836" s="6">
        <v>146.7</v>
      </c>
      <c r="G1836" s="6">
        <v>145.7</v>
      </c>
      <c r="H1836" s="6">
        <v>147.2</v>
      </c>
      <c r="I1836" s="6">
        <v>147.7</v>
      </c>
      <c r="J1836" s="6">
        <v>148.2</v>
      </c>
      <c r="K1836" s="6">
        <v>147.2</v>
      </c>
      <c r="L1836" s="5">
        <v>5000</v>
      </c>
      <c r="M1836" s="7">
        <f t="shared" si="233"/>
        <v>2500</v>
      </c>
      <c r="N1836" s="8">
        <f t="shared" si="234"/>
        <v>0.3408316291751875</v>
      </c>
    </row>
    <row r="1837" spans="1:14" ht="15.75">
      <c r="A1837" s="61">
        <v>7</v>
      </c>
      <c r="B1837" s="4">
        <v>42913</v>
      </c>
      <c r="C1837" s="5" t="s">
        <v>20</v>
      </c>
      <c r="D1837" s="5" t="s">
        <v>21</v>
      </c>
      <c r="E1837" s="5" t="s">
        <v>24</v>
      </c>
      <c r="F1837" s="6">
        <v>145.5</v>
      </c>
      <c r="G1837" s="6">
        <v>144.5</v>
      </c>
      <c r="H1837" s="6">
        <v>146.2</v>
      </c>
      <c r="I1837" s="6">
        <v>146.7</v>
      </c>
      <c r="J1837" s="6">
        <v>147.2</v>
      </c>
      <c r="K1837" s="6">
        <v>147.2</v>
      </c>
      <c r="L1837" s="5">
        <v>5000</v>
      </c>
      <c r="M1837" s="7">
        <f t="shared" si="233"/>
        <v>8499.999999999944</v>
      </c>
      <c r="N1837" s="8">
        <f t="shared" si="234"/>
        <v>1.168384879725078</v>
      </c>
    </row>
    <row r="1838" spans="1:14" ht="15.75">
      <c r="A1838" s="61">
        <v>8</v>
      </c>
      <c r="B1838" s="4">
        <v>42913</v>
      </c>
      <c r="C1838" s="5" t="s">
        <v>20</v>
      </c>
      <c r="D1838" s="5" t="s">
        <v>21</v>
      </c>
      <c r="E1838" s="5" t="s">
        <v>48</v>
      </c>
      <c r="F1838" s="6">
        <v>2840</v>
      </c>
      <c r="G1838" s="6">
        <v>2797</v>
      </c>
      <c r="H1838" s="6">
        <v>2865</v>
      </c>
      <c r="I1838" s="6">
        <v>2890</v>
      </c>
      <c r="J1838" s="6">
        <v>2915</v>
      </c>
      <c r="K1838" s="6">
        <v>2890</v>
      </c>
      <c r="L1838" s="5">
        <v>100</v>
      </c>
      <c r="M1838" s="7">
        <f t="shared" si="233"/>
        <v>5000</v>
      </c>
      <c r="N1838" s="8">
        <f t="shared" si="234"/>
        <v>1.7605633802816902</v>
      </c>
    </row>
    <row r="1839" spans="1:14" ht="15.75">
      <c r="A1839" s="61">
        <v>9</v>
      </c>
      <c r="B1839" s="4">
        <v>42909</v>
      </c>
      <c r="C1839" s="5" t="s">
        <v>20</v>
      </c>
      <c r="D1839" s="5" t="s">
        <v>21</v>
      </c>
      <c r="E1839" s="5" t="s">
        <v>44</v>
      </c>
      <c r="F1839" s="6">
        <v>28720</v>
      </c>
      <c r="G1839" s="6">
        <v>28650</v>
      </c>
      <c r="H1839" s="6">
        <v>28760</v>
      </c>
      <c r="I1839" s="6">
        <v>28800</v>
      </c>
      <c r="J1839" s="6">
        <v>28840</v>
      </c>
      <c r="K1839" s="6">
        <v>28800</v>
      </c>
      <c r="L1839" s="5">
        <v>100</v>
      </c>
      <c r="M1839" s="7">
        <f t="shared" si="233"/>
        <v>8000</v>
      </c>
      <c r="N1839" s="8">
        <f t="shared" si="234"/>
        <v>0.2785515320334262</v>
      </c>
    </row>
    <row r="1840" spans="1:14" ht="15.75">
      <c r="A1840" s="61">
        <v>10</v>
      </c>
      <c r="B1840" s="4">
        <v>42909</v>
      </c>
      <c r="C1840" s="5" t="s">
        <v>20</v>
      </c>
      <c r="D1840" s="5" t="s">
        <v>21</v>
      </c>
      <c r="E1840" s="5" t="s">
        <v>24</v>
      </c>
      <c r="F1840" s="6">
        <v>142.2</v>
      </c>
      <c r="G1840" s="6">
        <v>141.2</v>
      </c>
      <c r="H1840" s="6">
        <v>142.7</v>
      </c>
      <c r="I1840" s="6">
        <v>143.2</v>
      </c>
      <c r="J1840" s="6">
        <v>143.7</v>
      </c>
      <c r="K1840" s="6">
        <v>143.2</v>
      </c>
      <c r="L1840" s="5">
        <v>5000</v>
      </c>
      <c r="M1840" s="7">
        <f t="shared" si="233"/>
        <v>5000</v>
      </c>
      <c r="N1840" s="8">
        <f t="shared" si="234"/>
        <v>0.7032348804500703</v>
      </c>
    </row>
    <row r="1841" spans="1:14" ht="15.75">
      <c r="A1841" s="61">
        <v>11</v>
      </c>
      <c r="B1841" s="4">
        <v>42909</v>
      </c>
      <c r="C1841" s="5" t="s">
        <v>20</v>
      </c>
      <c r="D1841" s="5" t="s">
        <v>21</v>
      </c>
      <c r="E1841" s="5" t="s">
        <v>47</v>
      </c>
      <c r="F1841" s="6">
        <v>176</v>
      </c>
      <c r="G1841" s="6">
        <v>174.5</v>
      </c>
      <c r="H1841" s="6">
        <v>177</v>
      </c>
      <c r="I1841" s="6">
        <v>178</v>
      </c>
      <c r="J1841" s="6">
        <v>179</v>
      </c>
      <c r="K1841" s="6">
        <v>176.9</v>
      </c>
      <c r="L1841" s="5">
        <v>5000</v>
      </c>
      <c r="M1841" s="7">
        <f t="shared" si="233"/>
        <v>4500.000000000028</v>
      </c>
      <c r="N1841" s="8">
        <f t="shared" si="234"/>
        <v>0.5113636363636396</v>
      </c>
    </row>
    <row r="1842" spans="1:14" ht="15.75">
      <c r="A1842" s="61">
        <v>12</v>
      </c>
      <c r="B1842" s="4">
        <v>42908</v>
      </c>
      <c r="C1842" s="5" t="s">
        <v>20</v>
      </c>
      <c r="D1842" s="5" t="s">
        <v>21</v>
      </c>
      <c r="E1842" s="5" t="s">
        <v>24</v>
      </c>
      <c r="F1842" s="6">
        <v>140.5</v>
      </c>
      <c r="G1842" s="6">
        <v>139.5</v>
      </c>
      <c r="H1842" s="6">
        <v>141.2</v>
      </c>
      <c r="I1842" s="6">
        <v>141.7</v>
      </c>
      <c r="J1842" s="6">
        <v>142.2</v>
      </c>
      <c r="K1842" s="6">
        <v>142.2</v>
      </c>
      <c r="L1842" s="5">
        <v>5000</v>
      </c>
      <c r="M1842" s="7">
        <f t="shared" si="233"/>
        <v>8499.999999999944</v>
      </c>
      <c r="N1842" s="8">
        <f t="shared" si="234"/>
        <v>1.2099644128113798</v>
      </c>
    </row>
    <row r="1843" spans="1:14" ht="15.75">
      <c r="A1843" s="61">
        <v>13</v>
      </c>
      <c r="B1843" s="4">
        <v>42908</v>
      </c>
      <c r="C1843" s="5" t="s">
        <v>20</v>
      </c>
      <c r="D1843" s="5" t="s">
        <v>21</v>
      </c>
      <c r="E1843" s="5" t="s">
        <v>47</v>
      </c>
      <c r="F1843" s="6">
        <v>171.5</v>
      </c>
      <c r="G1843" s="6">
        <v>170.5</v>
      </c>
      <c r="H1843" s="6">
        <v>172</v>
      </c>
      <c r="I1843" s="6">
        <v>172.5</v>
      </c>
      <c r="J1843" s="6">
        <v>173</v>
      </c>
      <c r="K1843" s="6">
        <v>173</v>
      </c>
      <c r="L1843" s="5">
        <v>5000</v>
      </c>
      <c r="M1843" s="7">
        <f t="shared" si="233"/>
        <v>7500</v>
      </c>
      <c r="N1843" s="8">
        <f t="shared" si="234"/>
        <v>0.8746355685131195</v>
      </c>
    </row>
    <row r="1844" spans="1:14" ht="15.75">
      <c r="A1844" s="61">
        <v>14</v>
      </c>
      <c r="B1844" s="4">
        <v>42907</v>
      </c>
      <c r="C1844" s="5" t="s">
        <v>20</v>
      </c>
      <c r="D1844" s="5" t="s">
        <v>21</v>
      </c>
      <c r="E1844" s="5" t="s">
        <v>47</v>
      </c>
      <c r="F1844" s="6">
        <v>166.5</v>
      </c>
      <c r="G1844" s="6">
        <v>165.5</v>
      </c>
      <c r="H1844" s="6">
        <v>167</v>
      </c>
      <c r="I1844" s="6">
        <v>167.5</v>
      </c>
      <c r="J1844" s="6">
        <v>168</v>
      </c>
      <c r="K1844" s="6">
        <v>167.5</v>
      </c>
      <c r="L1844" s="5">
        <v>5000</v>
      </c>
      <c r="M1844" s="7">
        <f t="shared" si="233"/>
        <v>5000</v>
      </c>
      <c r="N1844" s="8">
        <f t="shared" si="234"/>
        <v>0.6006006006006006</v>
      </c>
    </row>
    <row r="1845" spans="1:14" ht="15.75">
      <c r="A1845" s="61">
        <v>15</v>
      </c>
      <c r="B1845" s="4">
        <v>42907</v>
      </c>
      <c r="C1845" s="5" t="s">
        <v>20</v>
      </c>
      <c r="D1845" s="5" t="s">
        <v>21</v>
      </c>
      <c r="E1845" s="5" t="s">
        <v>24</v>
      </c>
      <c r="F1845" s="6">
        <v>137</v>
      </c>
      <c r="G1845" s="6">
        <v>136</v>
      </c>
      <c r="H1845" s="6">
        <v>137.5</v>
      </c>
      <c r="I1845" s="6">
        <v>138</v>
      </c>
      <c r="J1845" s="6">
        <v>138.5</v>
      </c>
      <c r="K1845" s="6">
        <v>138</v>
      </c>
      <c r="L1845" s="5">
        <v>5000</v>
      </c>
      <c r="M1845" s="7">
        <f t="shared" si="233"/>
        <v>5000</v>
      </c>
      <c r="N1845" s="8">
        <f t="shared" si="234"/>
        <v>0.7299270072992701</v>
      </c>
    </row>
    <row r="1846" spans="1:14" ht="15.75">
      <c r="A1846" s="61">
        <v>16</v>
      </c>
      <c r="B1846" s="4">
        <v>42906</v>
      </c>
      <c r="C1846" s="5" t="s">
        <v>20</v>
      </c>
      <c r="D1846" s="5" t="s">
        <v>21</v>
      </c>
      <c r="E1846" s="5" t="s">
        <v>47</v>
      </c>
      <c r="F1846" s="6">
        <v>165.5</v>
      </c>
      <c r="G1846" s="6">
        <v>164.5</v>
      </c>
      <c r="H1846" s="6">
        <v>166</v>
      </c>
      <c r="I1846" s="6">
        <v>166.5</v>
      </c>
      <c r="J1846" s="6">
        <v>167</v>
      </c>
      <c r="K1846" s="6">
        <v>164.5</v>
      </c>
      <c r="L1846" s="5">
        <v>5000</v>
      </c>
      <c r="M1846" s="7">
        <f t="shared" si="233"/>
        <v>-5000</v>
      </c>
      <c r="N1846" s="8">
        <f t="shared" si="234"/>
        <v>-0.6042296072507553</v>
      </c>
    </row>
    <row r="1847" spans="1:14" ht="15.75">
      <c r="A1847" s="61">
        <v>17</v>
      </c>
      <c r="B1847" s="4">
        <v>42906</v>
      </c>
      <c r="C1847" s="5" t="s">
        <v>20</v>
      </c>
      <c r="D1847" s="5" t="s">
        <v>23</v>
      </c>
      <c r="E1847" s="5" t="s">
        <v>44</v>
      </c>
      <c r="F1847" s="6">
        <v>28500</v>
      </c>
      <c r="G1847" s="6">
        <v>28570</v>
      </c>
      <c r="H1847" s="6">
        <v>28460</v>
      </c>
      <c r="I1847" s="6">
        <v>28420</v>
      </c>
      <c r="J1847" s="6">
        <v>28380</v>
      </c>
      <c r="K1847" s="6">
        <v>28500</v>
      </c>
      <c r="L1847" s="5">
        <v>100</v>
      </c>
      <c r="M1847" s="7">
        <f t="shared" si="233"/>
        <v>0</v>
      </c>
      <c r="N1847" s="8">
        <f t="shared" si="234"/>
        <v>0</v>
      </c>
    </row>
    <row r="1848" spans="1:14" ht="15.75">
      <c r="A1848" s="61">
        <v>18</v>
      </c>
      <c r="B1848" s="4">
        <v>42906</v>
      </c>
      <c r="C1848" s="5" t="s">
        <v>20</v>
      </c>
      <c r="D1848" s="5" t="s">
        <v>23</v>
      </c>
      <c r="E1848" s="5" t="s">
        <v>48</v>
      </c>
      <c r="F1848" s="6">
        <v>2870</v>
      </c>
      <c r="G1848" s="6">
        <v>2910</v>
      </c>
      <c r="H1848" s="6">
        <v>2845</v>
      </c>
      <c r="I1848" s="6">
        <v>2820</v>
      </c>
      <c r="J1848" s="6">
        <v>2800</v>
      </c>
      <c r="K1848" s="6">
        <v>2820</v>
      </c>
      <c r="L1848" s="5">
        <v>100</v>
      </c>
      <c r="M1848" s="7">
        <f t="shared" si="233"/>
        <v>5000</v>
      </c>
      <c r="N1848" s="8">
        <f t="shared" si="234"/>
        <v>1.7421602787456447</v>
      </c>
    </row>
    <row r="1849" spans="1:14" ht="15.75">
      <c r="A1849" s="61">
        <v>19</v>
      </c>
      <c r="B1849" s="4">
        <v>42905</v>
      </c>
      <c r="C1849" s="5" t="s">
        <v>20</v>
      </c>
      <c r="D1849" s="5" t="s">
        <v>21</v>
      </c>
      <c r="E1849" s="5" t="s">
        <v>47</v>
      </c>
      <c r="F1849" s="6">
        <v>164.25</v>
      </c>
      <c r="G1849" s="6">
        <v>163.25</v>
      </c>
      <c r="H1849" s="6">
        <v>164.8</v>
      </c>
      <c r="I1849" s="6">
        <v>165.3</v>
      </c>
      <c r="J1849" s="6">
        <v>166.8</v>
      </c>
      <c r="K1849" s="6">
        <v>164.8</v>
      </c>
      <c r="L1849" s="5">
        <v>5000</v>
      </c>
      <c r="M1849" s="7">
        <f t="shared" si="233"/>
        <v>2750.000000000057</v>
      </c>
      <c r="N1849" s="8">
        <f t="shared" si="234"/>
        <v>0.33485540334856095</v>
      </c>
    </row>
    <row r="1850" spans="1:14" ht="15.75">
      <c r="A1850" s="61">
        <v>20</v>
      </c>
      <c r="B1850" s="4">
        <v>42905</v>
      </c>
      <c r="C1850" s="5" t="s">
        <v>20</v>
      </c>
      <c r="D1850" s="5" t="s">
        <v>23</v>
      </c>
      <c r="E1850" s="5" t="s">
        <v>44</v>
      </c>
      <c r="F1850" s="6">
        <v>28570</v>
      </c>
      <c r="G1850" s="6">
        <v>28650</v>
      </c>
      <c r="H1850" s="6">
        <v>28530</v>
      </c>
      <c r="I1850" s="6">
        <v>28490</v>
      </c>
      <c r="J1850" s="6">
        <v>28450</v>
      </c>
      <c r="K1850" s="6">
        <v>28530</v>
      </c>
      <c r="L1850" s="5">
        <v>100</v>
      </c>
      <c r="M1850" s="7">
        <f t="shared" si="233"/>
        <v>4000</v>
      </c>
      <c r="N1850" s="8">
        <f t="shared" si="234"/>
        <v>0.1400070003500175</v>
      </c>
    </row>
    <row r="1851" spans="1:14" ht="15.75">
      <c r="A1851" s="61">
        <v>21</v>
      </c>
      <c r="B1851" s="4">
        <v>42902</v>
      </c>
      <c r="C1851" s="5" t="s">
        <v>20</v>
      </c>
      <c r="D1851" s="5" t="s">
        <v>23</v>
      </c>
      <c r="E1851" s="5" t="s">
        <v>24</v>
      </c>
      <c r="F1851" s="6">
        <v>135</v>
      </c>
      <c r="G1851" s="6">
        <v>136</v>
      </c>
      <c r="H1851" s="6">
        <v>134.5</v>
      </c>
      <c r="I1851" s="6">
        <v>134</v>
      </c>
      <c r="J1851" s="6">
        <v>133.5</v>
      </c>
      <c r="K1851" s="6">
        <v>136</v>
      </c>
      <c r="L1851" s="5">
        <v>5000</v>
      </c>
      <c r="M1851" s="7">
        <f t="shared" si="233"/>
        <v>-5000</v>
      </c>
      <c r="N1851" s="8">
        <f t="shared" si="234"/>
        <v>-0.7407407407407407</v>
      </c>
    </row>
    <row r="1852" spans="1:14" ht="15.75">
      <c r="A1852" s="61">
        <v>22</v>
      </c>
      <c r="B1852" s="4">
        <v>42901</v>
      </c>
      <c r="C1852" s="5" t="s">
        <v>20</v>
      </c>
      <c r="D1852" s="5" t="s">
        <v>21</v>
      </c>
      <c r="E1852" s="5" t="s">
        <v>24</v>
      </c>
      <c r="F1852" s="6">
        <v>134.75</v>
      </c>
      <c r="G1852" s="6">
        <v>133.75</v>
      </c>
      <c r="H1852" s="6">
        <v>135.25</v>
      </c>
      <c r="I1852" s="6">
        <v>135.75</v>
      </c>
      <c r="J1852" s="6">
        <v>136.25</v>
      </c>
      <c r="K1852" s="6">
        <v>136.25</v>
      </c>
      <c r="L1852" s="5">
        <v>5000</v>
      </c>
      <c r="M1852" s="7">
        <f t="shared" si="233"/>
        <v>7500</v>
      </c>
      <c r="N1852" s="8">
        <f t="shared" si="234"/>
        <v>1.1131725417439704</v>
      </c>
    </row>
    <row r="1853" spans="1:14" ht="15.75">
      <c r="A1853" s="61">
        <v>23</v>
      </c>
      <c r="B1853" s="4">
        <v>42901</v>
      </c>
      <c r="C1853" s="5" t="s">
        <v>20</v>
      </c>
      <c r="D1853" s="5" t="s">
        <v>23</v>
      </c>
      <c r="E1853" s="5" t="s">
        <v>48</v>
      </c>
      <c r="F1853" s="6">
        <v>2865</v>
      </c>
      <c r="G1853" s="6">
        <v>2910</v>
      </c>
      <c r="H1853" s="6">
        <v>2840</v>
      </c>
      <c r="I1853" s="6">
        <v>2815</v>
      </c>
      <c r="J1853" s="6">
        <v>2790</v>
      </c>
      <c r="K1853" s="6">
        <v>2815</v>
      </c>
      <c r="L1853" s="5">
        <v>100</v>
      </c>
      <c r="M1853" s="7">
        <f t="shared" si="233"/>
        <v>5000</v>
      </c>
      <c r="N1853" s="8">
        <f t="shared" si="234"/>
        <v>1.7452006980802792</v>
      </c>
    </row>
    <row r="1854" spans="1:14" ht="15.75">
      <c r="A1854" s="61">
        <v>24</v>
      </c>
      <c r="B1854" s="4">
        <v>42900</v>
      </c>
      <c r="C1854" s="5" t="s">
        <v>20</v>
      </c>
      <c r="D1854" s="5" t="s">
        <v>23</v>
      </c>
      <c r="E1854" s="5" t="s">
        <v>44</v>
      </c>
      <c r="F1854" s="6">
        <v>28900</v>
      </c>
      <c r="G1854" s="6">
        <v>28970</v>
      </c>
      <c r="H1854" s="6">
        <v>28850</v>
      </c>
      <c r="I1854" s="6">
        <v>28810</v>
      </c>
      <c r="J1854" s="6">
        <v>28770</v>
      </c>
      <c r="K1854" s="6">
        <v>28970</v>
      </c>
      <c r="L1854" s="5">
        <v>100</v>
      </c>
      <c r="M1854" s="7">
        <f t="shared" si="233"/>
        <v>-7000</v>
      </c>
      <c r="N1854" s="8">
        <f t="shared" si="234"/>
        <v>-0.2422145328719723</v>
      </c>
    </row>
    <row r="1855" spans="1:14" ht="15.75">
      <c r="A1855" s="61">
        <v>25</v>
      </c>
      <c r="B1855" s="4">
        <v>42900</v>
      </c>
      <c r="C1855" s="5" t="s">
        <v>20</v>
      </c>
      <c r="D1855" s="5" t="s">
        <v>23</v>
      </c>
      <c r="E1855" s="5" t="s">
        <v>48</v>
      </c>
      <c r="F1855" s="6">
        <v>2945</v>
      </c>
      <c r="G1855" s="6">
        <v>2990</v>
      </c>
      <c r="H1855" s="6">
        <v>2920</v>
      </c>
      <c r="I1855" s="6">
        <v>2895</v>
      </c>
      <c r="J1855" s="6">
        <v>2870</v>
      </c>
      <c r="K1855" s="6">
        <v>2895</v>
      </c>
      <c r="L1855" s="5">
        <v>100</v>
      </c>
      <c r="M1855" s="7">
        <f t="shared" si="233"/>
        <v>5000</v>
      </c>
      <c r="N1855" s="8">
        <f t="shared" si="234"/>
        <v>1.697792869269949</v>
      </c>
    </row>
    <row r="1856" spans="1:14" ht="15.75">
      <c r="A1856" s="61">
        <v>26</v>
      </c>
      <c r="B1856" s="4">
        <v>42899</v>
      </c>
      <c r="C1856" s="5" t="s">
        <v>20</v>
      </c>
      <c r="D1856" s="5" t="s">
        <v>23</v>
      </c>
      <c r="E1856" s="5" t="s">
        <v>48</v>
      </c>
      <c r="F1856" s="6">
        <v>2970</v>
      </c>
      <c r="G1856" s="6">
        <v>3010</v>
      </c>
      <c r="H1856" s="6">
        <v>2940</v>
      </c>
      <c r="I1856" s="6">
        <v>2915</v>
      </c>
      <c r="J1856" s="6">
        <v>2890</v>
      </c>
      <c r="K1856" s="6">
        <v>2915</v>
      </c>
      <c r="L1856" s="5">
        <v>100</v>
      </c>
      <c r="M1856" s="7">
        <f t="shared" si="233"/>
        <v>5500</v>
      </c>
      <c r="N1856" s="8">
        <f t="shared" si="234"/>
        <v>1.8518518518518519</v>
      </c>
    </row>
    <row r="1857" spans="1:14" ht="15.75">
      <c r="A1857" s="61">
        <v>27</v>
      </c>
      <c r="B1857" s="4">
        <v>42899</v>
      </c>
      <c r="C1857" s="5" t="s">
        <v>20</v>
      </c>
      <c r="D1857" s="5" t="s">
        <v>23</v>
      </c>
      <c r="E1857" s="5" t="s">
        <v>44</v>
      </c>
      <c r="F1857" s="6">
        <v>28930</v>
      </c>
      <c r="G1857" s="6">
        <v>29000</v>
      </c>
      <c r="H1857" s="6">
        <v>28890</v>
      </c>
      <c r="I1857" s="6">
        <v>28850</v>
      </c>
      <c r="J1857" s="6">
        <v>28810</v>
      </c>
      <c r="K1857" s="6">
        <v>29000</v>
      </c>
      <c r="L1857" s="5">
        <v>100</v>
      </c>
      <c r="M1857" s="7">
        <f t="shared" si="233"/>
        <v>-7000</v>
      </c>
      <c r="N1857" s="8">
        <f t="shared" si="234"/>
        <v>-0.24196335983408226</v>
      </c>
    </row>
    <row r="1858" spans="1:14" ht="15.75">
      <c r="A1858" s="61">
        <v>28</v>
      </c>
      <c r="B1858" s="4">
        <v>42898</v>
      </c>
      <c r="C1858" s="5" t="s">
        <v>20</v>
      </c>
      <c r="D1858" s="5" t="s">
        <v>21</v>
      </c>
      <c r="E1858" s="5" t="s">
        <v>48</v>
      </c>
      <c r="F1858" s="6">
        <v>2995</v>
      </c>
      <c r="G1858" s="6">
        <v>2960</v>
      </c>
      <c r="H1858" s="6">
        <v>3025</v>
      </c>
      <c r="I1858" s="6">
        <v>3050</v>
      </c>
      <c r="J1858" s="6">
        <v>3075</v>
      </c>
      <c r="K1858" s="6">
        <v>2995</v>
      </c>
      <c r="L1858" s="5">
        <v>100</v>
      </c>
      <c r="M1858" s="7">
        <f t="shared" si="233"/>
        <v>0</v>
      </c>
      <c r="N1858" s="8">
        <f t="shared" si="234"/>
        <v>0</v>
      </c>
    </row>
    <row r="1859" spans="1:14" ht="15.75">
      <c r="A1859" s="61">
        <v>29</v>
      </c>
      <c r="B1859" s="4">
        <v>42895</v>
      </c>
      <c r="C1859" s="5" t="s">
        <v>20</v>
      </c>
      <c r="D1859" s="5" t="s">
        <v>21</v>
      </c>
      <c r="E1859" s="5" t="s">
        <v>47</v>
      </c>
      <c r="F1859" s="6">
        <v>160.3</v>
      </c>
      <c r="G1859" s="6">
        <v>159.4</v>
      </c>
      <c r="H1859" s="6">
        <v>161</v>
      </c>
      <c r="I1859" s="6">
        <v>161.5</v>
      </c>
      <c r="J1859" s="6">
        <v>162</v>
      </c>
      <c r="K1859" s="6">
        <v>161</v>
      </c>
      <c r="L1859" s="5">
        <v>5000</v>
      </c>
      <c r="M1859" s="7">
        <f t="shared" si="233"/>
        <v>3499.999999999943</v>
      </c>
      <c r="N1859" s="8">
        <f t="shared" si="234"/>
        <v>0.43668122270741644</v>
      </c>
    </row>
    <row r="1860" spans="1:14" ht="15.75">
      <c r="A1860" s="61">
        <v>30</v>
      </c>
      <c r="B1860" s="4">
        <v>42895</v>
      </c>
      <c r="C1860" s="5" t="s">
        <v>20</v>
      </c>
      <c r="D1860" s="5" t="s">
        <v>23</v>
      </c>
      <c r="E1860" s="5" t="s">
        <v>44</v>
      </c>
      <c r="F1860" s="6">
        <v>29000</v>
      </c>
      <c r="G1860" s="6">
        <v>29080</v>
      </c>
      <c r="H1860" s="6">
        <v>28950</v>
      </c>
      <c r="I1860" s="6">
        <v>28900</v>
      </c>
      <c r="J1860" s="6">
        <v>28850</v>
      </c>
      <c r="K1860" s="6">
        <v>28850</v>
      </c>
      <c r="L1860" s="5">
        <v>100</v>
      </c>
      <c r="M1860" s="7">
        <f t="shared" si="233"/>
        <v>15000</v>
      </c>
      <c r="N1860" s="8">
        <f t="shared" si="234"/>
        <v>0.5172413793103449</v>
      </c>
    </row>
    <row r="1861" spans="1:14" ht="15.75">
      <c r="A1861" s="61">
        <v>31</v>
      </c>
      <c r="B1861" s="4">
        <v>42894</v>
      </c>
      <c r="C1861" s="5" t="s">
        <v>20</v>
      </c>
      <c r="D1861" s="5" t="s">
        <v>23</v>
      </c>
      <c r="E1861" s="5" t="s">
        <v>44</v>
      </c>
      <c r="F1861" s="6">
        <v>29275</v>
      </c>
      <c r="G1861" s="6">
        <v>29350</v>
      </c>
      <c r="H1861" s="6">
        <v>29225</v>
      </c>
      <c r="I1861" s="6">
        <v>29175</v>
      </c>
      <c r="J1861" s="6">
        <v>29125</v>
      </c>
      <c r="K1861" s="6">
        <v>29125</v>
      </c>
      <c r="L1861" s="5">
        <v>100</v>
      </c>
      <c r="M1861" s="7">
        <f t="shared" si="233"/>
        <v>15000</v>
      </c>
      <c r="N1861" s="8">
        <f t="shared" si="234"/>
        <v>0.5123825789923142</v>
      </c>
    </row>
    <row r="1862" spans="1:14" ht="15.75">
      <c r="A1862" s="61">
        <v>32</v>
      </c>
      <c r="B1862" s="4">
        <v>42894</v>
      </c>
      <c r="C1862" s="5" t="s">
        <v>20</v>
      </c>
      <c r="D1862" s="5" t="s">
        <v>23</v>
      </c>
      <c r="E1862" s="5" t="s">
        <v>48</v>
      </c>
      <c r="F1862" s="6">
        <v>2955</v>
      </c>
      <c r="G1862" s="6">
        <v>3000</v>
      </c>
      <c r="H1862" s="6">
        <v>2930</v>
      </c>
      <c r="I1862" s="6">
        <v>2905</v>
      </c>
      <c r="J1862" s="6">
        <v>2880</v>
      </c>
      <c r="K1862" s="6">
        <v>2880</v>
      </c>
      <c r="L1862" s="5">
        <v>100</v>
      </c>
      <c r="M1862" s="7">
        <f t="shared" si="233"/>
        <v>7500</v>
      </c>
      <c r="N1862" s="8">
        <f t="shared" si="234"/>
        <v>2.5380710659898478</v>
      </c>
    </row>
    <row r="1863" spans="1:14" ht="15.75">
      <c r="A1863" s="61">
        <v>33</v>
      </c>
      <c r="B1863" s="4">
        <v>42893</v>
      </c>
      <c r="C1863" s="5" t="s">
        <v>20</v>
      </c>
      <c r="D1863" s="5" t="s">
        <v>23</v>
      </c>
      <c r="E1863" s="5" t="s">
        <v>48</v>
      </c>
      <c r="F1863" s="6">
        <v>3100</v>
      </c>
      <c r="G1863" s="6">
        <v>3145</v>
      </c>
      <c r="H1863" s="6">
        <v>3075</v>
      </c>
      <c r="I1863" s="6">
        <v>3050</v>
      </c>
      <c r="J1863" s="6">
        <v>3025</v>
      </c>
      <c r="K1863" s="6">
        <v>3025</v>
      </c>
      <c r="L1863" s="5">
        <v>100</v>
      </c>
      <c r="M1863" s="7">
        <f t="shared" si="233"/>
        <v>7500</v>
      </c>
      <c r="N1863" s="8">
        <f t="shared" si="234"/>
        <v>2.4193548387096775</v>
      </c>
    </row>
    <row r="1864" spans="1:14" ht="15.75">
      <c r="A1864" s="61">
        <v>34</v>
      </c>
      <c r="B1864" s="4">
        <v>42892</v>
      </c>
      <c r="C1864" s="5" t="s">
        <v>20</v>
      </c>
      <c r="D1864" s="5" t="s">
        <v>21</v>
      </c>
      <c r="E1864" s="5" t="s">
        <v>44</v>
      </c>
      <c r="F1864" s="6">
        <v>29440</v>
      </c>
      <c r="G1864" s="6">
        <v>29370</v>
      </c>
      <c r="H1864" s="6">
        <v>29480</v>
      </c>
      <c r="I1864" s="6">
        <v>29520</v>
      </c>
      <c r="J1864" s="6">
        <v>29560</v>
      </c>
      <c r="K1864" s="6">
        <v>29520</v>
      </c>
      <c r="L1864" s="5">
        <v>100</v>
      </c>
      <c r="M1864" s="7">
        <f t="shared" si="233"/>
        <v>8000</v>
      </c>
      <c r="N1864" s="8">
        <f t="shared" si="234"/>
        <v>0.27173913043478265</v>
      </c>
    </row>
    <row r="1865" spans="1:14" ht="15.75">
      <c r="A1865" s="61">
        <v>35</v>
      </c>
      <c r="B1865" s="4">
        <v>42891</v>
      </c>
      <c r="C1865" s="5" t="s">
        <v>20</v>
      </c>
      <c r="D1865" s="5" t="s">
        <v>21</v>
      </c>
      <c r="E1865" s="5" t="s">
        <v>44</v>
      </c>
      <c r="F1865" s="6">
        <v>29276</v>
      </c>
      <c r="G1865" s="6">
        <v>29200</v>
      </c>
      <c r="H1865" s="6">
        <v>29310</v>
      </c>
      <c r="I1865" s="6">
        <v>29350</v>
      </c>
      <c r="J1865" s="6">
        <v>29390</v>
      </c>
      <c r="K1865" s="6">
        <v>29350</v>
      </c>
      <c r="L1865" s="5">
        <v>100</v>
      </c>
      <c r="M1865" s="7">
        <f t="shared" si="233"/>
        <v>7400</v>
      </c>
      <c r="N1865" s="8">
        <f t="shared" si="234"/>
        <v>0.2527667714168602</v>
      </c>
    </row>
    <row r="1866" spans="1:14" ht="15.75">
      <c r="A1866" s="61">
        <v>36</v>
      </c>
      <c r="B1866" s="4">
        <v>42888</v>
      </c>
      <c r="C1866" s="5" t="s">
        <v>20</v>
      </c>
      <c r="D1866" s="5" t="s">
        <v>21</v>
      </c>
      <c r="E1866" s="5" t="s">
        <v>44</v>
      </c>
      <c r="F1866" s="6">
        <v>29060</v>
      </c>
      <c r="G1866" s="6">
        <v>28980</v>
      </c>
      <c r="H1866" s="6">
        <v>29100</v>
      </c>
      <c r="I1866" s="6">
        <v>29140</v>
      </c>
      <c r="J1866" s="6">
        <v>29180</v>
      </c>
      <c r="K1866" s="6">
        <v>29140</v>
      </c>
      <c r="L1866" s="5">
        <v>100</v>
      </c>
      <c r="M1866" s="7">
        <f t="shared" si="233"/>
        <v>8000</v>
      </c>
      <c r="N1866" s="8">
        <f t="shared" si="234"/>
        <v>0.27529249827942187</v>
      </c>
    </row>
    <row r="1867" spans="1:14" ht="15.75" customHeight="1">
      <c r="A1867" s="61">
        <v>37</v>
      </c>
      <c r="B1867" s="4">
        <v>42888</v>
      </c>
      <c r="C1867" s="5" t="s">
        <v>20</v>
      </c>
      <c r="D1867" s="5" t="s">
        <v>23</v>
      </c>
      <c r="E1867" s="5" t="s">
        <v>48</v>
      </c>
      <c r="F1867" s="6">
        <v>3030</v>
      </c>
      <c r="G1867" s="6">
        <v>3075</v>
      </c>
      <c r="H1867" s="6">
        <v>3005</v>
      </c>
      <c r="I1867" s="6">
        <v>2980</v>
      </c>
      <c r="J1867" s="6">
        <v>2955</v>
      </c>
      <c r="K1867" s="6">
        <v>3075</v>
      </c>
      <c r="L1867" s="5">
        <v>100</v>
      </c>
      <c r="M1867" s="7">
        <f t="shared" si="233"/>
        <v>-4500</v>
      </c>
      <c r="N1867" s="8">
        <f t="shared" si="234"/>
        <v>-1.4851485148514851</v>
      </c>
    </row>
    <row r="1868" spans="1:14" ht="15.75" customHeight="1">
      <c r="A1868" s="61">
        <v>38</v>
      </c>
      <c r="B1868" s="4">
        <v>42887</v>
      </c>
      <c r="C1868" s="5" t="s">
        <v>20</v>
      </c>
      <c r="D1868" s="5" t="s">
        <v>21</v>
      </c>
      <c r="E1868" s="5" t="s">
        <v>50</v>
      </c>
      <c r="F1868" s="6">
        <v>124.8</v>
      </c>
      <c r="G1868" s="6">
        <v>123.8</v>
      </c>
      <c r="H1868" s="6">
        <v>125.3</v>
      </c>
      <c r="I1868" s="6">
        <v>125.8</v>
      </c>
      <c r="J1868" s="6">
        <v>126.3</v>
      </c>
      <c r="K1868" s="6">
        <v>124.4</v>
      </c>
      <c r="L1868" s="5">
        <v>5000</v>
      </c>
      <c r="M1868" s="7">
        <f t="shared" si="233"/>
        <v>-1999.9999999999573</v>
      </c>
      <c r="N1868" s="8">
        <f t="shared" si="234"/>
        <v>-0.32051282051281366</v>
      </c>
    </row>
    <row r="1869" spans="1:14" ht="15.75">
      <c r="A1869" s="61">
        <v>39</v>
      </c>
      <c r="B1869" s="4">
        <v>42887</v>
      </c>
      <c r="C1869" s="5" t="s">
        <v>20</v>
      </c>
      <c r="D1869" s="5" t="s">
        <v>23</v>
      </c>
      <c r="E1869" s="5" t="s">
        <v>48</v>
      </c>
      <c r="F1869" s="6">
        <v>3135</v>
      </c>
      <c r="G1869" s="6">
        <v>3175</v>
      </c>
      <c r="H1869" s="6">
        <v>3110</v>
      </c>
      <c r="I1869" s="6">
        <v>3085</v>
      </c>
      <c r="J1869" s="6">
        <v>3060</v>
      </c>
      <c r="K1869" s="6">
        <v>3060</v>
      </c>
      <c r="L1869" s="5">
        <v>100</v>
      </c>
      <c r="M1869" s="7">
        <f t="shared" si="233"/>
        <v>7500</v>
      </c>
      <c r="N1869" s="8">
        <f t="shared" si="234"/>
        <v>2.3923444976076556</v>
      </c>
    </row>
    <row r="1870" spans="1:14" ht="19.5" customHeight="1">
      <c r="A1870" s="9" t="s">
        <v>25</v>
      </c>
      <c r="B1870" s="10"/>
      <c r="C1870" s="11"/>
      <c r="D1870" s="12"/>
      <c r="E1870" s="13"/>
      <c r="F1870" s="13"/>
      <c r="G1870" s="14"/>
      <c r="H1870" s="15"/>
      <c r="I1870" s="15"/>
      <c r="J1870" s="15"/>
      <c r="K1870" s="16"/>
      <c r="L1870" s="17"/>
      <c r="N1870" s="18"/>
    </row>
    <row r="1871" spans="1:12" ht="15.75">
      <c r="A1871" s="9" t="s">
        <v>26</v>
      </c>
      <c r="B1871" s="19"/>
      <c r="C1871" s="11"/>
      <c r="D1871" s="12"/>
      <c r="E1871" s="13"/>
      <c r="F1871" s="13"/>
      <c r="G1871" s="14"/>
      <c r="H1871" s="13"/>
      <c r="I1871" s="13"/>
      <c r="J1871" s="13"/>
      <c r="K1871" s="16"/>
      <c r="L1871" s="17"/>
    </row>
    <row r="1872" spans="1:14" ht="15.75">
      <c r="A1872" s="9" t="s">
        <v>26</v>
      </c>
      <c r="B1872" s="19"/>
      <c r="C1872" s="20"/>
      <c r="D1872" s="21"/>
      <c r="E1872" s="22"/>
      <c r="F1872" s="22"/>
      <c r="G1872" s="23"/>
      <c r="H1872" s="22"/>
      <c r="I1872" s="22"/>
      <c r="J1872" s="22"/>
      <c r="K1872" s="22"/>
      <c r="L1872" s="17"/>
      <c r="M1872" s="17"/>
      <c r="N1872" s="17"/>
    </row>
    <row r="1873" spans="1:14" ht="15.75" customHeight="1">
      <c r="A1873" s="24"/>
      <c r="B1873" s="19"/>
      <c r="C1873" s="22"/>
      <c r="D1873" s="22"/>
      <c r="E1873" s="22"/>
      <c r="F1873" s="25"/>
      <c r="G1873" s="26"/>
      <c r="H1873" s="27" t="s">
        <v>27</v>
      </c>
      <c r="I1873" s="27"/>
      <c r="J1873" s="28"/>
      <c r="K1873" s="28"/>
      <c r="L1873" s="17"/>
      <c r="M1873" s="17"/>
      <c r="N1873" s="17"/>
    </row>
    <row r="1874" spans="1:12" ht="15.75">
      <c r="A1874" s="24"/>
      <c r="B1874" s="19"/>
      <c r="C1874" s="150" t="s">
        <v>28</v>
      </c>
      <c r="D1874" s="150"/>
      <c r="E1874" s="29">
        <v>39</v>
      </c>
      <c r="F1874" s="30">
        <v>100</v>
      </c>
      <c r="G1874" s="31">
        <v>39</v>
      </c>
      <c r="H1874" s="32">
        <f>G1875/G1874%</f>
        <v>76.92307692307692</v>
      </c>
      <c r="I1874" s="32"/>
      <c r="J1874" s="32"/>
      <c r="L1874" s="17"/>
    </row>
    <row r="1875" spans="1:14" ht="15.75">
      <c r="A1875" s="24"/>
      <c r="B1875" s="19"/>
      <c r="C1875" s="149" t="s">
        <v>29</v>
      </c>
      <c r="D1875" s="149"/>
      <c r="E1875" s="33">
        <v>30</v>
      </c>
      <c r="F1875" s="34">
        <f>(E1875/E1874)*100</f>
        <v>76.92307692307693</v>
      </c>
      <c r="G1875" s="31">
        <v>30</v>
      </c>
      <c r="H1875" s="28"/>
      <c r="I1875" s="28"/>
      <c r="J1875" s="22"/>
      <c r="K1875" s="28"/>
      <c r="M1875" s="22" t="s">
        <v>30</v>
      </c>
      <c r="N1875" s="22"/>
    </row>
    <row r="1876" spans="1:14" ht="15.75">
      <c r="A1876" s="35"/>
      <c r="B1876" s="19"/>
      <c r="C1876" s="149" t="s">
        <v>31</v>
      </c>
      <c r="D1876" s="149"/>
      <c r="E1876" s="33">
        <v>0</v>
      </c>
      <c r="F1876" s="34">
        <f>(E1876/E1874)*100</f>
        <v>0</v>
      </c>
      <c r="G1876" s="36"/>
      <c r="H1876" s="31"/>
      <c r="I1876" s="31"/>
      <c r="J1876" s="22"/>
      <c r="K1876" s="28"/>
      <c r="L1876" s="17"/>
      <c r="M1876" s="20"/>
      <c r="N1876" s="20"/>
    </row>
    <row r="1877" spans="1:14" ht="13.5" customHeight="1">
      <c r="A1877" s="35"/>
      <c r="B1877" s="19"/>
      <c r="C1877" s="149" t="s">
        <v>32</v>
      </c>
      <c r="D1877" s="149"/>
      <c r="E1877" s="33">
        <v>1</v>
      </c>
      <c r="F1877" s="34">
        <f>(E1877/E1874)*100</f>
        <v>2.564102564102564</v>
      </c>
      <c r="G1877" s="36"/>
      <c r="H1877" s="31"/>
      <c r="I1877" s="31"/>
      <c r="J1877" s="22"/>
      <c r="K1877" s="28"/>
      <c r="L1877" s="17"/>
      <c r="M1877" s="17"/>
      <c r="N1877" s="17"/>
    </row>
    <row r="1878" spans="1:14" ht="15.75">
      <c r="A1878" s="35"/>
      <c r="B1878" s="19"/>
      <c r="C1878" s="149" t="s">
        <v>33</v>
      </c>
      <c r="D1878" s="149"/>
      <c r="E1878" s="33">
        <v>5</v>
      </c>
      <c r="F1878" s="34">
        <f>(E1878/E1874)*100</f>
        <v>12.82051282051282</v>
      </c>
      <c r="G1878" s="36"/>
      <c r="H1878" s="22" t="s">
        <v>34</v>
      </c>
      <c r="I1878" s="22"/>
      <c r="J1878" s="37"/>
      <c r="K1878" s="28"/>
      <c r="L1878" s="17"/>
      <c r="M1878" s="17"/>
      <c r="N1878" s="17"/>
    </row>
    <row r="1879" spans="1:14" ht="15.75">
      <c r="A1879" s="35"/>
      <c r="B1879" s="19"/>
      <c r="C1879" s="149" t="s">
        <v>35</v>
      </c>
      <c r="D1879" s="149"/>
      <c r="E1879" s="33">
        <v>3</v>
      </c>
      <c r="F1879" s="34">
        <f>(E1879/E1874)*100</f>
        <v>7.6923076923076925</v>
      </c>
      <c r="G1879" s="36"/>
      <c r="H1879" s="22"/>
      <c r="I1879" s="22"/>
      <c r="J1879" s="37"/>
      <c r="K1879" s="28"/>
      <c r="L1879" s="17"/>
      <c r="M1879" s="17"/>
      <c r="N1879" s="17"/>
    </row>
    <row r="1880" spans="1:14" ht="16.5" thickBot="1">
      <c r="A1880" s="35"/>
      <c r="B1880" s="19"/>
      <c r="C1880" s="151" t="s">
        <v>36</v>
      </c>
      <c r="D1880" s="151"/>
      <c r="E1880" s="38"/>
      <c r="F1880" s="39">
        <f>(E1880/E1874)*100</f>
        <v>0</v>
      </c>
      <c r="G1880" s="36"/>
      <c r="H1880" s="22"/>
      <c r="I1880" s="22"/>
      <c r="M1880" s="17"/>
      <c r="N1880" s="17"/>
    </row>
    <row r="1881" spans="1:14" ht="15.75">
      <c r="A1881" s="41" t="s">
        <v>37</v>
      </c>
      <c r="B1881" s="10"/>
      <c r="C1881" s="11"/>
      <c r="D1881" s="11"/>
      <c r="E1881" s="13"/>
      <c r="F1881" s="13"/>
      <c r="G1881" s="42"/>
      <c r="H1881" s="43"/>
      <c r="I1881" s="43"/>
      <c r="J1881" s="43"/>
      <c r="K1881" s="13"/>
      <c r="L1881" s="17"/>
      <c r="M1881" s="40"/>
      <c r="N1881" s="40"/>
    </row>
    <row r="1882" spans="1:14" ht="15.75">
      <c r="A1882" s="12" t="s">
        <v>38</v>
      </c>
      <c r="B1882" s="10"/>
      <c r="C1882" s="44"/>
      <c r="D1882" s="45"/>
      <c r="E1882" s="46"/>
      <c r="F1882" s="43"/>
      <c r="G1882" s="42"/>
      <c r="H1882" s="43"/>
      <c r="I1882" s="43"/>
      <c r="J1882" s="43"/>
      <c r="K1882" s="13"/>
      <c r="L1882" s="17"/>
      <c r="M1882" s="24"/>
      <c r="N1882" s="24"/>
    </row>
    <row r="1883" spans="1:14" ht="15.75">
      <c r="A1883" s="12" t="s">
        <v>39</v>
      </c>
      <c r="B1883" s="10"/>
      <c r="C1883" s="11"/>
      <c r="D1883" s="45"/>
      <c r="E1883" s="46"/>
      <c r="F1883" s="43"/>
      <c r="G1883" s="42"/>
      <c r="H1883" s="47"/>
      <c r="I1883" s="47"/>
      <c r="J1883" s="47"/>
      <c r="K1883" s="13"/>
      <c r="L1883" s="17"/>
      <c r="M1883" s="17"/>
      <c r="N1883" s="17"/>
    </row>
    <row r="1884" spans="1:14" ht="15.75">
      <c r="A1884" s="12" t="s">
        <v>40</v>
      </c>
      <c r="B1884" s="44"/>
      <c r="C1884" s="11"/>
      <c r="D1884" s="45"/>
      <c r="E1884" s="46"/>
      <c r="F1884" s="43"/>
      <c r="G1884" s="48"/>
      <c r="H1884" s="47"/>
      <c r="I1884" s="47"/>
      <c r="J1884" s="47"/>
      <c r="K1884" s="13"/>
      <c r="L1884" s="17"/>
      <c r="M1884" s="17"/>
      <c r="N1884" s="17"/>
    </row>
    <row r="1885" spans="1:14" ht="15.75">
      <c r="A1885" s="12" t="s">
        <v>41</v>
      </c>
      <c r="B1885" s="35"/>
      <c r="C1885" s="11"/>
      <c r="D1885" s="49"/>
      <c r="E1885" s="43"/>
      <c r="F1885" s="43"/>
      <c r="G1885" s="48"/>
      <c r="H1885" s="47"/>
      <c r="I1885" s="47"/>
      <c r="J1885" s="47"/>
      <c r="K1885" s="43"/>
      <c r="L1885" s="17"/>
      <c r="M1885" s="17"/>
      <c r="N1885" s="17"/>
    </row>
    <row r="1886" spans="1:14" ht="15.75">
      <c r="A1886" s="146" t="s">
        <v>0</v>
      </c>
      <c r="B1886" s="146"/>
      <c r="C1886" s="146"/>
      <c r="D1886" s="146"/>
      <c r="E1886" s="146"/>
      <c r="F1886" s="146"/>
      <c r="G1886" s="146"/>
      <c r="H1886" s="146"/>
      <c r="I1886" s="146"/>
      <c r="J1886" s="146"/>
      <c r="K1886" s="146"/>
      <c r="L1886" s="146"/>
      <c r="M1886" s="146"/>
      <c r="N1886" s="146"/>
    </row>
    <row r="1887" spans="1:14" ht="15.75">
      <c r="A1887" s="146"/>
      <c r="B1887" s="146"/>
      <c r="C1887" s="146"/>
      <c r="D1887" s="146"/>
      <c r="E1887" s="146"/>
      <c r="F1887" s="146"/>
      <c r="G1887" s="146"/>
      <c r="H1887" s="146"/>
      <c r="I1887" s="146"/>
      <c r="J1887" s="146"/>
      <c r="K1887" s="146"/>
      <c r="L1887" s="146"/>
      <c r="M1887" s="146"/>
      <c r="N1887" s="146"/>
    </row>
    <row r="1888" spans="1:14" ht="15.75">
      <c r="A1888" s="146"/>
      <c r="B1888" s="146"/>
      <c r="C1888" s="146"/>
      <c r="D1888" s="146"/>
      <c r="E1888" s="146"/>
      <c r="F1888" s="146"/>
      <c r="G1888" s="146"/>
      <c r="H1888" s="146"/>
      <c r="I1888" s="146"/>
      <c r="J1888" s="146"/>
      <c r="K1888" s="146"/>
      <c r="L1888" s="146"/>
      <c r="M1888" s="146"/>
      <c r="N1888" s="146"/>
    </row>
    <row r="1889" spans="1:14" ht="15.75">
      <c r="A1889" s="147" t="s">
        <v>1</v>
      </c>
      <c r="B1889" s="147"/>
      <c r="C1889" s="147"/>
      <c r="D1889" s="147"/>
      <c r="E1889" s="147"/>
      <c r="F1889" s="147"/>
      <c r="G1889" s="147"/>
      <c r="H1889" s="147"/>
      <c r="I1889" s="147"/>
      <c r="J1889" s="147"/>
      <c r="K1889" s="147"/>
      <c r="L1889" s="147"/>
      <c r="M1889" s="147"/>
      <c r="N1889" s="147"/>
    </row>
    <row r="1890" spans="1:14" ht="15.75">
      <c r="A1890" s="147" t="s">
        <v>2</v>
      </c>
      <c r="B1890" s="147"/>
      <c r="C1890" s="147"/>
      <c r="D1890" s="147"/>
      <c r="E1890" s="147"/>
      <c r="F1890" s="147"/>
      <c r="G1890" s="147"/>
      <c r="H1890" s="147"/>
      <c r="I1890" s="147"/>
      <c r="J1890" s="147"/>
      <c r="K1890" s="147"/>
      <c r="L1890" s="147"/>
      <c r="M1890" s="147"/>
      <c r="N1890" s="147"/>
    </row>
    <row r="1891" spans="1:14" ht="15.75">
      <c r="A1891" s="148" t="s">
        <v>3</v>
      </c>
      <c r="B1891" s="148"/>
      <c r="C1891" s="148"/>
      <c r="D1891" s="148"/>
      <c r="E1891" s="148"/>
      <c r="F1891" s="148"/>
      <c r="G1891" s="148"/>
      <c r="H1891" s="148"/>
      <c r="I1891" s="148"/>
      <c r="J1891" s="148"/>
      <c r="K1891" s="148"/>
      <c r="L1891" s="148"/>
      <c r="M1891" s="148"/>
      <c r="N1891" s="148"/>
    </row>
    <row r="1892" spans="1:14" ht="15.75">
      <c r="A1892" s="52"/>
      <c r="B1892" s="53"/>
      <c r="C1892" s="53"/>
      <c r="D1892" s="53"/>
      <c r="E1892" s="54"/>
      <c r="F1892" s="55"/>
      <c r="G1892" s="56"/>
      <c r="H1892" s="55"/>
      <c r="I1892" s="55"/>
      <c r="J1892" s="55"/>
      <c r="K1892" s="55"/>
      <c r="L1892" s="54"/>
      <c r="M1892" s="54"/>
      <c r="N1892" s="57"/>
    </row>
    <row r="1893" spans="1:14" ht="15.75" customHeight="1">
      <c r="A1893" s="145" t="s">
        <v>51</v>
      </c>
      <c r="B1893" s="145"/>
      <c r="C1893" s="145"/>
      <c r="D1893" s="145"/>
      <c r="E1893" s="145"/>
      <c r="F1893" s="145"/>
      <c r="G1893" s="145"/>
      <c r="H1893" s="145"/>
      <c r="I1893" s="145"/>
      <c r="J1893" s="145"/>
      <c r="K1893" s="145"/>
      <c r="L1893" s="145"/>
      <c r="M1893" s="145"/>
      <c r="N1893" s="145"/>
    </row>
    <row r="1894" spans="1:14" ht="15.75">
      <c r="A1894" s="145" t="s">
        <v>5</v>
      </c>
      <c r="B1894" s="145"/>
      <c r="C1894" s="145"/>
      <c r="D1894" s="145"/>
      <c r="E1894" s="145"/>
      <c r="F1894" s="145"/>
      <c r="G1894" s="145"/>
      <c r="H1894" s="145"/>
      <c r="I1894" s="145"/>
      <c r="J1894" s="145"/>
      <c r="K1894" s="145"/>
      <c r="L1894" s="145"/>
      <c r="M1894" s="145"/>
      <c r="N1894" s="145"/>
    </row>
    <row r="1895" spans="1:14" ht="16.5" customHeight="1">
      <c r="A1895" s="131" t="s">
        <v>6</v>
      </c>
      <c r="B1895" s="128" t="s">
        <v>7</v>
      </c>
      <c r="C1895" s="128" t="s">
        <v>8</v>
      </c>
      <c r="D1895" s="131" t="s">
        <v>9</v>
      </c>
      <c r="E1895" s="131" t="s">
        <v>10</v>
      </c>
      <c r="F1895" s="155" t="s">
        <v>11</v>
      </c>
      <c r="G1895" s="155" t="s">
        <v>12</v>
      </c>
      <c r="H1895" s="128" t="s">
        <v>13</v>
      </c>
      <c r="I1895" s="128" t="s">
        <v>14</v>
      </c>
      <c r="J1895" s="128" t="s">
        <v>15</v>
      </c>
      <c r="K1895" s="154" t="s">
        <v>16</v>
      </c>
      <c r="L1895" s="128" t="s">
        <v>17</v>
      </c>
      <c r="M1895" s="128" t="s">
        <v>18</v>
      </c>
      <c r="N1895" s="128" t="s">
        <v>19</v>
      </c>
    </row>
    <row r="1896" spans="1:14" ht="15.75">
      <c r="A1896" s="131"/>
      <c r="B1896" s="128"/>
      <c r="C1896" s="128"/>
      <c r="D1896" s="131"/>
      <c r="E1896" s="131"/>
      <c r="F1896" s="155"/>
      <c r="G1896" s="155"/>
      <c r="H1896" s="128"/>
      <c r="I1896" s="128"/>
      <c r="J1896" s="128"/>
      <c r="K1896" s="154"/>
      <c r="L1896" s="128"/>
      <c r="M1896" s="128"/>
      <c r="N1896" s="128"/>
    </row>
    <row r="1897" spans="1:14" ht="15.75">
      <c r="A1897" s="61">
        <v>1</v>
      </c>
      <c r="B1897" s="4">
        <v>42886</v>
      </c>
      <c r="C1897" s="5" t="s">
        <v>20</v>
      </c>
      <c r="D1897" s="5" t="s">
        <v>23</v>
      </c>
      <c r="E1897" s="5" t="s">
        <v>48</v>
      </c>
      <c r="F1897" s="6">
        <v>3175</v>
      </c>
      <c r="G1897" s="6">
        <v>3215</v>
      </c>
      <c r="H1897" s="6">
        <v>3150</v>
      </c>
      <c r="I1897" s="6">
        <v>3125</v>
      </c>
      <c r="J1897" s="6">
        <v>3100</v>
      </c>
      <c r="K1897" s="6">
        <v>3125</v>
      </c>
      <c r="L1897" s="5">
        <v>100</v>
      </c>
      <c r="M1897" s="7">
        <f aca="true" t="shared" si="235" ref="M1897:M1932">IF(D1897="BUY",(K1897-F1897)*(L1897),(F1897-K1897)*(L1897))</f>
        <v>5000</v>
      </c>
      <c r="N1897" s="8">
        <f aca="true" t="shared" si="236" ref="N1897:N1932">M1897/(L1897)/F1897%</f>
        <v>1.5748031496062993</v>
      </c>
    </row>
    <row r="1898" spans="1:14" ht="15.75">
      <c r="A1898" s="61">
        <v>2</v>
      </c>
      <c r="B1898" s="4">
        <v>42885</v>
      </c>
      <c r="C1898" s="5" t="s">
        <v>20</v>
      </c>
      <c r="D1898" s="5" t="s">
        <v>23</v>
      </c>
      <c r="E1898" s="5" t="s">
        <v>48</v>
      </c>
      <c r="F1898" s="6">
        <v>3200</v>
      </c>
      <c r="G1898" s="6">
        <v>3240</v>
      </c>
      <c r="H1898" s="6">
        <v>3175</v>
      </c>
      <c r="I1898" s="6">
        <v>3150</v>
      </c>
      <c r="J1898" s="6">
        <v>3125</v>
      </c>
      <c r="K1898" s="6">
        <v>3175</v>
      </c>
      <c r="L1898" s="5">
        <v>100</v>
      </c>
      <c r="M1898" s="7">
        <f t="shared" si="235"/>
        <v>2500</v>
      </c>
      <c r="N1898" s="8">
        <f t="shared" si="236"/>
        <v>0.78125</v>
      </c>
    </row>
    <row r="1899" spans="1:14" ht="15.75">
      <c r="A1899" s="61">
        <v>3</v>
      </c>
      <c r="B1899" s="4">
        <v>42885</v>
      </c>
      <c r="C1899" s="5" t="s">
        <v>20</v>
      </c>
      <c r="D1899" s="5" t="s">
        <v>21</v>
      </c>
      <c r="E1899" s="5" t="s">
        <v>47</v>
      </c>
      <c r="F1899" s="6">
        <v>170.5</v>
      </c>
      <c r="G1899" s="6">
        <v>169.5</v>
      </c>
      <c r="H1899" s="6">
        <v>171</v>
      </c>
      <c r="I1899" s="6">
        <v>171.5</v>
      </c>
      <c r="J1899" s="6">
        <v>172</v>
      </c>
      <c r="K1899" s="6">
        <v>169.5</v>
      </c>
      <c r="L1899" s="5">
        <v>5000</v>
      </c>
      <c r="M1899" s="7">
        <f t="shared" si="235"/>
        <v>-5000</v>
      </c>
      <c r="N1899" s="8">
        <f t="shared" si="236"/>
        <v>-0.5865102639296187</v>
      </c>
    </row>
    <row r="1900" spans="1:14" ht="15.75">
      <c r="A1900" s="61">
        <v>4</v>
      </c>
      <c r="B1900" s="4">
        <v>42885</v>
      </c>
      <c r="C1900" s="5" t="s">
        <v>20</v>
      </c>
      <c r="D1900" s="5" t="s">
        <v>23</v>
      </c>
      <c r="E1900" s="5" t="s">
        <v>44</v>
      </c>
      <c r="F1900" s="6">
        <v>28840</v>
      </c>
      <c r="G1900" s="6">
        <v>28910</v>
      </c>
      <c r="H1900" s="6">
        <v>28800</v>
      </c>
      <c r="I1900" s="6">
        <v>28760</v>
      </c>
      <c r="J1900" s="6">
        <v>28720</v>
      </c>
      <c r="K1900" s="6">
        <v>28720</v>
      </c>
      <c r="L1900" s="5">
        <v>100</v>
      </c>
      <c r="M1900" s="7">
        <f t="shared" si="235"/>
        <v>12000</v>
      </c>
      <c r="N1900" s="8">
        <f t="shared" si="236"/>
        <v>0.41608876560332875</v>
      </c>
    </row>
    <row r="1901" spans="1:14" ht="15.75">
      <c r="A1901" s="61">
        <v>5</v>
      </c>
      <c r="B1901" s="4">
        <v>42884</v>
      </c>
      <c r="C1901" s="5" t="s">
        <v>20</v>
      </c>
      <c r="D1901" s="5" t="s">
        <v>23</v>
      </c>
      <c r="E1901" s="5" t="s">
        <v>24</v>
      </c>
      <c r="F1901" s="6">
        <v>135.7</v>
      </c>
      <c r="G1901" s="6">
        <v>136.7</v>
      </c>
      <c r="H1901" s="6">
        <v>135.2</v>
      </c>
      <c r="I1901" s="6">
        <v>134.7</v>
      </c>
      <c r="J1901" s="6">
        <v>134.2</v>
      </c>
      <c r="K1901" s="6">
        <v>135.2</v>
      </c>
      <c r="L1901" s="5">
        <v>5000</v>
      </c>
      <c r="M1901" s="7">
        <f t="shared" si="235"/>
        <v>2500</v>
      </c>
      <c r="N1901" s="8">
        <f t="shared" si="236"/>
        <v>0.36845983787767134</v>
      </c>
    </row>
    <row r="1902" spans="1:14" ht="15.75">
      <c r="A1902" s="61">
        <v>6</v>
      </c>
      <c r="B1902" s="4">
        <v>42881</v>
      </c>
      <c r="C1902" s="5" t="s">
        <v>20</v>
      </c>
      <c r="D1902" s="5" t="s">
        <v>23</v>
      </c>
      <c r="E1902" s="5" t="s">
        <v>48</v>
      </c>
      <c r="F1902" s="6">
        <v>3130</v>
      </c>
      <c r="G1902" s="6">
        <v>3170</v>
      </c>
      <c r="H1902" s="6">
        <v>3105</v>
      </c>
      <c r="I1902" s="6">
        <v>3080</v>
      </c>
      <c r="J1902" s="6">
        <v>3055</v>
      </c>
      <c r="K1902" s="6">
        <v>3170</v>
      </c>
      <c r="L1902" s="5">
        <v>100</v>
      </c>
      <c r="M1902" s="7">
        <f t="shared" si="235"/>
        <v>-4000</v>
      </c>
      <c r="N1902" s="8">
        <f t="shared" si="236"/>
        <v>-1.2779552715654952</v>
      </c>
    </row>
    <row r="1903" spans="1:14" ht="15.75">
      <c r="A1903" s="61">
        <v>7</v>
      </c>
      <c r="B1903" s="4">
        <v>42881</v>
      </c>
      <c r="C1903" s="5" t="s">
        <v>20</v>
      </c>
      <c r="D1903" s="5" t="s">
        <v>23</v>
      </c>
      <c r="E1903" s="5" t="s">
        <v>46</v>
      </c>
      <c r="F1903" s="6">
        <v>366.45</v>
      </c>
      <c r="G1903" s="6">
        <v>369</v>
      </c>
      <c r="H1903" s="6">
        <v>364</v>
      </c>
      <c r="I1903" s="6">
        <v>362</v>
      </c>
      <c r="J1903" s="6">
        <v>360</v>
      </c>
      <c r="K1903" s="6">
        <v>364</v>
      </c>
      <c r="L1903" s="5">
        <v>1000</v>
      </c>
      <c r="M1903" s="7">
        <f t="shared" si="235"/>
        <v>2449.9999999999886</v>
      </c>
      <c r="N1903" s="8">
        <f t="shared" si="236"/>
        <v>0.6685768863419262</v>
      </c>
    </row>
    <row r="1904" spans="1:14" ht="15.75">
      <c r="A1904" s="61">
        <v>8</v>
      </c>
      <c r="B1904" s="4">
        <v>42881</v>
      </c>
      <c r="C1904" s="5" t="s">
        <v>20</v>
      </c>
      <c r="D1904" s="5" t="s">
        <v>23</v>
      </c>
      <c r="E1904" s="5" t="s">
        <v>47</v>
      </c>
      <c r="F1904" s="6">
        <v>168.8</v>
      </c>
      <c r="G1904" s="6">
        <v>169.8</v>
      </c>
      <c r="H1904" s="6">
        <v>168.3</v>
      </c>
      <c r="I1904" s="6">
        <v>167.8</v>
      </c>
      <c r="J1904" s="6">
        <v>167.3</v>
      </c>
      <c r="K1904" s="6">
        <v>168.3</v>
      </c>
      <c r="L1904" s="5">
        <v>5000</v>
      </c>
      <c r="M1904" s="7">
        <f t="shared" si="235"/>
        <v>2500</v>
      </c>
      <c r="N1904" s="8">
        <f t="shared" si="236"/>
        <v>0.29620853080568715</v>
      </c>
    </row>
    <row r="1905" spans="1:14" ht="15.75">
      <c r="A1905" s="61">
        <v>9</v>
      </c>
      <c r="B1905" s="4">
        <v>42880</v>
      </c>
      <c r="C1905" s="5" t="s">
        <v>20</v>
      </c>
      <c r="D1905" s="5" t="s">
        <v>21</v>
      </c>
      <c r="E1905" s="5" t="s">
        <v>48</v>
      </c>
      <c r="F1905" s="6">
        <v>3360</v>
      </c>
      <c r="G1905" s="6">
        <v>3320</v>
      </c>
      <c r="H1905" s="6">
        <v>3385</v>
      </c>
      <c r="I1905" s="6">
        <v>3410</v>
      </c>
      <c r="J1905" s="6">
        <v>3335</v>
      </c>
      <c r="K1905" s="6">
        <v>3360</v>
      </c>
      <c r="L1905" s="5">
        <v>100</v>
      </c>
      <c r="M1905" s="7">
        <f t="shared" si="235"/>
        <v>0</v>
      </c>
      <c r="N1905" s="8">
        <f t="shared" si="236"/>
        <v>0</v>
      </c>
    </row>
    <row r="1906" spans="1:14" ht="15.75">
      <c r="A1906" s="61">
        <v>10</v>
      </c>
      <c r="B1906" s="4">
        <v>42879</v>
      </c>
      <c r="C1906" s="5" t="s">
        <v>20</v>
      </c>
      <c r="D1906" s="5" t="s">
        <v>23</v>
      </c>
      <c r="E1906" s="5" t="s">
        <v>44</v>
      </c>
      <c r="F1906" s="6">
        <v>28700</v>
      </c>
      <c r="G1906" s="6">
        <v>28770</v>
      </c>
      <c r="H1906" s="6">
        <v>28660</v>
      </c>
      <c r="I1906" s="6">
        <v>28620</v>
      </c>
      <c r="J1906" s="6">
        <v>28580</v>
      </c>
      <c r="K1906" s="6">
        <v>28660</v>
      </c>
      <c r="L1906" s="5">
        <v>100</v>
      </c>
      <c r="M1906" s="7">
        <f t="shared" si="235"/>
        <v>4000</v>
      </c>
      <c r="N1906" s="8">
        <f t="shared" si="236"/>
        <v>0.13937282229965156</v>
      </c>
    </row>
    <row r="1907" spans="1:14" ht="15.75">
      <c r="A1907" s="61">
        <v>11</v>
      </c>
      <c r="B1907" s="4">
        <v>42878</v>
      </c>
      <c r="C1907" s="5" t="s">
        <v>20</v>
      </c>
      <c r="D1907" s="5" t="s">
        <v>21</v>
      </c>
      <c r="E1907" s="5" t="s">
        <v>46</v>
      </c>
      <c r="F1907" s="6">
        <v>371.5</v>
      </c>
      <c r="G1907" s="6">
        <v>368</v>
      </c>
      <c r="H1907" s="6">
        <v>373.5</v>
      </c>
      <c r="I1907" s="6">
        <v>375.5</v>
      </c>
      <c r="J1907" s="6">
        <v>377.5</v>
      </c>
      <c r="K1907" s="6">
        <v>373.5</v>
      </c>
      <c r="L1907" s="5">
        <v>1000</v>
      </c>
      <c r="M1907" s="7">
        <f t="shared" si="235"/>
        <v>2000</v>
      </c>
      <c r="N1907" s="8">
        <f t="shared" si="236"/>
        <v>0.5383580080753702</v>
      </c>
    </row>
    <row r="1908" spans="1:14" ht="15.75">
      <c r="A1908" s="61">
        <v>12</v>
      </c>
      <c r="B1908" s="4">
        <v>42878</v>
      </c>
      <c r="C1908" s="5" t="s">
        <v>20</v>
      </c>
      <c r="D1908" s="5" t="s">
        <v>21</v>
      </c>
      <c r="E1908" s="5" t="s">
        <v>47</v>
      </c>
      <c r="F1908" s="6">
        <v>171.7</v>
      </c>
      <c r="G1908" s="6">
        <v>170.7</v>
      </c>
      <c r="H1908" s="6">
        <v>172.2</v>
      </c>
      <c r="I1908" s="6">
        <v>172.7</v>
      </c>
      <c r="J1908" s="6">
        <v>173.2</v>
      </c>
      <c r="K1908" s="6">
        <v>172.2</v>
      </c>
      <c r="L1908" s="5">
        <v>5000</v>
      </c>
      <c r="M1908" s="7">
        <f t="shared" si="235"/>
        <v>2500</v>
      </c>
      <c r="N1908" s="8">
        <f t="shared" si="236"/>
        <v>0.29120559114735006</v>
      </c>
    </row>
    <row r="1909" spans="1:14" ht="15.75">
      <c r="A1909" s="61">
        <v>13</v>
      </c>
      <c r="B1909" s="4">
        <v>42877</v>
      </c>
      <c r="C1909" s="5" t="s">
        <v>20</v>
      </c>
      <c r="D1909" s="5" t="s">
        <v>21</v>
      </c>
      <c r="E1909" s="5" t="s">
        <v>44</v>
      </c>
      <c r="F1909" s="6">
        <v>28700</v>
      </c>
      <c r="G1909" s="6">
        <v>28630</v>
      </c>
      <c r="H1909" s="6">
        <v>28740</v>
      </c>
      <c r="I1909" s="6">
        <v>28780</v>
      </c>
      <c r="J1909" s="6">
        <v>28820</v>
      </c>
      <c r="K1909" s="6">
        <v>28740</v>
      </c>
      <c r="L1909" s="5">
        <v>100</v>
      </c>
      <c r="M1909" s="7">
        <f t="shared" si="235"/>
        <v>4000</v>
      </c>
      <c r="N1909" s="8">
        <f t="shared" si="236"/>
        <v>0.13937282229965156</v>
      </c>
    </row>
    <row r="1910" spans="1:14" ht="15.75">
      <c r="A1910" s="61">
        <v>14</v>
      </c>
      <c r="B1910" s="4">
        <v>42874</v>
      </c>
      <c r="C1910" s="5" t="s">
        <v>20</v>
      </c>
      <c r="D1910" s="5" t="s">
        <v>21</v>
      </c>
      <c r="E1910" s="5" t="s">
        <v>24</v>
      </c>
      <c r="F1910" s="6">
        <v>135.75</v>
      </c>
      <c r="G1910" s="6">
        <v>134.7</v>
      </c>
      <c r="H1910" s="6">
        <v>136.3</v>
      </c>
      <c r="I1910" s="6">
        <v>136.8</v>
      </c>
      <c r="J1910" s="6">
        <v>137.3</v>
      </c>
      <c r="K1910" s="6">
        <v>136.3</v>
      </c>
      <c r="L1910" s="5">
        <v>5000</v>
      </c>
      <c r="M1910" s="7">
        <f t="shared" si="235"/>
        <v>2750.000000000057</v>
      </c>
      <c r="N1910" s="8">
        <f t="shared" si="236"/>
        <v>0.40515653775323124</v>
      </c>
    </row>
    <row r="1911" spans="1:14" ht="15.75">
      <c r="A1911" s="61">
        <v>15</v>
      </c>
      <c r="B1911" s="4">
        <v>42873</v>
      </c>
      <c r="C1911" s="5" t="s">
        <v>20</v>
      </c>
      <c r="D1911" s="5" t="s">
        <v>23</v>
      </c>
      <c r="E1911" s="5" t="s">
        <v>47</v>
      </c>
      <c r="F1911" s="6">
        <v>162</v>
      </c>
      <c r="G1911" s="6">
        <v>163</v>
      </c>
      <c r="H1911" s="6">
        <v>161.5</v>
      </c>
      <c r="I1911" s="6">
        <v>161</v>
      </c>
      <c r="J1911" s="6">
        <v>160.5</v>
      </c>
      <c r="K1911" s="6">
        <v>160.5</v>
      </c>
      <c r="L1911" s="5">
        <v>5000</v>
      </c>
      <c r="M1911" s="7">
        <f t="shared" si="235"/>
        <v>7500</v>
      </c>
      <c r="N1911" s="8">
        <f t="shared" si="236"/>
        <v>0.9259259259259258</v>
      </c>
    </row>
    <row r="1912" spans="1:14" ht="15.75">
      <c r="A1912" s="61">
        <v>16</v>
      </c>
      <c r="B1912" s="4">
        <v>42873</v>
      </c>
      <c r="C1912" s="5" t="s">
        <v>20</v>
      </c>
      <c r="D1912" s="5" t="s">
        <v>23</v>
      </c>
      <c r="E1912" s="5" t="s">
        <v>24</v>
      </c>
      <c r="F1912" s="6">
        <v>133</v>
      </c>
      <c r="G1912" s="6">
        <v>134</v>
      </c>
      <c r="H1912" s="6">
        <v>132.5</v>
      </c>
      <c r="I1912" s="6">
        <v>132</v>
      </c>
      <c r="J1912" s="6">
        <v>131.5</v>
      </c>
      <c r="K1912" s="6">
        <v>132.5</v>
      </c>
      <c r="L1912" s="5">
        <v>5000</v>
      </c>
      <c r="M1912" s="7">
        <f t="shared" si="235"/>
        <v>2500</v>
      </c>
      <c r="N1912" s="8">
        <f t="shared" si="236"/>
        <v>0.37593984962406013</v>
      </c>
    </row>
    <row r="1913" spans="1:14" ht="15.75">
      <c r="A1913" s="61">
        <v>17</v>
      </c>
      <c r="B1913" s="4">
        <v>42873</v>
      </c>
      <c r="C1913" s="5" t="s">
        <v>20</v>
      </c>
      <c r="D1913" s="5" t="s">
        <v>21</v>
      </c>
      <c r="E1913" s="5" t="s">
        <v>44</v>
      </c>
      <c r="F1913" s="6">
        <v>28900</v>
      </c>
      <c r="G1913" s="6">
        <v>28830</v>
      </c>
      <c r="H1913" s="6">
        <v>28940</v>
      </c>
      <c r="I1913" s="6">
        <v>28980</v>
      </c>
      <c r="J1913" s="6">
        <v>29020</v>
      </c>
      <c r="K1913" s="6">
        <v>28980</v>
      </c>
      <c r="L1913" s="5">
        <v>100</v>
      </c>
      <c r="M1913" s="7">
        <f t="shared" si="235"/>
        <v>8000</v>
      </c>
      <c r="N1913" s="8">
        <f t="shared" si="236"/>
        <v>0.2768166089965398</v>
      </c>
    </row>
    <row r="1914" spans="1:14" ht="15.75">
      <c r="A1914" s="61">
        <v>18</v>
      </c>
      <c r="B1914" s="4">
        <v>42872</v>
      </c>
      <c r="C1914" s="5" t="s">
        <v>20</v>
      </c>
      <c r="D1914" s="5" t="s">
        <v>21</v>
      </c>
      <c r="E1914" s="5" t="s">
        <v>44</v>
      </c>
      <c r="F1914" s="6">
        <v>28320</v>
      </c>
      <c r="G1914" s="6">
        <v>28250</v>
      </c>
      <c r="H1914" s="6">
        <v>28360</v>
      </c>
      <c r="I1914" s="6">
        <v>28400</v>
      </c>
      <c r="J1914" s="6">
        <v>28440</v>
      </c>
      <c r="K1914" s="6">
        <v>28360</v>
      </c>
      <c r="L1914" s="5">
        <v>100</v>
      </c>
      <c r="M1914" s="7">
        <f t="shared" si="235"/>
        <v>4000</v>
      </c>
      <c r="N1914" s="8">
        <f t="shared" si="236"/>
        <v>0.14124293785310735</v>
      </c>
    </row>
    <row r="1915" spans="1:14" ht="15.75">
      <c r="A1915" s="61">
        <v>19</v>
      </c>
      <c r="B1915" s="4">
        <v>42872</v>
      </c>
      <c r="C1915" s="5" t="s">
        <v>20</v>
      </c>
      <c r="D1915" s="5" t="s">
        <v>21</v>
      </c>
      <c r="E1915" s="5" t="s">
        <v>48</v>
      </c>
      <c r="F1915" s="6">
        <v>3120</v>
      </c>
      <c r="G1915" s="6">
        <v>3080</v>
      </c>
      <c r="H1915" s="6">
        <v>3145</v>
      </c>
      <c r="I1915" s="6">
        <v>3170</v>
      </c>
      <c r="J1915" s="6">
        <v>3195</v>
      </c>
      <c r="K1915" s="6">
        <v>3145</v>
      </c>
      <c r="L1915" s="5">
        <v>100</v>
      </c>
      <c r="M1915" s="7">
        <f t="shared" si="235"/>
        <v>2500</v>
      </c>
      <c r="N1915" s="8">
        <f t="shared" si="236"/>
        <v>0.8012820512820513</v>
      </c>
    </row>
    <row r="1916" spans="1:14" ht="15.75">
      <c r="A1916" s="61">
        <v>20</v>
      </c>
      <c r="B1916" s="4">
        <v>42870</v>
      </c>
      <c r="C1916" s="5" t="s">
        <v>20</v>
      </c>
      <c r="D1916" s="5" t="s">
        <v>21</v>
      </c>
      <c r="E1916" s="5" t="s">
        <v>48</v>
      </c>
      <c r="F1916" s="6">
        <v>3160</v>
      </c>
      <c r="G1916" s="6">
        <v>3120</v>
      </c>
      <c r="H1916" s="6">
        <v>3190</v>
      </c>
      <c r="I1916" s="6">
        <v>3215</v>
      </c>
      <c r="J1916" s="6">
        <v>3240</v>
      </c>
      <c r="K1916" s="6">
        <v>3120</v>
      </c>
      <c r="L1916" s="5">
        <v>100</v>
      </c>
      <c r="M1916" s="7">
        <f t="shared" si="235"/>
        <v>-4000</v>
      </c>
      <c r="N1916" s="8">
        <f t="shared" si="236"/>
        <v>-1.2658227848101264</v>
      </c>
    </row>
    <row r="1917" spans="1:14" ht="15.75">
      <c r="A1917" s="61">
        <v>21</v>
      </c>
      <c r="B1917" s="4">
        <v>42870</v>
      </c>
      <c r="C1917" s="5" t="s">
        <v>20</v>
      </c>
      <c r="D1917" s="5" t="s">
        <v>23</v>
      </c>
      <c r="E1917" s="5" t="s">
        <v>24</v>
      </c>
      <c r="F1917" s="6">
        <v>136.4</v>
      </c>
      <c r="G1917" s="6">
        <v>137.4</v>
      </c>
      <c r="H1917" s="6">
        <v>135.8</v>
      </c>
      <c r="I1917" s="6">
        <v>135.3</v>
      </c>
      <c r="J1917" s="6">
        <v>134.8</v>
      </c>
      <c r="K1917" s="6">
        <v>135.8</v>
      </c>
      <c r="L1917" s="5">
        <v>5000</v>
      </c>
      <c r="M1917" s="7">
        <f t="shared" si="235"/>
        <v>2999.999999999972</v>
      </c>
      <c r="N1917" s="8">
        <f t="shared" si="236"/>
        <v>0.43988269794720986</v>
      </c>
    </row>
    <row r="1918" spans="1:14" ht="15.75">
      <c r="A1918" s="61">
        <v>22</v>
      </c>
      <c r="B1918" s="4">
        <v>42867</v>
      </c>
      <c r="C1918" s="5" t="s">
        <v>20</v>
      </c>
      <c r="D1918" s="5" t="s">
        <v>23</v>
      </c>
      <c r="E1918" s="5" t="s">
        <v>47</v>
      </c>
      <c r="F1918" s="6">
        <v>166</v>
      </c>
      <c r="G1918" s="6">
        <v>167</v>
      </c>
      <c r="H1918" s="6">
        <v>165.5</v>
      </c>
      <c r="I1918" s="6">
        <v>165</v>
      </c>
      <c r="J1918" s="6">
        <v>164.5</v>
      </c>
      <c r="K1918" s="6">
        <v>164.5</v>
      </c>
      <c r="L1918" s="5">
        <v>5000</v>
      </c>
      <c r="M1918" s="7">
        <f t="shared" si="235"/>
        <v>7500</v>
      </c>
      <c r="N1918" s="8">
        <f t="shared" si="236"/>
        <v>0.9036144578313253</v>
      </c>
    </row>
    <row r="1919" spans="1:14" ht="15.75">
      <c r="A1919" s="61">
        <v>23</v>
      </c>
      <c r="B1919" s="4">
        <v>42867</v>
      </c>
      <c r="C1919" s="5" t="s">
        <v>20</v>
      </c>
      <c r="D1919" s="5" t="s">
        <v>23</v>
      </c>
      <c r="E1919" s="5" t="s">
        <v>24</v>
      </c>
      <c r="F1919" s="6">
        <v>139</v>
      </c>
      <c r="G1919" s="6">
        <v>140</v>
      </c>
      <c r="H1919" s="6">
        <v>138.5</v>
      </c>
      <c r="I1919" s="6">
        <v>138</v>
      </c>
      <c r="J1919" s="6">
        <v>137.5</v>
      </c>
      <c r="K1919" s="6">
        <v>137.5</v>
      </c>
      <c r="L1919" s="5">
        <v>5000</v>
      </c>
      <c r="M1919" s="7">
        <f t="shared" si="235"/>
        <v>7500</v>
      </c>
      <c r="N1919" s="8">
        <f t="shared" si="236"/>
        <v>1.0791366906474822</v>
      </c>
    </row>
    <row r="1920" spans="1:14" ht="15.75">
      <c r="A1920" s="61">
        <v>24</v>
      </c>
      <c r="B1920" s="4">
        <v>42866</v>
      </c>
      <c r="C1920" s="5" t="s">
        <v>20</v>
      </c>
      <c r="D1920" s="5" t="s">
        <v>21</v>
      </c>
      <c r="E1920" s="5" t="s">
        <v>47</v>
      </c>
      <c r="F1920" s="6">
        <v>170</v>
      </c>
      <c r="G1920" s="6">
        <v>169</v>
      </c>
      <c r="H1920" s="6">
        <v>170.5</v>
      </c>
      <c r="I1920" s="6">
        <v>171</v>
      </c>
      <c r="J1920" s="6">
        <v>171.5</v>
      </c>
      <c r="K1920" s="6">
        <v>170.5</v>
      </c>
      <c r="L1920" s="5">
        <v>5000</v>
      </c>
      <c r="M1920" s="7">
        <f t="shared" si="235"/>
        <v>2500</v>
      </c>
      <c r="N1920" s="8">
        <f t="shared" si="236"/>
        <v>0.29411764705882354</v>
      </c>
    </row>
    <row r="1921" spans="1:14" ht="15.75">
      <c r="A1921" s="61">
        <v>25</v>
      </c>
      <c r="B1921" s="4">
        <v>42866</v>
      </c>
      <c r="C1921" s="5" t="s">
        <v>20</v>
      </c>
      <c r="D1921" s="5" t="s">
        <v>23</v>
      </c>
      <c r="E1921" s="5" t="s">
        <v>44</v>
      </c>
      <c r="F1921" s="6">
        <v>27940</v>
      </c>
      <c r="G1921" s="6">
        <v>28010</v>
      </c>
      <c r="H1921" s="6">
        <v>27900</v>
      </c>
      <c r="I1921" s="6">
        <v>27860</v>
      </c>
      <c r="J1921" s="6">
        <v>27820</v>
      </c>
      <c r="K1921" s="6">
        <v>28010</v>
      </c>
      <c r="L1921" s="5">
        <v>100</v>
      </c>
      <c r="M1921" s="7">
        <f t="shared" si="235"/>
        <v>-7000</v>
      </c>
      <c r="N1921" s="8">
        <f t="shared" si="236"/>
        <v>-0.25053686471009307</v>
      </c>
    </row>
    <row r="1922" spans="1:14" ht="15.75">
      <c r="A1922" s="61">
        <v>26</v>
      </c>
      <c r="B1922" s="4">
        <v>42865</v>
      </c>
      <c r="C1922" s="5" t="s">
        <v>20</v>
      </c>
      <c r="D1922" s="5" t="s">
        <v>23</v>
      </c>
      <c r="E1922" s="5" t="s">
        <v>24</v>
      </c>
      <c r="F1922" s="6">
        <v>140.5</v>
      </c>
      <c r="G1922" s="6">
        <v>139.5</v>
      </c>
      <c r="H1922" s="6">
        <v>141</v>
      </c>
      <c r="I1922" s="6">
        <v>141.5</v>
      </c>
      <c r="J1922" s="6">
        <v>142</v>
      </c>
      <c r="K1922" s="6">
        <v>141</v>
      </c>
      <c r="L1922" s="5">
        <v>5000</v>
      </c>
      <c r="M1922" s="7">
        <f t="shared" si="235"/>
        <v>-2500</v>
      </c>
      <c r="N1922" s="8">
        <f t="shared" si="236"/>
        <v>-0.35587188612099646</v>
      </c>
    </row>
    <row r="1923" spans="1:14" ht="15.75">
      <c r="A1923" s="61">
        <v>27</v>
      </c>
      <c r="B1923" s="4">
        <v>42864</v>
      </c>
      <c r="C1923" s="5" t="s">
        <v>20</v>
      </c>
      <c r="D1923" s="5" t="s">
        <v>23</v>
      </c>
      <c r="E1923" s="5" t="s">
        <v>44</v>
      </c>
      <c r="F1923" s="6">
        <v>28060</v>
      </c>
      <c r="G1923" s="6">
        <v>28130</v>
      </c>
      <c r="H1923" s="6">
        <v>28020</v>
      </c>
      <c r="I1923" s="6">
        <v>27980</v>
      </c>
      <c r="J1923" s="6">
        <v>27940</v>
      </c>
      <c r="K1923" s="6">
        <v>28130</v>
      </c>
      <c r="L1923" s="5">
        <v>100</v>
      </c>
      <c r="M1923" s="7">
        <f t="shared" si="235"/>
        <v>-7000</v>
      </c>
      <c r="N1923" s="8">
        <f t="shared" si="236"/>
        <v>-0.2494654312188168</v>
      </c>
    </row>
    <row r="1924" spans="1:14" ht="15.75">
      <c r="A1924" s="61">
        <v>28</v>
      </c>
      <c r="B1924" s="4">
        <v>42864</v>
      </c>
      <c r="C1924" s="5" t="s">
        <v>20</v>
      </c>
      <c r="D1924" s="5" t="s">
        <v>21</v>
      </c>
      <c r="E1924" s="5" t="s">
        <v>24</v>
      </c>
      <c r="F1924" s="6">
        <v>141.5</v>
      </c>
      <c r="G1924" s="6">
        <v>140.5</v>
      </c>
      <c r="H1924" s="6">
        <v>142</v>
      </c>
      <c r="I1924" s="6">
        <v>142.5</v>
      </c>
      <c r="J1924" s="6">
        <v>143</v>
      </c>
      <c r="K1924" s="6">
        <v>142</v>
      </c>
      <c r="L1924" s="5">
        <v>5000</v>
      </c>
      <c r="M1924" s="7">
        <f t="shared" si="235"/>
        <v>2500</v>
      </c>
      <c r="N1924" s="8">
        <f t="shared" si="236"/>
        <v>0.35335689045936397</v>
      </c>
    </row>
    <row r="1925" spans="1:14" ht="15.75">
      <c r="A1925" s="61">
        <v>29</v>
      </c>
      <c r="B1925" s="4">
        <v>42863</v>
      </c>
      <c r="C1925" s="5" t="s">
        <v>20</v>
      </c>
      <c r="D1925" s="5" t="s">
        <v>21</v>
      </c>
      <c r="E1925" s="5" t="s">
        <v>44</v>
      </c>
      <c r="F1925" s="6">
        <v>28200</v>
      </c>
      <c r="G1925" s="6">
        <v>28130</v>
      </c>
      <c r="H1925" s="6">
        <v>28240</v>
      </c>
      <c r="I1925" s="6">
        <v>28280</v>
      </c>
      <c r="J1925" s="6">
        <v>28320</v>
      </c>
      <c r="K1925" s="6">
        <v>28240</v>
      </c>
      <c r="L1925" s="5">
        <v>100</v>
      </c>
      <c r="M1925" s="7">
        <f t="shared" si="235"/>
        <v>4000</v>
      </c>
      <c r="N1925" s="8">
        <f t="shared" si="236"/>
        <v>0.14184397163120568</v>
      </c>
    </row>
    <row r="1926" spans="1:14" ht="15.75">
      <c r="A1926" s="61">
        <v>30</v>
      </c>
      <c r="B1926" s="4">
        <v>42860</v>
      </c>
      <c r="C1926" s="5" t="s">
        <v>20</v>
      </c>
      <c r="D1926" s="5" t="s">
        <v>21</v>
      </c>
      <c r="E1926" s="5" t="s">
        <v>47</v>
      </c>
      <c r="F1926" s="6">
        <v>165</v>
      </c>
      <c r="G1926" s="6">
        <v>164</v>
      </c>
      <c r="H1926" s="6">
        <v>165.5</v>
      </c>
      <c r="I1926" s="6">
        <v>166</v>
      </c>
      <c r="J1926" s="6">
        <v>166.5</v>
      </c>
      <c r="K1926" s="6">
        <v>165.5</v>
      </c>
      <c r="L1926" s="5">
        <v>5000</v>
      </c>
      <c r="M1926" s="7">
        <f t="shared" si="235"/>
        <v>2500</v>
      </c>
      <c r="N1926" s="8">
        <f t="shared" si="236"/>
        <v>0.30303030303030304</v>
      </c>
    </row>
    <row r="1927" spans="1:14" ht="15.75">
      <c r="A1927" s="61">
        <v>31</v>
      </c>
      <c r="B1927" s="4">
        <v>42860</v>
      </c>
      <c r="C1927" s="5" t="s">
        <v>20</v>
      </c>
      <c r="D1927" s="5" t="s">
        <v>23</v>
      </c>
      <c r="E1927" s="5" t="s">
        <v>44</v>
      </c>
      <c r="F1927" s="6">
        <v>28200</v>
      </c>
      <c r="G1927" s="6">
        <v>28270</v>
      </c>
      <c r="H1927" s="6">
        <v>28150</v>
      </c>
      <c r="I1927" s="6">
        <v>28110</v>
      </c>
      <c r="J1927" s="6">
        <v>28070</v>
      </c>
      <c r="K1927" s="6">
        <v>28150</v>
      </c>
      <c r="L1927" s="5">
        <v>100</v>
      </c>
      <c r="M1927" s="7">
        <f t="shared" si="235"/>
        <v>5000</v>
      </c>
      <c r="N1927" s="8">
        <f t="shared" si="236"/>
        <v>0.1773049645390071</v>
      </c>
    </row>
    <row r="1928" spans="1:14" ht="19.5" customHeight="1">
      <c r="A1928" s="61">
        <v>32</v>
      </c>
      <c r="B1928" s="4">
        <v>42859</v>
      </c>
      <c r="C1928" s="5" t="s">
        <v>20</v>
      </c>
      <c r="D1928" s="5" t="s">
        <v>23</v>
      </c>
      <c r="E1928" s="5" t="s">
        <v>44</v>
      </c>
      <c r="F1928" s="6">
        <v>28155</v>
      </c>
      <c r="G1928" s="6">
        <v>28230</v>
      </c>
      <c r="H1928" s="6">
        <v>28110</v>
      </c>
      <c r="I1928" s="6">
        <v>28070</v>
      </c>
      <c r="J1928" s="6">
        <v>28030</v>
      </c>
      <c r="K1928" s="6">
        <v>28110</v>
      </c>
      <c r="L1928" s="5">
        <v>100</v>
      </c>
      <c r="M1928" s="7">
        <f t="shared" si="235"/>
        <v>4500</v>
      </c>
      <c r="N1928" s="8">
        <f t="shared" si="236"/>
        <v>0.15982951518380395</v>
      </c>
    </row>
    <row r="1929" spans="1:14" ht="19.5" customHeight="1">
      <c r="A1929" s="61">
        <v>33</v>
      </c>
      <c r="B1929" s="4">
        <v>42859</v>
      </c>
      <c r="C1929" s="5" t="s">
        <v>20</v>
      </c>
      <c r="D1929" s="5" t="s">
        <v>23</v>
      </c>
      <c r="E1929" s="5" t="s">
        <v>47</v>
      </c>
      <c r="F1929" s="6">
        <v>164</v>
      </c>
      <c r="G1929" s="6">
        <v>165</v>
      </c>
      <c r="H1929" s="6">
        <v>163.5</v>
      </c>
      <c r="I1929" s="6">
        <v>163</v>
      </c>
      <c r="J1929" s="6">
        <v>162.5</v>
      </c>
      <c r="K1929" s="6">
        <v>163.5</v>
      </c>
      <c r="L1929" s="5">
        <v>5000</v>
      </c>
      <c r="M1929" s="7">
        <f t="shared" si="235"/>
        <v>2500</v>
      </c>
      <c r="N1929" s="8">
        <f t="shared" si="236"/>
        <v>0.3048780487804878</v>
      </c>
    </row>
    <row r="1930" spans="1:14" ht="19.5" customHeight="1">
      <c r="A1930" s="61">
        <v>34</v>
      </c>
      <c r="B1930" s="4">
        <v>42858</v>
      </c>
      <c r="C1930" s="5" t="s">
        <v>20</v>
      </c>
      <c r="D1930" s="5" t="s">
        <v>23</v>
      </c>
      <c r="E1930" s="5" t="s">
        <v>44</v>
      </c>
      <c r="F1930" s="6">
        <v>28550</v>
      </c>
      <c r="G1930" s="6">
        <v>28630</v>
      </c>
      <c r="H1930" s="6">
        <v>28510</v>
      </c>
      <c r="I1930" s="6">
        <v>28470</v>
      </c>
      <c r="J1930" s="6">
        <v>28430</v>
      </c>
      <c r="K1930" s="6">
        <v>28470</v>
      </c>
      <c r="L1930" s="5">
        <v>100</v>
      </c>
      <c r="M1930" s="7">
        <f t="shared" si="235"/>
        <v>8000</v>
      </c>
      <c r="N1930" s="8">
        <f t="shared" si="236"/>
        <v>0.28021015761821366</v>
      </c>
    </row>
    <row r="1931" spans="1:14" ht="15.75">
      <c r="A1931" s="61">
        <v>35</v>
      </c>
      <c r="B1931" s="4">
        <v>42858</v>
      </c>
      <c r="C1931" s="5" t="s">
        <v>20</v>
      </c>
      <c r="D1931" s="5" t="s">
        <v>23</v>
      </c>
      <c r="E1931" s="5" t="s">
        <v>47</v>
      </c>
      <c r="F1931" s="6">
        <v>168</v>
      </c>
      <c r="G1931" s="6">
        <v>169</v>
      </c>
      <c r="H1931" s="6">
        <v>167.5</v>
      </c>
      <c r="I1931" s="6">
        <v>167</v>
      </c>
      <c r="J1931" s="6">
        <v>166.5</v>
      </c>
      <c r="K1931" s="6">
        <v>169</v>
      </c>
      <c r="L1931" s="5">
        <v>5000</v>
      </c>
      <c r="M1931" s="7">
        <f t="shared" si="235"/>
        <v>-5000</v>
      </c>
      <c r="N1931" s="8">
        <f t="shared" si="236"/>
        <v>-0.5952380952380952</v>
      </c>
    </row>
    <row r="1932" spans="1:14" ht="15.75">
      <c r="A1932" s="61">
        <v>36</v>
      </c>
      <c r="B1932" s="4">
        <v>42857</v>
      </c>
      <c r="C1932" s="5" t="s">
        <v>20</v>
      </c>
      <c r="D1932" s="5" t="s">
        <v>23</v>
      </c>
      <c r="E1932" s="5" t="s">
        <v>44</v>
      </c>
      <c r="F1932" s="6">
        <v>28590</v>
      </c>
      <c r="G1932" s="6">
        <v>28670</v>
      </c>
      <c r="H1932" s="6">
        <v>28550</v>
      </c>
      <c r="I1932" s="6">
        <v>28510</v>
      </c>
      <c r="J1932" s="6">
        <v>28470</v>
      </c>
      <c r="K1932" s="6">
        <v>28470</v>
      </c>
      <c r="L1932" s="5">
        <v>100</v>
      </c>
      <c r="M1932" s="7">
        <f t="shared" si="235"/>
        <v>12000</v>
      </c>
      <c r="N1932" s="8">
        <f t="shared" si="236"/>
        <v>0.41972717733473247</v>
      </c>
    </row>
    <row r="1933" spans="1:14" ht="15.75">
      <c r="A1933" s="9" t="s">
        <v>25</v>
      </c>
      <c r="B1933" s="10"/>
      <c r="C1933" s="11"/>
      <c r="D1933" s="12"/>
      <c r="E1933" s="13"/>
      <c r="F1933" s="13"/>
      <c r="G1933" s="14"/>
      <c r="H1933" s="15"/>
      <c r="I1933" s="15"/>
      <c r="J1933" s="15"/>
      <c r="K1933" s="16"/>
      <c r="L1933" s="17"/>
      <c r="N1933" s="18"/>
    </row>
    <row r="1934" spans="1:12" ht="15.75">
      <c r="A1934" s="9" t="s">
        <v>26</v>
      </c>
      <c r="B1934" s="19"/>
      <c r="C1934" s="11"/>
      <c r="D1934" s="12"/>
      <c r="E1934" s="13"/>
      <c r="F1934" s="13"/>
      <c r="G1934" s="14"/>
      <c r="H1934" s="13"/>
      <c r="I1934" s="13"/>
      <c r="J1934" s="13"/>
      <c r="K1934" s="16"/>
      <c r="L1934" s="17"/>
    </row>
    <row r="1935" spans="1:14" ht="31.5" customHeight="1">
      <c r="A1935" s="9" t="s">
        <v>26</v>
      </c>
      <c r="B1935" s="19"/>
      <c r="C1935" s="20"/>
      <c r="D1935" s="21"/>
      <c r="E1935" s="22"/>
      <c r="F1935" s="22"/>
      <c r="G1935" s="23"/>
      <c r="H1935" s="22"/>
      <c r="I1935" s="22"/>
      <c r="J1935" s="22"/>
      <c r="K1935" s="22"/>
      <c r="L1935" s="17"/>
      <c r="M1935" s="17"/>
      <c r="N1935" s="17"/>
    </row>
    <row r="1936" spans="1:14" ht="15.75">
      <c r="A1936" s="24"/>
      <c r="B1936" s="19"/>
      <c r="C1936" s="22"/>
      <c r="D1936" s="22"/>
      <c r="E1936" s="22"/>
      <c r="F1936" s="25"/>
      <c r="G1936" s="26"/>
      <c r="H1936" s="27" t="s">
        <v>27</v>
      </c>
      <c r="I1936" s="27"/>
      <c r="J1936" s="28"/>
      <c r="K1936" s="28"/>
      <c r="L1936" s="17"/>
      <c r="M1936" s="17"/>
      <c r="N1936" s="17"/>
    </row>
    <row r="1937" spans="1:12" ht="15.75">
      <c r="A1937" s="24"/>
      <c r="B1937" s="19"/>
      <c r="C1937" s="150" t="s">
        <v>28</v>
      </c>
      <c r="D1937" s="150"/>
      <c r="E1937" s="29">
        <v>35</v>
      </c>
      <c r="F1937" s="30">
        <v>100</v>
      </c>
      <c r="G1937" s="31">
        <v>35</v>
      </c>
      <c r="H1937" s="32">
        <f>G1938/G1937%</f>
        <v>77.14285714285715</v>
      </c>
      <c r="I1937" s="32"/>
      <c r="J1937" s="32"/>
      <c r="L1937" s="17"/>
    </row>
    <row r="1938" spans="1:14" ht="15.75">
      <c r="A1938" s="24"/>
      <c r="B1938" s="19"/>
      <c r="C1938" s="149" t="s">
        <v>29</v>
      </c>
      <c r="D1938" s="149"/>
      <c r="E1938" s="33">
        <v>27</v>
      </c>
      <c r="F1938" s="34">
        <f>(E1938/E1937)*100</f>
        <v>77.14285714285715</v>
      </c>
      <c r="G1938" s="31">
        <v>27</v>
      </c>
      <c r="H1938" s="28"/>
      <c r="I1938" s="28"/>
      <c r="J1938" s="22"/>
      <c r="K1938" s="28"/>
      <c r="M1938" s="22" t="s">
        <v>30</v>
      </c>
      <c r="N1938" s="22"/>
    </row>
    <row r="1939" spans="1:14" ht="15.75">
      <c r="A1939" s="35"/>
      <c r="B1939" s="19"/>
      <c r="C1939" s="149" t="s">
        <v>31</v>
      </c>
      <c r="D1939" s="149"/>
      <c r="E1939" s="33">
        <v>0</v>
      </c>
      <c r="F1939" s="34">
        <f>(E1939/E1937)*100</f>
        <v>0</v>
      </c>
      <c r="G1939" s="36"/>
      <c r="H1939" s="31"/>
      <c r="I1939" s="31"/>
      <c r="J1939" s="22"/>
      <c r="K1939" s="28"/>
      <c r="L1939" s="17"/>
      <c r="M1939" s="20"/>
      <c r="N1939" s="20"/>
    </row>
    <row r="1940" spans="1:14" ht="15.75">
      <c r="A1940" s="35"/>
      <c r="B1940" s="19"/>
      <c r="C1940" s="149" t="s">
        <v>32</v>
      </c>
      <c r="D1940" s="149"/>
      <c r="E1940" s="33">
        <v>0</v>
      </c>
      <c r="F1940" s="34">
        <f>(E1940/E1937)*100</f>
        <v>0</v>
      </c>
      <c r="G1940" s="36"/>
      <c r="H1940" s="31"/>
      <c r="I1940" s="31"/>
      <c r="J1940" s="22"/>
      <c r="K1940" s="28"/>
      <c r="L1940" s="17"/>
      <c r="M1940" s="17"/>
      <c r="N1940" s="17"/>
    </row>
    <row r="1941" spans="1:14" ht="15.75">
      <c r="A1941" s="35"/>
      <c r="B1941" s="19"/>
      <c r="C1941" s="149" t="s">
        <v>33</v>
      </c>
      <c r="D1941" s="149"/>
      <c r="E1941" s="33">
        <v>7</v>
      </c>
      <c r="F1941" s="34">
        <f>(E1941/E1937)*100</f>
        <v>20</v>
      </c>
      <c r="G1941" s="36"/>
      <c r="H1941" s="22" t="s">
        <v>34</v>
      </c>
      <c r="I1941" s="22"/>
      <c r="J1941" s="37"/>
      <c r="K1941" s="28"/>
      <c r="L1941" s="17"/>
      <c r="M1941" s="17"/>
      <c r="N1941" s="17"/>
    </row>
    <row r="1942" spans="1:14" ht="15.75">
      <c r="A1942" s="35"/>
      <c r="B1942" s="19"/>
      <c r="C1942" s="149" t="s">
        <v>35</v>
      </c>
      <c r="D1942" s="149"/>
      <c r="E1942" s="33">
        <v>1</v>
      </c>
      <c r="F1942" s="34">
        <f>(E1942/E1937)*100</f>
        <v>2.857142857142857</v>
      </c>
      <c r="G1942" s="36"/>
      <c r="H1942" s="22"/>
      <c r="I1942" s="22"/>
      <c r="J1942" s="37"/>
      <c r="K1942" s="28"/>
      <c r="L1942" s="17"/>
      <c r="M1942" s="17"/>
      <c r="N1942" s="17"/>
    </row>
    <row r="1943" spans="1:14" ht="16.5" thickBot="1">
      <c r="A1943" s="35"/>
      <c r="B1943" s="19"/>
      <c r="C1943" s="151" t="s">
        <v>36</v>
      </c>
      <c r="D1943" s="151"/>
      <c r="E1943" s="38"/>
      <c r="F1943" s="39">
        <f>(E1943/E1937)*100</f>
        <v>0</v>
      </c>
      <c r="G1943" s="36"/>
      <c r="H1943" s="22"/>
      <c r="I1943" s="22"/>
      <c r="M1943" s="17"/>
      <c r="N1943" s="17"/>
    </row>
    <row r="1944" spans="1:14" ht="15.75">
      <c r="A1944" s="41" t="s">
        <v>37</v>
      </c>
      <c r="B1944" s="10"/>
      <c r="C1944" s="11"/>
      <c r="D1944" s="11"/>
      <c r="E1944" s="13"/>
      <c r="F1944" s="13"/>
      <c r="G1944" s="42"/>
      <c r="H1944" s="43"/>
      <c r="I1944" s="43"/>
      <c r="J1944" s="43"/>
      <c r="K1944" s="13"/>
      <c r="L1944" s="17"/>
      <c r="M1944" s="40"/>
      <c r="N1944" s="40"/>
    </row>
    <row r="1945" spans="1:14" ht="15.75">
      <c r="A1945" s="12" t="s">
        <v>38</v>
      </c>
      <c r="B1945" s="10"/>
      <c r="C1945" s="44"/>
      <c r="D1945" s="45"/>
      <c r="E1945" s="46"/>
      <c r="F1945" s="43"/>
      <c r="G1945" s="42"/>
      <c r="H1945" s="43"/>
      <c r="I1945" s="43"/>
      <c r="J1945" s="43"/>
      <c r="K1945" s="13"/>
      <c r="L1945" s="17"/>
      <c r="M1945" s="24"/>
      <c r="N1945" s="24"/>
    </row>
    <row r="1946" spans="1:14" ht="15.75">
      <c r="A1946" s="12" t="s">
        <v>39</v>
      </c>
      <c r="B1946" s="10"/>
      <c r="C1946" s="11"/>
      <c r="D1946" s="45"/>
      <c r="E1946" s="46"/>
      <c r="F1946" s="43"/>
      <c r="G1946" s="42"/>
      <c r="H1946" s="47"/>
      <c r="I1946" s="47"/>
      <c r="J1946" s="47"/>
      <c r="K1946" s="13"/>
      <c r="L1946" s="17"/>
      <c r="M1946" s="17"/>
      <c r="N1946" s="17"/>
    </row>
    <row r="1947" spans="1:14" ht="15.75">
      <c r="A1947" s="12" t="s">
        <v>40</v>
      </c>
      <c r="B1947" s="44"/>
      <c r="C1947" s="11"/>
      <c r="D1947" s="45"/>
      <c r="E1947" s="46"/>
      <c r="F1947" s="43"/>
      <c r="G1947" s="48"/>
      <c r="H1947" s="47"/>
      <c r="I1947" s="47"/>
      <c r="J1947" s="47"/>
      <c r="K1947" s="13"/>
      <c r="L1947" s="17"/>
      <c r="M1947" s="17"/>
      <c r="N1947" s="17"/>
    </row>
    <row r="1948" spans="1:14" ht="15.75">
      <c r="A1948" s="12" t="s">
        <v>41</v>
      </c>
      <c r="B1948" s="35"/>
      <c r="C1948" s="11"/>
      <c r="D1948" s="49"/>
      <c r="E1948" s="43"/>
      <c r="F1948" s="43"/>
      <c r="G1948" s="48"/>
      <c r="H1948" s="47"/>
      <c r="I1948" s="47"/>
      <c r="J1948" s="47"/>
      <c r="K1948" s="43"/>
      <c r="L1948" s="17"/>
      <c r="M1948" s="17"/>
      <c r="N1948" s="17"/>
    </row>
    <row r="1949" spans="1:14" ht="15.75">
      <c r="A1949" s="146" t="s">
        <v>0</v>
      </c>
      <c r="B1949" s="146"/>
      <c r="C1949" s="146"/>
      <c r="D1949" s="146"/>
      <c r="E1949" s="146"/>
      <c r="F1949" s="146"/>
      <c r="G1949" s="146"/>
      <c r="H1949" s="146"/>
      <c r="I1949" s="146"/>
      <c r="J1949" s="146"/>
      <c r="K1949" s="146"/>
      <c r="L1949" s="146"/>
      <c r="M1949" s="146"/>
      <c r="N1949" s="146"/>
    </row>
    <row r="1950" spans="1:14" ht="15.75">
      <c r="A1950" s="146"/>
      <c r="B1950" s="146"/>
      <c r="C1950" s="146"/>
      <c r="D1950" s="146"/>
      <c r="E1950" s="146"/>
      <c r="F1950" s="146"/>
      <c r="G1950" s="146"/>
      <c r="H1950" s="146"/>
      <c r="I1950" s="146"/>
      <c r="J1950" s="146"/>
      <c r="K1950" s="146"/>
      <c r="L1950" s="146"/>
      <c r="M1950" s="146"/>
      <c r="N1950" s="146"/>
    </row>
    <row r="1951" spans="1:14" ht="15.75" customHeight="1">
      <c r="A1951" s="146"/>
      <c r="B1951" s="146"/>
      <c r="C1951" s="146"/>
      <c r="D1951" s="146"/>
      <c r="E1951" s="146"/>
      <c r="F1951" s="146"/>
      <c r="G1951" s="146"/>
      <c r="H1951" s="146"/>
      <c r="I1951" s="146"/>
      <c r="J1951" s="146"/>
      <c r="K1951" s="146"/>
      <c r="L1951" s="146"/>
      <c r="M1951" s="146"/>
      <c r="N1951" s="146"/>
    </row>
    <row r="1952" spans="1:14" ht="15.75">
      <c r="A1952" s="147" t="s">
        <v>1</v>
      </c>
      <c r="B1952" s="147"/>
      <c r="C1952" s="147"/>
      <c r="D1952" s="147"/>
      <c r="E1952" s="147"/>
      <c r="F1952" s="147"/>
      <c r="G1952" s="147"/>
      <c r="H1952" s="147"/>
      <c r="I1952" s="147"/>
      <c r="J1952" s="147"/>
      <c r="K1952" s="147"/>
      <c r="L1952" s="147"/>
      <c r="M1952" s="147"/>
      <c r="N1952" s="147"/>
    </row>
    <row r="1953" spans="1:14" ht="15.75">
      <c r="A1953" s="147" t="s">
        <v>2</v>
      </c>
      <c r="B1953" s="147"/>
      <c r="C1953" s="147"/>
      <c r="D1953" s="147"/>
      <c r="E1953" s="147"/>
      <c r="F1953" s="147"/>
      <c r="G1953" s="147"/>
      <c r="H1953" s="147"/>
      <c r="I1953" s="147"/>
      <c r="J1953" s="147"/>
      <c r="K1953" s="147"/>
      <c r="L1953" s="147"/>
      <c r="M1953" s="147"/>
      <c r="N1953" s="147"/>
    </row>
    <row r="1954" spans="1:14" ht="15.75">
      <c r="A1954" s="147"/>
      <c r="B1954" s="147"/>
      <c r="C1954" s="147"/>
      <c r="D1954" s="147"/>
      <c r="E1954" s="147"/>
      <c r="F1954" s="147"/>
      <c r="G1954" s="147"/>
      <c r="H1954" s="147"/>
      <c r="I1954" s="147"/>
      <c r="J1954" s="147"/>
      <c r="K1954" s="147"/>
      <c r="L1954" s="147"/>
      <c r="M1954" s="147"/>
      <c r="N1954" s="147"/>
    </row>
    <row r="1955" spans="1:14" ht="15.75">
      <c r="A1955" s="148" t="s">
        <v>3</v>
      </c>
      <c r="B1955" s="148"/>
      <c r="C1955" s="148"/>
      <c r="D1955" s="148"/>
      <c r="E1955" s="148"/>
      <c r="F1955" s="148"/>
      <c r="G1955" s="148"/>
      <c r="H1955" s="148"/>
      <c r="I1955" s="148"/>
      <c r="J1955" s="148"/>
      <c r="K1955" s="148"/>
      <c r="L1955" s="148"/>
      <c r="M1955" s="148"/>
      <c r="N1955" s="148"/>
    </row>
    <row r="1956" spans="1:14" ht="15.75">
      <c r="A1956" s="52"/>
      <c r="B1956" s="53"/>
      <c r="C1956" s="53"/>
      <c r="D1956" s="53"/>
      <c r="E1956" s="54"/>
      <c r="F1956" s="55"/>
      <c r="G1956" s="56"/>
      <c r="H1956" s="55"/>
      <c r="I1956" s="55"/>
      <c r="J1956" s="55"/>
      <c r="K1956" s="55"/>
      <c r="L1956" s="54"/>
      <c r="M1956" s="54"/>
      <c r="N1956" s="57"/>
    </row>
    <row r="1957" spans="1:14" ht="15.75">
      <c r="A1957" s="145" t="s">
        <v>52</v>
      </c>
      <c r="B1957" s="145"/>
      <c r="C1957" s="145"/>
      <c r="D1957" s="145"/>
      <c r="E1957" s="145"/>
      <c r="F1957" s="145"/>
      <c r="G1957" s="145"/>
      <c r="H1957" s="145"/>
      <c r="I1957" s="145"/>
      <c r="J1957" s="145"/>
      <c r="K1957" s="145"/>
      <c r="L1957" s="145"/>
      <c r="M1957" s="145"/>
      <c r="N1957" s="145"/>
    </row>
    <row r="1958" spans="1:14" ht="15.75">
      <c r="A1958" s="145" t="s">
        <v>5</v>
      </c>
      <c r="B1958" s="145"/>
      <c r="C1958" s="145"/>
      <c r="D1958" s="145"/>
      <c r="E1958" s="145"/>
      <c r="F1958" s="145"/>
      <c r="G1958" s="145"/>
      <c r="H1958" s="145"/>
      <c r="I1958" s="145"/>
      <c r="J1958" s="145"/>
      <c r="K1958" s="145"/>
      <c r="L1958" s="145"/>
      <c r="M1958" s="145"/>
      <c r="N1958" s="145"/>
    </row>
    <row r="1959" spans="1:14" ht="16.5" customHeight="1">
      <c r="A1959" s="131" t="s">
        <v>6</v>
      </c>
      <c r="B1959" s="128" t="s">
        <v>7</v>
      </c>
      <c r="C1959" s="128" t="s">
        <v>8</v>
      </c>
      <c r="D1959" s="131" t="s">
        <v>9</v>
      </c>
      <c r="E1959" s="131" t="s">
        <v>10</v>
      </c>
      <c r="F1959" s="128" t="s">
        <v>11</v>
      </c>
      <c r="G1959" s="128" t="s">
        <v>12</v>
      </c>
      <c r="H1959" s="128" t="s">
        <v>13</v>
      </c>
      <c r="I1959" s="128" t="s">
        <v>14</v>
      </c>
      <c r="J1959" s="128" t="s">
        <v>15</v>
      </c>
      <c r="K1959" s="130" t="s">
        <v>16</v>
      </c>
      <c r="L1959" s="128" t="s">
        <v>17</v>
      </c>
      <c r="M1959" s="128" t="s">
        <v>18</v>
      </c>
      <c r="N1959" s="128" t="s">
        <v>19</v>
      </c>
    </row>
    <row r="1960" spans="1:14" ht="15.75">
      <c r="A1960" s="131"/>
      <c r="B1960" s="128"/>
      <c r="C1960" s="128"/>
      <c r="D1960" s="131"/>
      <c r="E1960" s="131"/>
      <c r="F1960" s="128"/>
      <c r="G1960" s="128"/>
      <c r="H1960" s="128"/>
      <c r="I1960" s="128"/>
      <c r="J1960" s="128"/>
      <c r="K1960" s="130"/>
      <c r="L1960" s="128"/>
      <c r="M1960" s="128"/>
      <c r="N1960" s="128"/>
    </row>
    <row r="1961" spans="1:14" ht="15.75">
      <c r="A1961" s="61">
        <v>1</v>
      </c>
      <c r="B1961" s="4">
        <v>42852</v>
      </c>
      <c r="C1961" s="5" t="s">
        <v>20</v>
      </c>
      <c r="D1961" s="5" t="s">
        <v>23</v>
      </c>
      <c r="E1961" s="5" t="s">
        <v>22</v>
      </c>
      <c r="F1961" s="6">
        <v>3120</v>
      </c>
      <c r="G1961" s="6">
        <v>3170</v>
      </c>
      <c r="H1961" s="6">
        <v>3095</v>
      </c>
      <c r="I1961" s="6">
        <v>3070</v>
      </c>
      <c r="J1961" s="6">
        <v>3045</v>
      </c>
      <c r="K1961" s="6">
        <v>3097</v>
      </c>
      <c r="L1961" s="5">
        <v>100</v>
      </c>
      <c r="M1961" s="7">
        <f aca="true" t="shared" si="237" ref="M1961:M1989">IF(D1961="BUY",(K1961-F1961)*(L1961),(F1961-K1961)*(L1961))</f>
        <v>2300</v>
      </c>
      <c r="N1961" s="8">
        <f aca="true" t="shared" si="238" ref="N1961:N1990">M1961/(L1961)/F1961%</f>
        <v>0.7371794871794872</v>
      </c>
    </row>
    <row r="1962" spans="1:14" ht="15.75">
      <c r="A1962" s="61">
        <v>2</v>
      </c>
      <c r="B1962" s="4">
        <v>42852</v>
      </c>
      <c r="C1962" s="5" t="s">
        <v>20</v>
      </c>
      <c r="D1962" s="5" t="s">
        <v>21</v>
      </c>
      <c r="E1962" s="5" t="s">
        <v>47</v>
      </c>
      <c r="F1962" s="6">
        <v>168.5</v>
      </c>
      <c r="G1962" s="6">
        <v>167.5</v>
      </c>
      <c r="H1962" s="6">
        <v>169</v>
      </c>
      <c r="I1962" s="6">
        <v>169.5</v>
      </c>
      <c r="J1962" s="6">
        <v>170</v>
      </c>
      <c r="K1962" s="6">
        <v>169</v>
      </c>
      <c r="L1962" s="5">
        <v>5000</v>
      </c>
      <c r="M1962" s="7">
        <f t="shared" si="237"/>
        <v>2500</v>
      </c>
      <c r="N1962" s="8">
        <f t="shared" si="238"/>
        <v>0.29673590504451036</v>
      </c>
    </row>
    <row r="1963" spans="1:14" ht="15.75">
      <c r="A1963" s="61">
        <v>3</v>
      </c>
      <c r="B1963" s="4">
        <v>42851</v>
      </c>
      <c r="C1963" s="5" t="s">
        <v>20</v>
      </c>
      <c r="D1963" s="5" t="s">
        <v>21</v>
      </c>
      <c r="E1963" s="5" t="s">
        <v>46</v>
      </c>
      <c r="F1963" s="6">
        <v>366.5</v>
      </c>
      <c r="G1963" s="6">
        <v>363.5</v>
      </c>
      <c r="H1963" s="6">
        <v>368.5</v>
      </c>
      <c r="I1963" s="6">
        <v>370.5</v>
      </c>
      <c r="J1963" s="6">
        <v>372.5</v>
      </c>
      <c r="K1963" s="6">
        <v>368.5</v>
      </c>
      <c r="L1963" s="5">
        <v>1000</v>
      </c>
      <c r="M1963" s="7">
        <f t="shared" si="237"/>
        <v>2000</v>
      </c>
      <c r="N1963" s="8">
        <f t="shared" si="238"/>
        <v>0.5457025920873124</v>
      </c>
    </row>
    <row r="1964" spans="1:14" ht="15.75">
      <c r="A1964" s="61">
        <v>4</v>
      </c>
      <c r="B1964" s="4">
        <v>42851</v>
      </c>
      <c r="C1964" s="5" t="s">
        <v>20</v>
      </c>
      <c r="D1964" s="5" t="s">
        <v>23</v>
      </c>
      <c r="E1964" s="5" t="s">
        <v>22</v>
      </c>
      <c r="F1964" s="6">
        <v>3165</v>
      </c>
      <c r="G1964" s="6">
        <v>3205</v>
      </c>
      <c r="H1964" s="6">
        <v>3140</v>
      </c>
      <c r="I1964" s="6">
        <v>3115</v>
      </c>
      <c r="J1964" s="6">
        <v>3090</v>
      </c>
      <c r="K1964" s="6">
        <v>3205</v>
      </c>
      <c r="L1964" s="5">
        <v>100</v>
      </c>
      <c r="M1964" s="7">
        <f t="shared" si="237"/>
        <v>-4000</v>
      </c>
      <c r="N1964" s="8">
        <f t="shared" si="238"/>
        <v>-1.263823064770932</v>
      </c>
    </row>
    <row r="1965" spans="1:14" ht="15.75">
      <c r="A1965" s="61">
        <v>5</v>
      </c>
      <c r="B1965" s="4">
        <v>42850</v>
      </c>
      <c r="C1965" s="5" t="s">
        <v>20</v>
      </c>
      <c r="D1965" s="5" t="s">
        <v>23</v>
      </c>
      <c r="E1965" s="5" t="s">
        <v>44</v>
      </c>
      <c r="F1965" s="6">
        <v>28900</v>
      </c>
      <c r="G1965" s="6">
        <v>28980</v>
      </c>
      <c r="H1965" s="6">
        <v>28860</v>
      </c>
      <c r="I1965" s="6">
        <v>28820</v>
      </c>
      <c r="J1965" s="6">
        <v>28780</v>
      </c>
      <c r="K1965" s="6">
        <v>28860</v>
      </c>
      <c r="L1965" s="5">
        <v>100</v>
      </c>
      <c r="M1965" s="7">
        <f t="shared" si="237"/>
        <v>4000</v>
      </c>
      <c r="N1965" s="8">
        <f t="shared" si="238"/>
        <v>0.1384083044982699</v>
      </c>
    </row>
    <row r="1966" spans="1:14" ht="15.75">
      <c r="A1966" s="61">
        <v>6</v>
      </c>
      <c r="B1966" s="4">
        <v>42846</v>
      </c>
      <c r="C1966" s="5" t="s">
        <v>20</v>
      </c>
      <c r="D1966" s="5" t="s">
        <v>21</v>
      </c>
      <c r="E1966" s="5" t="s">
        <v>46</v>
      </c>
      <c r="F1966" s="6">
        <v>364</v>
      </c>
      <c r="G1966" s="6">
        <v>361</v>
      </c>
      <c r="H1966" s="6">
        <v>366</v>
      </c>
      <c r="I1966" s="6">
        <v>368</v>
      </c>
      <c r="J1966" s="6">
        <v>370</v>
      </c>
      <c r="K1966" s="6">
        <v>366</v>
      </c>
      <c r="L1966" s="5">
        <v>1000</v>
      </c>
      <c r="M1966" s="7">
        <f t="shared" si="237"/>
        <v>2000</v>
      </c>
      <c r="N1966" s="8">
        <f t="shared" si="238"/>
        <v>0.5494505494505494</v>
      </c>
    </row>
    <row r="1967" spans="1:14" ht="15.75">
      <c r="A1967" s="61">
        <v>7</v>
      </c>
      <c r="B1967" s="4">
        <v>42846</v>
      </c>
      <c r="C1967" s="5" t="s">
        <v>20</v>
      </c>
      <c r="D1967" s="5" t="s">
        <v>23</v>
      </c>
      <c r="E1967" s="5" t="s">
        <v>22</v>
      </c>
      <c r="F1967" s="6">
        <v>3275</v>
      </c>
      <c r="G1967" s="6">
        <v>3315</v>
      </c>
      <c r="H1967" s="6">
        <v>3250</v>
      </c>
      <c r="I1967" s="6">
        <v>3225</v>
      </c>
      <c r="J1967" s="6">
        <v>3200</v>
      </c>
      <c r="K1967" s="6">
        <v>3200</v>
      </c>
      <c r="L1967" s="5">
        <v>100</v>
      </c>
      <c r="M1967" s="7">
        <f t="shared" si="237"/>
        <v>7500</v>
      </c>
      <c r="N1967" s="8">
        <f t="shared" si="238"/>
        <v>2.2900763358778624</v>
      </c>
    </row>
    <row r="1968" spans="1:14" ht="15.75">
      <c r="A1968" s="61">
        <v>8</v>
      </c>
      <c r="B1968" s="4">
        <v>42845</v>
      </c>
      <c r="C1968" s="5" t="s">
        <v>20</v>
      </c>
      <c r="D1968" s="5" t="s">
        <v>21</v>
      </c>
      <c r="E1968" s="5" t="s">
        <v>47</v>
      </c>
      <c r="F1968" s="6">
        <v>167.5</v>
      </c>
      <c r="G1968" s="6">
        <v>166.5</v>
      </c>
      <c r="H1968" s="6">
        <v>168</v>
      </c>
      <c r="I1968" s="6">
        <v>168.5</v>
      </c>
      <c r="J1968" s="6">
        <v>169</v>
      </c>
      <c r="K1968" s="6">
        <v>168</v>
      </c>
      <c r="L1968" s="5">
        <v>5000</v>
      </c>
      <c r="M1968" s="7">
        <f t="shared" si="237"/>
        <v>2500</v>
      </c>
      <c r="N1968" s="8">
        <f t="shared" si="238"/>
        <v>0.29850746268656714</v>
      </c>
    </row>
    <row r="1969" spans="1:14" ht="15.75">
      <c r="A1969" s="61">
        <v>9</v>
      </c>
      <c r="B1969" s="4">
        <v>42844</v>
      </c>
      <c r="C1969" s="5" t="s">
        <v>20</v>
      </c>
      <c r="D1969" s="5" t="s">
        <v>21</v>
      </c>
      <c r="E1969" s="5" t="s">
        <v>46</v>
      </c>
      <c r="F1969" s="6">
        <v>365</v>
      </c>
      <c r="G1969" s="6">
        <v>362</v>
      </c>
      <c r="H1969" s="6">
        <v>367</v>
      </c>
      <c r="I1969" s="6">
        <v>369</v>
      </c>
      <c r="J1969" s="6">
        <v>371</v>
      </c>
      <c r="K1969" s="6">
        <v>362</v>
      </c>
      <c r="L1969" s="5">
        <v>1000</v>
      </c>
      <c r="M1969" s="7">
        <f t="shared" si="237"/>
        <v>-3000</v>
      </c>
      <c r="N1969" s="8">
        <f t="shared" si="238"/>
        <v>-0.8219178082191781</v>
      </c>
    </row>
    <row r="1970" spans="1:14" ht="15.75">
      <c r="A1970" s="61">
        <v>10</v>
      </c>
      <c r="B1970" s="4">
        <v>42843</v>
      </c>
      <c r="C1970" s="5" t="s">
        <v>20</v>
      </c>
      <c r="D1970" s="5" t="s">
        <v>23</v>
      </c>
      <c r="E1970" s="5" t="s">
        <v>46</v>
      </c>
      <c r="F1970" s="6">
        <v>363.75</v>
      </c>
      <c r="G1970" s="6">
        <v>367</v>
      </c>
      <c r="H1970" s="6">
        <v>361.5</v>
      </c>
      <c r="I1970" s="6">
        <v>359.5</v>
      </c>
      <c r="J1970" s="6">
        <v>357.5</v>
      </c>
      <c r="K1970" s="6">
        <v>359.5</v>
      </c>
      <c r="L1970" s="5">
        <v>1000</v>
      </c>
      <c r="M1970" s="7">
        <f t="shared" si="237"/>
        <v>4250</v>
      </c>
      <c r="N1970" s="8">
        <f t="shared" si="238"/>
        <v>1.1683848797250858</v>
      </c>
    </row>
    <row r="1971" spans="1:14" ht="15.75">
      <c r="A1971" s="61">
        <v>11</v>
      </c>
      <c r="B1971" s="4">
        <v>42843</v>
      </c>
      <c r="C1971" s="5" t="s">
        <v>20</v>
      </c>
      <c r="D1971" s="5" t="s">
        <v>23</v>
      </c>
      <c r="E1971" s="5" t="s">
        <v>47</v>
      </c>
      <c r="F1971" s="6">
        <v>167</v>
      </c>
      <c r="G1971" s="6">
        <v>168</v>
      </c>
      <c r="H1971" s="6">
        <v>166.5</v>
      </c>
      <c r="I1971" s="6">
        <v>166</v>
      </c>
      <c r="J1971" s="6">
        <v>165.5</v>
      </c>
      <c r="K1971" s="6">
        <v>166</v>
      </c>
      <c r="L1971" s="5">
        <v>5000</v>
      </c>
      <c r="M1971" s="7">
        <f t="shared" si="237"/>
        <v>5000</v>
      </c>
      <c r="N1971" s="8">
        <f t="shared" si="238"/>
        <v>0.5988023952095809</v>
      </c>
    </row>
    <row r="1972" spans="1:14" ht="15.75">
      <c r="A1972" s="61">
        <v>12</v>
      </c>
      <c r="B1972" s="4">
        <v>42842</v>
      </c>
      <c r="C1972" s="5" t="s">
        <v>20</v>
      </c>
      <c r="D1972" s="5" t="s">
        <v>21</v>
      </c>
      <c r="E1972" s="5" t="s">
        <v>47</v>
      </c>
      <c r="F1972" s="6">
        <v>169.25</v>
      </c>
      <c r="G1972" s="6">
        <v>168.3</v>
      </c>
      <c r="H1972" s="6">
        <v>169.75</v>
      </c>
      <c r="I1972" s="6">
        <v>170.25</v>
      </c>
      <c r="J1972" s="6">
        <v>170.75</v>
      </c>
      <c r="K1972" s="6">
        <v>168.3</v>
      </c>
      <c r="L1972" s="5">
        <v>5000</v>
      </c>
      <c r="M1972" s="7">
        <f t="shared" si="237"/>
        <v>-4749.999999999944</v>
      </c>
      <c r="N1972" s="8">
        <f t="shared" si="238"/>
        <v>-0.561299852289506</v>
      </c>
    </row>
    <row r="1973" spans="1:14" ht="15.75">
      <c r="A1973" s="61">
        <v>13</v>
      </c>
      <c r="B1973" s="4">
        <v>42838</v>
      </c>
      <c r="C1973" s="5" t="s">
        <v>20</v>
      </c>
      <c r="D1973" s="5" t="s">
        <v>21</v>
      </c>
      <c r="E1973" s="5" t="s">
        <v>44</v>
      </c>
      <c r="F1973" s="6">
        <v>29400</v>
      </c>
      <c r="G1973" s="6">
        <v>29330</v>
      </c>
      <c r="H1973" s="6">
        <v>29440</v>
      </c>
      <c r="I1973" s="6">
        <v>29480</v>
      </c>
      <c r="J1973" s="6">
        <v>29520</v>
      </c>
      <c r="K1973" s="6">
        <v>29330</v>
      </c>
      <c r="L1973" s="5">
        <v>100</v>
      </c>
      <c r="M1973" s="7">
        <f t="shared" si="237"/>
        <v>-7000</v>
      </c>
      <c r="N1973" s="8">
        <f t="shared" si="238"/>
        <v>-0.23809523809523808</v>
      </c>
    </row>
    <row r="1974" spans="1:14" ht="15.75">
      <c r="A1974" s="61">
        <v>14</v>
      </c>
      <c r="B1974" s="4">
        <v>42837</v>
      </c>
      <c r="C1974" s="5" t="s">
        <v>20</v>
      </c>
      <c r="D1974" s="5" t="s">
        <v>23</v>
      </c>
      <c r="E1974" s="5" t="s">
        <v>46</v>
      </c>
      <c r="F1974" s="6">
        <v>368.45</v>
      </c>
      <c r="G1974" s="6">
        <v>371.5</v>
      </c>
      <c r="H1974" s="6">
        <v>366.4</v>
      </c>
      <c r="I1974" s="6">
        <v>364.5</v>
      </c>
      <c r="J1974" s="6">
        <v>362.5</v>
      </c>
      <c r="K1974" s="6">
        <v>364.5</v>
      </c>
      <c r="L1974" s="5">
        <v>1000</v>
      </c>
      <c r="M1974" s="7">
        <f t="shared" si="237"/>
        <v>3949.9999999999886</v>
      </c>
      <c r="N1974" s="8">
        <f t="shared" si="238"/>
        <v>1.0720586239652568</v>
      </c>
    </row>
    <row r="1975" spans="1:14" ht="15.75">
      <c r="A1975" s="61">
        <v>15</v>
      </c>
      <c r="B1975" s="4">
        <v>42837</v>
      </c>
      <c r="C1975" s="5" t="s">
        <v>20</v>
      </c>
      <c r="D1975" s="5" t="s">
        <v>21</v>
      </c>
      <c r="E1975" s="5" t="s">
        <v>44</v>
      </c>
      <c r="F1975" s="6">
        <v>29250</v>
      </c>
      <c r="G1975" s="6">
        <v>29180</v>
      </c>
      <c r="H1975" s="6">
        <v>29290</v>
      </c>
      <c r="I1975" s="6">
        <v>29330</v>
      </c>
      <c r="J1975" s="6">
        <v>29370</v>
      </c>
      <c r="K1975" s="6">
        <v>29370</v>
      </c>
      <c r="L1975" s="5">
        <v>100</v>
      </c>
      <c r="M1975" s="7">
        <f t="shared" si="237"/>
        <v>12000</v>
      </c>
      <c r="N1975" s="8">
        <f t="shared" si="238"/>
        <v>0.41025641025641024</v>
      </c>
    </row>
    <row r="1976" spans="1:14" ht="15.75">
      <c r="A1976" s="61">
        <v>16</v>
      </c>
      <c r="B1976" s="4">
        <v>42837</v>
      </c>
      <c r="C1976" s="5" t="s">
        <v>20</v>
      </c>
      <c r="D1976" s="5" t="s">
        <v>21</v>
      </c>
      <c r="E1976" s="5" t="s">
        <v>22</v>
      </c>
      <c r="F1976" s="6">
        <v>3470</v>
      </c>
      <c r="G1976" s="6">
        <v>3430</v>
      </c>
      <c r="H1976" s="6">
        <v>3495</v>
      </c>
      <c r="I1976" s="6">
        <v>3520</v>
      </c>
      <c r="J1976" s="6">
        <v>3545</v>
      </c>
      <c r="K1976" s="6">
        <v>3450</v>
      </c>
      <c r="L1976" s="5">
        <v>100</v>
      </c>
      <c r="M1976" s="7">
        <f t="shared" si="237"/>
        <v>-2000</v>
      </c>
      <c r="N1976" s="8">
        <f t="shared" si="238"/>
        <v>-0.5763688760806917</v>
      </c>
    </row>
    <row r="1977" spans="1:14" ht="15.75">
      <c r="A1977" s="61">
        <v>17</v>
      </c>
      <c r="B1977" s="4">
        <v>42836</v>
      </c>
      <c r="C1977" s="5" t="s">
        <v>20</v>
      </c>
      <c r="D1977" s="5" t="s">
        <v>21</v>
      </c>
      <c r="E1977" s="5" t="s">
        <v>44</v>
      </c>
      <c r="F1977" s="6">
        <v>28850</v>
      </c>
      <c r="G1977" s="6">
        <v>28770</v>
      </c>
      <c r="H1977" s="6">
        <v>28890</v>
      </c>
      <c r="I1977" s="6">
        <v>28930</v>
      </c>
      <c r="J1977" s="6">
        <v>28970</v>
      </c>
      <c r="K1977" s="6">
        <v>28970</v>
      </c>
      <c r="L1977" s="5">
        <v>100</v>
      </c>
      <c r="M1977" s="7">
        <f t="shared" si="237"/>
        <v>12000</v>
      </c>
      <c r="N1977" s="8">
        <f t="shared" si="238"/>
        <v>0.41594454072790293</v>
      </c>
    </row>
    <row r="1978" spans="1:14" ht="15.75">
      <c r="A1978" s="61">
        <v>18</v>
      </c>
      <c r="B1978" s="4">
        <v>42836</v>
      </c>
      <c r="C1978" s="5" t="s">
        <v>20</v>
      </c>
      <c r="D1978" s="5" t="s">
        <v>23</v>
      </c>
      <c r="E1978" s="5" t="s">
        <v>46</v>
      </c>
      <c r="F1978" s="6">
        <v>370</v>
      </c>
      <c r="G1978" s="6">
        <v>373</v>
      </c>
      <c r="H1978" s="6">
        <v>368</v>
      </c>
      <c r="I1978" s="6">
        <v>366</v>
      </c>
      <c r="J1978" s="6">
        <v>364</v>
      </c>
      <c r="K1978" s="6">
        <v>366</v>
      </c>
      <c r="L1978" s="5">
        <v>1000</v>
      </c>
      <c r="M1978" s="7">
        <f t="shared" si="237"/>
        <v>4000</v>
      </c>
      <c r="N1978" s="8">
        <f t="shared" si="238"/>
        <v>1.081081081081081</v>
      </c>
    </row>
    <row r="1979" spans="1:14" ht="15.75">
      <c r="A1979" s="61">
        <v>19</v>
      </c>
      <c r="B1979" s="4">
        <v>42836</v>
      </c>
      <c r="C1979" s="5" t="s">
        <v>20</v>
      </c>
      <c r="D1979" s="5" t="s">
        <v>21</v>
      </c>
      <c r="E1979" s="5" t="s">
        <v>22</v>
      </c>
      <c r="F1979" s="6">
        <v>3435</v>
      </c>
      <c r="G1979" s="6">
        <v>3395</v>
      </c>
      <c r="H1979" s="6">
        <v>3460</v>
      </c>
      <c r="I1979" s="6">
        <v>3485</v>
      </c>
      <c r="J1979" s="6">
        <v>3510</v>
      </c>
      <c r="K1979" s="6">
        <v>3485</v>
      </c>
      <c r="L1979" s="5">
        <v>100</v>
      </c>
      <c r="M1979" s="7">
        <f t="shared" si="237"/>
        <v>5000</v>
      </c>
      <c r="N1979" s="8">
        <f t="shared" si="238"/>
        <v>1.455604075691412</v>
      </c>
    </row>
    <row r="1980" spans="1:14" ht="15.75">
      <c r="A1980" s="61">
        <v>20</v>
      </c>
      <c r="B1980" s="4">
        <v>42833</v>
      </c>
      <c r="C1980" s="5" t="s">
        <v>20</v>
      </c>
      <c r="D1980" s="5" t="s">
        <v>23</v>
      </c>
      <c r="E1980" s="5" t="s">
        <v>44</v>
      </c>
      <c r="F1980" s="6">
        <v>28670</v>
      </c>
      <c r="G1980" s="6">
        <v>28750</v>
      </c>
      <c r="H1980" s="6">
        <v>28630</v>
      </c>
      <c r="I1980" s="6">
        <v>28590</v>
      </c>
      <c r="J1980" s="6">
        <v>28550</v>
      </c>
      <c r="K1980" s="6">
        <v>28630</v>
      </c>
      <c r="L1980" s="5">
        <v>100</v>
      </c>
      <c r="M1980" s="7">
        <f t="shared" si="237"/>
        <v>4000</v>
      </c>
      <c r="N1980" s="8">
        <f t="shared" si="238"/>
        <v>0.13951866062085805</v>
      </c>
    </row>
    <row r="1981" spans="1:14" ht="15.75">
      <c r="A1981" s="61">
        <v>21</v>
      </c>
      <c r="B1981" s="4">
        <v>42833</v>
      </c>
      <c r="C1981" s="5" t="s">
        <v>20</v>
      </c>
      <c r="D1981" s="5" t="s">
        <v>21</v>
      </c>
      <c r="E1981" s="5" t="s">
        <v>22</v>
      </c>
      <c r="F1981" s="6">
        <v>3400</v>
      </c>
      <c r="G1981" s="6">
        <v>3360</v>
      </c>
      <c r="H1981" s="6">
        <v>3425</v>
      </c>
      <c r="I1981" s="6">
        <v>3450</v>
      </c>
      <c r="J1981" s="6">
        <v>3475</v>
      </c>
      <c r="K1981" s="6">
        <v>3425</v>
      </c>
      <c r="L1981" s="5">
        <v>100</v>
      </c>
      <c r="M1981" s="7">
        <f t="shared" si="237"/>
        <v>2500</v>
      </c>
      <c r="N1981" s="8">
        <f t="shared" si="238"/>
        <v>0.7352941176470589</v>
      </c>
    </row>
    <row r="1982" spans="1:14" ht="15.75">
      <c r="A1982" s="61">
        <v>22</v>
      </c>
      <c r="B1982" s="4">
        <v>42832</v>
      </c>
      <c r="C1982" s="5" t="s">
        <v>20</v>
      </c>
      <c r="D1982" s="5" t="s">
        <v>21</v>
      </c>
      <c r="E1982" s="5" t="s">
        <v>44</v>
      </c>
      <c r="F1982" s="6">
        <v>28940</v>
      </c>
      <c r="G1982" s="6">
        <v>28860</v>
      </c>
      <c r="H1982" s="6">
        <v>28980</v>
      </c>
      <c r="I1982" s="6">
        <v>29020</v>
      </c>
      <c r="J1982" s="6">
        <v>29060</v>
      </c>
      <c r="K1982" s="6">
        <v>28860</v>
      </c>
      <c r="L1982" s="5">
        <v>100</v>
      </c>
      <c r="M1982" s="7">
        <f t="shared" si="237"/>
        <v>-8000</v>
      </c>
      <c r="N1982" s="8">
        <f t="shared" si="238"/>
        <v>-0.27643400138217</v>
      </c>
    </row>
    <row r="1983" spans="1:14" ht="15.75">
      <c r="A1983" s="61">
        <v>23</v>
      </c>
      <c r="B1983" s="4">
        <v>42832</v>
      </c>
      <c r="C1983" s="5" t="s">
        <v>20</v>
      </c>
      <c r="D1983" s="5" t="s">
        <v>23</v>
      </c>
      <c r="E1983" s="5" t="s">
        <v>46</v>
      </c>
      <c r="F1983" s="6">
        <v>173.8</v>
      </c>
      <c r="G1983" s="6">
        <v>177</v>
      </c>
      <c r="H1983" s="6">
        <v>171.5</v>
      </c>
      <c r="I1983" s="6">
        <v>169.5</v>
      </c>
      <c r="J1983" s="6">
        <v>167.5</v>
      </c>
      <c r="K1983" s="6">
        <v>171.5</v>
      </c>
      <c r="L1983" s="5">
        <v>1000</v>
      </c>
      <c r="M1983" s="7">
        <f t="shared" si="237"/>
        <v>2300.0000000000114</v>
      </c>
      <c r="N1983" s="8">
        <f t="shared" si="238"/>
        <v>1.3233601841196843</v>
      </c>
    </row>
    <row r="1984" spans="1:14" ht="15.75">
      <c r="A1984" s="61">
        <v>24</v>
      </c>
      <c r="B1984" s="4">
        <v>42832</v>
      </c>
      <c r="C1984" s="5" t="s">
        <v>20</v>
      </c>
      <c r="D1984" s="5" t="s">
        <v>23</v>
      </c>
      <c r="E1984" s="5" t="s">
        <v>47</v>
      </c>
      <c r="F1984" s="6">
        <v>172.8</v>
      </c>
      <c r="G1984" s="6">
        <v>173.8</v>
      </c>
      <c r="H1984" s="6">
        <v>172.2</v>
      </c>
      <c r="I1984" s="6">
        <v>171.7</v>
      </c>
      <c r="J1984" s="6">
        <v>171.2</v>
      </c>
      <c r="K1984" s="6">
        <v>172.2</v>
      </c>
      <c r="L1984" s="5">
        <v>5000</v>
      </c>
      <c r="M1984" s="7">
        <f t="shared" si="237"/>
        <v>3000.0000000001137</v>
      </c>
      <c r="N1984" s="8">
        <f t="shared" si="238"/>
        <v>0.34722222222223537</v>
      </c>
    </row>
    <row r="1985" spans="1:14" ht="15.75">
      <c r="A1985" s="61">
        <v>25</v>
      </c>
      <c r="B1985" s="4">
        <v>42831</v>
      </c>
      <c r="C1985" s="5" t="s">
        <v>20</v>
      </c>
      <c r="D1985" s="5" t="s">
        <v>21</v>
      </c>
      <c r="E1985" s="5" t="s">
        <v>22</v>
      </c>
      <c r="F1985" s="6">
        <v>3325</v>
      </c>
      <c r="G1985" s="6">
        <v>3285</v>
      </c>
      <c r="H1985" s="6">
        <v>3350</v>
      </c>
      <c r="I1985" s="6">
        <v>3375</v>
      </c>
      <c r="J1985" s="6">
        <v>3400</v>
      </c>
      <c r="K1985" s="6">
        <v>3375</v>
      </c>
      <c r="L1985" s="5">
        <v>100</v>
      </c>
      <c r="M1985" s="7">
        <f t="shared" si="237"/>
        <v>5000</v>
      </c>
      <c r="N1985" s="8">
        <f t="shared" si="238"/>
        <v>1.5037593984962405</v>
      </c>
    </row>
    <row r="1986" spans="1:14" ht="15.75">
      <c r="A1986" s="61">
        <v>26</v>
      </c>
      <c r="B1986" s="4">
        <v>42831</v>
      </c>
      <c r="C1986" s="5" t="s">
        <v>20</v>
      </c>
      <c r="D1986" s="5" t="s">
        <v>23</v>
      </c>
      <c r="E1986" s="5" t="s">
        <v>44</v>
      </c>
      <c r="F1986" s="6">
        <v>28730</v>
      </c>
      <c r="G1986" s="6">
        <v>28810</v>
      </c>
      <c r="H1986" s="6">
        <v>28690</v>
      </c>
      <c r="I1986" s="6">
        <v>28650</v>
      </c>
      <c r="J1986" s="6">
        <v>28610</v>
      </c>
      <c r="K1986" s="6">
        <v>28730</v>
      </c>
      <c r="L1986" s="5">
        <v>100</v>
      </c>
      <c r="M1986" s="7">
        <f t="shared" si="237"/>
        <v>0</v>
      </c>
      <c r="N1986" s="8">
        <f t="shared" si="238"/>
        <v>0</v>
      </c>
    </row>
    <row r="1987" spans="1:14" ht="15.75">
      <c r="A1987" s="61">
        <v>27</v>
      </c>
      <c r="B1987" s="4">
        <v>42830</v>
      </c>
      <c r="C1987" s="5" t="s">
        <v>20</v>
      </c>
      <c r="D1987" s="5" t="s">
        <v>21</v>
      </c>
      <c r="E1987" s="5" t="s">
        <v>46</v>
      </c>
      <c r="F1987" s="6">
        <v>384</v>
      </c>
      <c r="G1987" s="6">
        <v>381</v>
      </c>
      <c r="H1987" s="6">
        <v>386</v>
      </c>
      <c r="I1987" s="6">
        <v>388</v>
      </c>
      <c r="J1987" s="6">
        <v>390</v>
      </c>
      <c r="K1987" s="6">
        <v>386</v>
      </c>
      <c r="L1987" s="5">
        <v>1000</v>
      </c>
      <c r="M1987" s="7">
        <f t="shared" si="237"/>
        <v>2000</v>
      </c>
      <c r="N1987" s="8">
        <f t="shared" si="238"/>
        <v>0.5208333333333334</v>
      </c>
    </row>
    <row r="1988" spans="1:14" ht="15.75">
      <c r="A1988" s="61">
        <v>28</v>
      </c>
      <c r="B1988" s="4">
        <v>42830</v>
      </c>
      <c r="C1988" s="5" t="s">
        <v>20</v>
      </c>
      <c r="D1988" s="5" t="s">
        <v>21</v>
      </c>
      <c r="E1988" s="5" t="s">
        <v>22</v>
      </c>
      <c r="F1988" s="6">
        <v>3360</v>
      </c>
      <c r="G1988" s="6">
        <v>3320</v>
      </c>
      <c r="H1988" s="6">
        <v>3385</v>
      </c>
      <c r="I1988" s="6">
        <v>3410</v>
      </c>
      <c r="J1988" s="6">
        <v>3435</v>
      </c>
      <c r="K1988" s="6">
        <v>3340</v>
      </c>
      <c r="L1988" s="5">
        <v>100</v>
      </c>
      <c r="M1988" s="7">
        <f t="shared" si="237"/>
        <v>-2000</v>
      </c>
      <c r="N1988" s="8">
        <f t="shared" si="238"/>
        <v>-0.5952380952380952</v>
      </c>
    </row>
    <row r="1989" spans="1:14" ht="15.75">
      <c r="A1989" s="61">
        <v>29</v>
      </c>
      <c r="B1989" s="4">
        <v>42830</v>
      </c>
      <c r="C1989" s="5" t="s">
        <v>20</v>
      </c>
      <c r="D1989" s="5" t="s">
        <v>23</v>
      </c>
      <c r="E1989" s="5" t="s">
        <v>44</v>
      </c>
      <c r="F1989" s="6">
        <v>28835</v>
      </c>
      <c r="G1989" s="6">
        <v>28910</v>
      </c>
      <c r="H1989" s="6">
        <v>28790</v>
      </c>
      <c r="I1989" s="6">
        <v>28750</v>
      </c>
      <c r="J1989" s="6">
        <v>28710</v>
      </c>
      <c r="K1989" s="6">
        <v>28750</v>
      </c>
      <c r="L1989" s="5">
        <v>100</v>
      </c>
      <c r="M1989" s="7">
        <f t="shared" si="237"/>
        <v>8500</v>
      </c>
      <c r="N1989" s="8">
        <f t="shared" si="238"/>
        <v>0.2947806485174267</v>
      </c>
    </row>
    <row r="1990" spans="1:14" ht="15.75">
      <c r="A1990" s="61">
        <v>30</v>
      </c>
      <c r="B1990" s="4">
        <v>42828</v>
      </c>
      <c r="C1990" s="5" t="s">
        <v>20</v>
      </c>
      <c r="D1990" s="5" t="s">
        <v>23</v>
      </c>
      <c r="E1990" s="5" t="s">
        <v>44</v>
      </c>
      <c r="F1990" s="6">
        <v>28750</v>
      </c>
      <c r="G1990" s="6">
        <v>28820</v>
      </c>
      <c r="H1990" s="6">
        <v>28710</v>
      </c>
      <c r="I1990" s="6">
        <v>28670</v>
      </c>
      <c r="J1990" s="6">
        <v>28630</v>
      </c>
      <c r="K1990" s="6">
        <v>0</v>
      </c>
      <c r="L1990" s="5">
        <v>100</v>
      </c>
      <c r="M1990" s="7">
        <v>0</v>
      </c>
      <c r="N1990" s="8">
        <f t="shared" si="238"/>
        <v>0</v>
      </c>
    </row>
    <row r="1991" spans="1:14" ht="15.75">
      <c r="A1991" s="9" t="s">
        <v>25</v>
      </c>
      <c r="B1991" s="10"/>
      <c r="C1991" s="11"/>
      <c r="D1991" s="12"/>
      <c r="E1991" s="13"/>
      <c r="F1991" s="13"/>
      <c r="G1991" s="14"/>
      <c r="H1991" s="15"/>
      <c r="I1991" s="15"/>
      <c r="J1991" s="15"/>
      <c r="K1991" s="16"/>
      <c r="L1991" s="17"/>
      <c r="N1991" s="18"/>
    </row>
    <row r="1992" spans="1:12" ht="15.75">
      <c r="A1992" s="9" t="s">
        <v>26</v>
      </c>
      <c r="B1992" s="19"/>
      <c r="C1992" s="11"/>
      <c r="D1992" s="12"/>
      <c r="E1992" s="13"/>
      <c r="F1992" s="13"/>
      <c r="G1992" s="14"/>
      <c r="H1992" s="13"/>
      <c r="I1992" s="13"/>
      <c r="J1992" s="13"/>
      <c r="K1992" s="16"/>
      <c r="L1992" s="17"/>
    </row>
    <row r="1993" spans="1:14" ht="15.75">
      <c r="A1993" s="9" t="s">
        <v>26</v>
      </c>
      <c r="B1993" s="19"/>
      <c r="C1993" s="20"/>
      <c r="D1993" s="21"/>
      <c r="E1993" s="22"/>
      <c r="F1993" s="22"/>
      <c r="G1993" s="23"/>
      <c r="H1993" s="22"/>
      <c r="I1993" s="22"/>
      <c r="J1993" s="22"/>
      <c r="K1993" s="22"/>
      <c r="L1993" s="17"/>
      <c r="M1993" s="17"/>
      <c r="N1993" s="17"/>
    </row>
    <row r="1994" spans="1:14" ht="15.75">
      <c r="A1994" s="24"/>
      <c r="B1994" s="19"/>
      <c r="C1994" s="22"/>
      <c r="D1994" s="22"/>
      <c r="E1994" s="22"/>
      <c r="F1994" s="25"/>
      <c r="G1994" s="26"/>
      <c r="H1994" s="27" t="s">
        <v>27</v>
      </c>
      <c r="I1994" s="27"/>
      <c r="J1994" s="28"/>
      <c r="K1994" s="28"/>
      <c r="L1994" s="17"/>
      <c r="M1994" s="17"/>
      <c r="N1994" s="17"/>
    </row>
    <row r="1995" spans="1:12" ht="15.75">
      <c r="A1995" s="24"/>
      <c r="B1995" s="19"/>
      <c r="C1995" s="129" t="s">
        <v>28</v>
      </c>
      <c r="D1995" s="129"/>
      <c r="E1995" s="29">
        <v>30</v>
      </c>
      <c r="F1995" s="30">
        <v>100</v>
      </c>
      <c r="G1995" s="31">
        <v>30</v>
      </c>
      <c r="H1995" s="32">
        <f>G1996/G1995%</f>
        <v>70</v>
      </c>
      <c r="I1995" s="32"/>
      <c r="J1995" s="32"/>
      <c r="L1995" s="17"/>
    </row>
    <row r="1996" spans="1:14" ht="15.75">
      <c r="A1996" s="24"/>
      <c r="B1996" s="19"/>
      <c r="C1996" s="126" t="s">
        <v>29</v>
      </c>
      <c r="D1996" s="126"/>
      <c r="E1996" s="33">
        <v>21</v>
      </c>
      <c r="F1996" s="34">
        <f>(E1996/E1995)*100</f>
        <v>70</v>
      </c>
      <c r="G1996" s="31">
        <v>21</v>
      </c>
      <c r="H1996" s="28"/>
      <c r="I1996" s="28"/>
      <c r="J1996" s="22"/>
      <c r="K1996" s="28"/>
      <c r="M1996" s="22" t="s">
        <v>30</v>
      </c>
      <c r="N1996" s="22"/>
    </row>
    <row r="1997" spans="1:14" ht="15.75">
      <c r="A1997" s="35"/>
      <c r="B1997" s="19"/>
      <c r="C1997" s="126" t="s">
        <v>31</v>
      </c>
      <c r="D1997" s="126"/>
      <c r="E1997" s="33">
        <v>0</v>
      </c>
      <c r="F1997" s="34">
        <f>(E1997/E1995)*100</f>
        <v>0</v>
      </c>
      <c r="G1997" s="36"/>
      <c r="H1997" s="31"/>
      <c r="I1997" s="31"/>
      <c r="J1997" s="22"/>
      <c r="K1997" s="28"/>
      <c r="L1997" s="17"/>
      <c r="M1997" s="20"/>
      <c r="N1997" s="20"/>
    </row>
    <row r="1998" spans="1:14" ht="15.75">
      <c r="A1998" s="35"/>
      <c r="B1998" s="19"/>
      <c r="C1998" s="126" t="s">
        <v>32</v>
      </c>
      <c r="D1998" s="126"/>
      <c r="E1998" s="33">
        <v>0</v>
      </c>
      <c r="F1998" s="34">
        <f>(E1998/E1995)*100</f>
        <v>0</v>
      </c>
      <c r="G1998" s="36"/>
      <c r="H1998" s="31"/>
      <c r="I1998" s="31"/>
      <c r="J1998" s="22"/>
      <c r="K1998" s="28"/>
      <c r="L1998" s="17"/>
      <c r="M1998" s="17"/>
      <c r="N1998" s="17"/>
    </row>
    <row r="1999" spans="1:14" ht="15.75">
      <c r="A1999" s="35"/>
      <c r="B1999" s="19"/>
      <c r="C1999" s="126" t="s">
        <v>33</v>
      </c>
      <c r="D1999" s="126"/>
      <c r="E1999" s="33">
        <v>7</v>
      </c>
      <c r="F1999" s="34">
        <f>(E1999/E1995)*100</f>
        <v>23.333333333333332</v>
      </c>
      <c r="G1999" s="36"/>
      <c r="H1999" s="22" t="s">
        <v>34</v>
      </c>
      <c r="I1999" s="22"/>
      <c r="J1999" s="37"/>
      <c r="K1999" s="28"/>
      <c r="L1999" s="17"/>
      <c r="M1999" s="17"/>
      <c r="N1999" s="17"/>
    </row>
    <row r="2000" spans="1:14" ht="15.75">
      <c r="A2000" s="35"/>
      <c r="B2000" s="19"/>
      <c r="C2000" s="126" t="s">
        <v>35</v>
      </c>
      <c r="D2000" s="126"/>
      <c r="E2000" s="33">
        <v>2</v>
      </c>
      <c r="F2000" s="34">
        <f>(E2000/E1995)*100</f>
        <v>6.666666666666667</v>
      </c>
      <c r="G2000" s="36"/>
      <c r="H2000" s="22"/>
      <c r="I2000" s="22"/>
      <c r="J2000" s="37"/>
      <c r="K2000" s="28"/>
      <c r="L2000" s="17"/>
      <c r="M2000" s="17"/>
      <c r="N2000" s="17"/>
    </row>
    <row r="2001" spans="1:14" ht="16.5" thickBot="1">
      <c r="A2001" s="35"/>
      <c r="B2001" s="19"/>
      <c r="C2001" s="127" t="s">
        <v>36</v>
      </c>
      <c r="D2001" s="127"/>
      <c r="E2001" s="38"/>
      <c r="F2001" s="39">
        <f>(E2001/E1995)*100</f>
        <v>0</v>
      </c>
      <c r="G2001" s="36"/>
      <c r="H2001" s="22"/>
      <c r="I2001" s="22"/>
      <c r="M2001" s="17"/>
      <c r="N2001" s="17"/>
    </row>
    <row r="2002" spans="1:14" ht="15.75">
      <c r="A2002" s="41" t="s">
        <v>37</v>
      </c>
      <c r="B2002" s="10"/>
      <c r="C2002" s="11"/>
      <c r="D2002" s="11"/>
      <c r="E2002" s="13"/>
      <c r="F2002" s="13"/>
      <c r="G2002" s="42"/>
      <c r="H2002" s="43"/>
      <c r="I2002" s="43"/>
      <c r="J2002" s="43"/>
      <c r="K2002" s="13"/>
      <c r="L2002" s="17"/>
      <c r="M2002" s="40"/>
      <c r="N2002" s="40"/>
    </row>
    <row r="2003" spans="1:14" ht="15.75">
      <c r="A2003" s="12" t="s">
        <v>38</v>
      </c>
      <c r="B2003" s="10"/>
      <c r="C2003" s="44"/>
      <c r="D2003" s="45"/>
      <c r="E2003" s="46"/>
      <c r="F2003" s="43"/>
      <c r="G2003" s="42"/>
      <c r="H2003" s="43"/>
      <c r="I2003" s="43"/>
      <c r="J2003" s="43"/>
      <c r="K2003" s="13"/>
      <c r="L2003" s="17"/>
      <c r="M2003" s="24"/>
      <c r="N2003" s="24"/>
    </row>
    <row r="2004" spans="1:14" ht="15.75">
      <c r="A2004" s="12" t="s">
        <v>39</v>
      </c>
      <c r="B2004" s="10"/>
      <c r="C2004" s="11"/>
      <c r="D2004" s="45"/>
      <c r="E2004" s="46"/>
      <c r="F2004" s="43"/>
      <c r="G2004" s="42"/>
      <c r="H2004" s="47"/>
      <c r="I2004" s="47"/>
      <c r="J2004" s="47"/>
      <c r="K2004" s="13"/>
      <c r="L2004" s="17"/>
      <c r="M2004" s="17"/>
      <c r="N2004" s="17"/>
    </row>
    <row r="2005" spans="1:14" ht="15.75">
      <c r="A2005" s="12" t="s">
        <v>40</v>
      </c>
      <c r="B2005" s="44"/>
      <c r="C2005" s="11"/>
      <c r="D2005" s="45"/>
      <c r="E2005" s="46"/>
      <c r="F2005" s="43"/>
      <c r="G2005" s="48"/>
      <c r="H2005" s="47"/>
      <c r="I2005" s="47"/>
      <c r="J2005" s="47"/>
      <c r="K2005" s="13"/>
      <c r="L2005" s="17"/>
      <c r="M2005" s="17"/>
      <c r="N2005" s="17"/>
    </row>
    <row r="2006" spans="1:14" ht="15.75">
      <c r="A2006" s="12" t="s">
        <v>41</v>
      </c>
      <c r="B2006" s="35"/>
      <c r="C2006" s="11"/>
      <c r="D2006" s="49"/>
      <c r="E2006" s="43"/>
      <c r="F2006" s="43"/>
      <c r="G2006" s="48"/>
      <c r="H2006" s="47"/>
      <c r="I2006" s="47"/>
      <c r="J2006" s="47"/>
      <c r="K2006" s="43"/>
      <c r="L2006" s="17"/>
      <c r="M2006" s="17"/>
      <c r="N2006" s="17"/>
    </row>
    <row r="2007" spans="1:14" ht="15.75">
      <c r="A2007" s="146" t="s">
        <v>0</v>
      </c>
      <c r="B2007" s="146"/>
      <c r="C2007" s="146"/>
      <c r="D2007" s="146"/>
      <c r="E2007" s="146"/>
      <c r="F2007" s="146"/>
      <c r="G2007" s="146"/>
      <c r="H2007" s="146"/>
      <c r="I2007" s="146"/>
      <c r="J2007" s="146"/>
      <c r="K2007" s="146"/>
      <c r="L2007" s="146"/>
      <c r="M2007" s="146"/>
      <c r="N2007" s="146"/>
    </row>
    <row r="2008" spans="1:14" ht="15.75">
      <c r="A2008" s="146"/>
      <c r="B2008" s="146"/>
      <c r="C2008" s="146"/>
      <c r="D2008" s="146"/>
      <c r="E2008" s="146"/>
      <c r="F2008" s="146"/>
      <c r="G2008" s="146"/>
      <c r="H2008" s="146"/>
      <c r="I2008" s="146"/>
      <c r="J2008" s="146"/>
      <c r="K2008" s="146"/>
      <c r="L2008" s="146"/>
      <c r="M2008" s="146"/>
      <c r="N2008" s="146"/>
    </row>
    <row r="2009" spans="1:14" ht="15.75">
      <c r="A2009" s="146"/>
      <c r="B2009" s="146"/>
      <c r="C2009" s="146"/>
      <c r="D2009" s="146"/>
      <c r="E2009" s="146"/>
      <c r="F2009" s="146"/>
      <c r="G2009" s="146"/>
      <c r="H2009" s="146"/>
      <c r="I2009" s="146"/>
      <c r="J2009" s="146"/>
      <c r="K2009" s="146"/>
      <c r="L2009" s="146"/>
      <c r="M2009" s="146"/>
      <c r="N2009" s="146"/>
    </row>
    <row r="2010" spans="1:14" ht="15.75" customHeight="1">
      <c r="A2010" s="147" t="s">
        <v>1</v>
      </c>
      <c r="B2010" s="147"/>
      <c r="C2010" s="147"/>
      <c r="D2010" s="147"/>
      <c r="E2010" s="147"/>
      <c r="F2010" s="147"/>
      <c r="G2010" s="147"/>
      <c r="H2010" s="147"/>
      <c r="I2010" s="147"/>
      <c r="J2010" s="147"/>
      <c r="K2010" s="147"/>
      <c r="L2010" s="147"/>
      <c r="M2010" s="147"/>
      <c r="N2010" s="147"/>
    </row>
    <row r="2011" spans="1:14" ht="15.75">
      <c r="A2011" s="147" t="s">
        <v>2</v>
      </c>
      <c r="B2011" s="147"/>
      <c r="C2011" s="147"/>
      <c r="D2011" s="147"/>
      <c r="E2011" s="147"/>
      <c r="F2011" s="147"/>
      <c r="G2011" s="147"/>
      <c r="H2011" s="147"/>
      <c r="I2011" s="147"/>
      <c r="J2011" s="147"/>
      <c r="K2011" s="147"/>
      <c r="L2011" s="147"/>
      <c r="M2011" s="147"/>
      <c r="N2011" s="147"/>
    </row>
    <row r="2012" spans="1:14" ht="15.75">
      <c r="A2012" s="148" t="s">
        <v>3</v>
      </c>
      <c r="B2012" s="148"/>
      <c r="C2012" s="148"/>
      <c r="D2012" s="148"/>
      <c r="E2012" s="148"/>
      <c r="F2012" s="148"/>
      <c r="G2012" s="148"/>
      <c r="H2012" s="148"/>
      <c r="I2012" s="148"/>
      <c r="J2012" s="148"/>
      <c r="K2012" s="148"/>
      <c r="L2012" s="148"/>
      <c r="M2012" s="148"/>
      <c r="N2012" s="148"/>
    </row>
    <row r="2013" spans="1:14" ht="15.75">
      <c r="A2013" s="52"/>
      <c r="B2013" s="53"/>
      <c r="C2013" s="53"/>
      <c r="D2013" s="53"/>
      <c r="E2013" s="54"/>
      <c r="F2013" s="55"/>
      <c r="G2013" s="56"/>
      <c r="H2013" s="55"/>
      <c r="I2013" s="55"/>
      <c r="J2013" s="55"/>
      <c r="K2013" s="55"/>
      <c r="L2013" s="54"/>
      <c r="M2013" s="54"/>
      <c r="N2013" s="57"/>
    </row>
    <row r="2014" spans="1:14" ht="15.75">
      <c r="A2014" s="145" t="s">
        <v>53</v>
      </c>
      <c r="B2014" s="145"/>
      <c r="C2014" s="145"/>
      <c r="D2014" s="145"/>
      <c r="E2014" s="145"/>
      <c r="F2014" s="145"/>
      <c r="G2014" s="145"/>
      <c r="H2014" s="145"/>
      <c r="I2014" s="145"/>
      <c r="J2014" s="145"/>
      <c r="K2014" s="145"/>
      <c r="L2014" s="145"/>
      <c r="M2014" s="145"/>
      <c r="N2014" s="145"/>
    </row>
    <row r="2015" spans="1:14" ht="15.75">
      <c r="A2015" s="145" t="s">
        <v>5</v>
      </c>
      <c r="B2015" s="145"/>
      <c r="C2015" s="145"/>
      <c r="D2015" s="145"/>
      <c r="E2015" s="145"/>
      <c r="F2015" s="145"/>
      <c r="G2015" s="145"/>
      <c r="H2015" s="145"/>
      <c r="I2015" s="145"/>
      <c r="J2015" s="145"/>
      <c r="K2015" s="145"/>
      <c r="L2015" s="145"/>
      <c r="M2015" s="145"/>
      <c r="N2015" s="145"/>
    </row>
    <row r="2016" spans="1:14" ht="16.5" customHeight="1">
      <c r="A2016" s="131" t="s">
        <v>6</v>
      </c>
      <c r="B2016" s="128" t="s">
        <v>7</v>
      </c>
      <c r="C2016" s="128" t="s">
        <v>8</v>
      </c>
      <c r="D2016" s="131" t="s">
        <v>9</v>
      </c>
      <c r="E2016" s="131" t="s">
        <v>10</v>
      </c>
      <c r="F2016" s="128" t="s">
        <v>11</v>
      </c>
      <c r="G2016" s="128" t="s">
        <v>12</v>
      </c>
      <c r="H2016" s="128" t="s">
        <v>13</v>
      </c>
      <c r="I2016" s="128" t="s">
        <v>14</v>
      </c>
      <c r="J2016" s="128" t="s">
        <v>15</v>
      </c>
      <c r="K2016" s="130" t="s">
        <v>16</v>
      </c>
      <c r="L2016" s="128" t="s">
        <v>17</v>
      </c>
      <c r="M2016" s="128" t="s">
        <v>18</v>
      </c>
      <c r="N2016" s="128" t="s">
        <v>19</v>
      </c>
    </row>
    <row r="2017" spans="1:14" ht="15.75">
      <c r="A2017" s="131"/>
      <c r="B2017" s="128"/>
      <c r="C2017" s="128"/>
      <c r="D2017" s="131"/>
      <c r="E2017" s="131"/>
      <c r="F2017" s="128"/>
      <c r="G2017" s="128"/>
      <c r="H2017" s="128"/>
      <c r="I2017" s="128"/>
      <c r="J2017" s="128"/>
      <c r="K2017" s="130"/>
      <c r="L2017" s="128"/>
      <c r="M2017" s="128"/>
      <c r="N2017" s="128"/>
    </row>
    <row r="2018" spans="1:14" ht="15.75">
      <c r="A2018" s="61">
        <v>1</v>
      </c>
      <c r="B2018" s="4">
        <v>42825</v>
      </c>
      <c r="C2018" s="5" t="s">
        <v>20</v>
      </c>
      <c r="D2018" s="5" t="s">
        <v>21</v>
      </c>
      <c r="E2018" s="5" t="s">
        <v>22</v>
      </c>
      <c r="F2018" s="6">
        <v>3274</v>
      </c>
      <c r="G2018" s="6">
        <v>3230</v>
      </c>
      <c r="H2018" s="6">
        <v>3300</v>
      </c>
      <c r="I2018" s="6">
        <v>3325</v>
      </c>
      <c r="J2018" s="6">
        <v>3350</v>
      </c>
      <c r="K2018" s="6">
        <v>3300</v>
      </c>
      <c r="L2018" s="5">
        <v>100</v>
      </c>
      <c r="M2018" s="7">
        <f aca="true" t="shared" si="239" ref="M2018:M2049">IF(D2018="BUY",(K2018-F2018)*(L2018),(F2018-K2018)*(L2018))</f>
        <v>2600</v>
      </c>
      <c r="N2018" s="8">
        <f aca="true" t="shared" si="240" ref="N2018:N2049">M2018/(L2018)/F2018%</f>
        <v>0.7941356139279169</v>
      </c>
    </row>
    <row r="2019" spans="1:14" ht="15.75">
      <c r="A2019" s="61">
        <v>2</v>
      </c>
      <c r="B2019" s="4">
        <v>42824</v>
      </c>
      <c r="C2019" s="5" t="s">
        <v>20</v>
      </c>
      <c r="D2019" s="5" t="s">
        <v>21</v>
      </c>
      <c r="E2019" s="5" t="s">
        <v>24</v>
      </c>
      <c r="F2019" s="6">
        <v>151.7</v>
      </c>
      <c r="G2019" s="6">
        <v>150.7</v>
      </c>
      <c r="H2019" s="6">
        <v>152.3</v>
      </c>
      <c r="I2019" s="6">
        <v>153.5</v>
      </c>
      <c r="J2019" s="6">
        <v>153.8</v>
      </c>
      <c r="K2019" s="6">
        <v>152.3</v>
      </c>
      <c r="L2019" s="5">
        <v>5000</v>
      </c>
      <c r="M2019" s="7">
        <f t="shared" si="239"/>
        <v>3000.0000000001137</v>
      </c>
      <c r="N2019" s="8">
        <f t="shared" si="240"/>
        <v>0.3955174686882154</v>
      </c>
    </row>
    <row r="2020" spans="1:14" ht="15.75">
      <c r="A2020" s="61">
        <v>3</v>
      </c>
      <c r="B2020" s="4">
        <v>42821</v>
      </c>
      <c r="C2020" s="5" t="s">
        <v>20</v>
      </c>
      <c r="D2020" s="5" t="s">
        <v>23</v>
      </c>
      <c r="E2020" s="5" t="s">
        <v>46</v>
      </c>
      <c r="F2020" s="6">
        <v>379.5</v>
      </c>
      <c r="G2020" s="6">
        <v>383</v>
      </c>
      <c r="H2020" s="6">
        <v>377</v>
      </c>
      <c r="I2020" s="6">
        <v>375</v>
      </c>
      <c r="J2020" s="6">
        <v>373</v>
      </c>
      <c r="K2020" s="6">
        <v>377</v>
      </c>
      <c r="L2020" s="5">
        <v>1000</v>
      </c>
      <c r="M2020" s="7">
        <f t="shared" si="239"/>
        <v>2500</v>
      </c>
      <c r="N2020" s="8">
        <f t="shared" si="240"/>
        <v>0.6587615283267457</v>
      </c>
    </row>
    <row r="2021" spans="1:14" ht="15.75">
      <c r="A2021" s="61">
        <v>4</v>
      </c>
      <c r="B2021" s="4">
        <v>42818</v>
      </c>
      <c r="C2021" s="5" t="s">
        <v>20</v>
      </c>
      <c r="D2021" s="5" t="s">
        <v>23</v>
      </c>
      <c r="E2021" s="5" t="s">
        <v>46</v>
      </c>
      <c r="F2021" s="6">
        <v>380.7</v>
      </c>
      <c r="G2021" s="6">
        <v>384</v>
      </c>
      <c r="H2021" s="6">
        <v>378.5</v>
      </c>
      <c r="I2021" s="6">
        <v>376.5</v>
      </c>
      <c r="J2021" s="6">
        <v>374.5</v>
      </c>
      <c r="K2021" s="6">
        <v>380.7</v>
      </c>
      <c r="L2021" s="5">
        <v>1000</v>
      </c>
      <c r="M2021" s="7">
        <f t="shared" si="239"/>
        <v>0</v>
      </c>
      <c r="N2021" s="8">
        <f t="shared" si="240"/>
        <v>0</v>
      </c>
    </row>
    <row r="2022" spans="1:14" ht="15.75">
      <c r="A2022" s="61">
        <v>5</v>
      </c>
      <c r="B2022" s="4">
        <v>42817</v>
      </c>
      <c r="C2022" s="5" t="s">
        <v>20</v>
      </c>
      <c r="D2022" s="5" t="s">
        <v>21</v>
      </c>
      <c r="E2022" s="5" t="s">
        <v>44</v>
      </c>
      <c r="F2022" s="6">
        <v>29920</v>
      </c>
      <c r="G2022" s="6">
        <v>29840</v>
      </c>
      <c r="H2022" s="6">
        <v>29970</v>
      </c>
      <c r="I2022" s="6">
        <v>30020</v>
      </c>
      <c r="J2022" s="6">
        <v>30070</v>
      </c>
      <c r="K2022" s="6">
        <v>29840</v>
      </c>
      <c r="L2022" s="5">
        <v>100</v>
      </c>
      <c r="M2022" s="7">
        <f t="shared" si="239"/>
        <v>-8000</v>
      </c>
      <c r="N2022" s="8">
        <f t="shared" si="240"/>
        <v>-0.26737967914438504</v>
      </c>
    </row>
    <row r="2023" spans="1:14" ht="15.75">
      <c r="A2023" s="61">
        <v>6</v>
      </c>
      <c r="B2023" s="4">
        <v>42816</v>
      </c>
      <c r="C2023" s="5" t="s">
        <v>20</v>
      </c>
      <c r="D2023" s="5" t="s">
        <v>23</v>
      </c>
      <c r="E2023" s="5" t="s">
        <v>22</v>
      </c>
      <c r="F2023" s="6">
        <v>3148</v>
      </c>
      <c r="G2023" s="6">
        <v>3190</v>
      </c>
      <c r="H2023" s="6">
        <v>3123</v>
      </c>
      <c r="I2023" s="6">
        <v>3100</v>
      </c>
      <c r="J2023" s="6">
        <v>3075</v>
      </c>
      <c r="K2023" s="6">
        <v>3123</v>
      </c>
      <c r="L2023" s="5">
        <v>100</v>
      </c>
      <c r="M2023" s="7">
        <f t="shared" si="239"/>
        <v>2500</v>
      </c>
      <c r="N2023" s="8">
        <f t="shared" si="240"/>
        <v>0.7941550190597204</v>
      </c>
    </row>
    <row r="2024" spans="1:14" ht="15.75">
      <c r="A2024" s="61">
        <v>7</v>
      </c>
      <c r="B2024" s="4">
        <v>42815</v>
      </c>
      <c r="C2024" s="5" t="s">
        <v>20</v>
      </c>
      <c r="D2024" s="5" t="s">
        <v>21</v>
      </c>
      <c r="E2024" s="5" t="s">
        <v>47</v>
      </c>
      <c r="F2024" s="6">
        <v>146.5</v>
      </c>
      <c r="G2024" s="6">
        <v>145.5</v>
      </c>
      <c r="H2024" s="6">
        <v>147</v>
      </c>
      <c r="I2024" s="6">
        <v>147.5</v>
      </c>
      <c r="J2024" s="6">
        <v>148</v>
      </c>
      <c r="K2024" s="6">
        <v>147</v>
      </c>
      <c r="L2024" s="5">
        <v>5000</v>
      </c>
      <c r="M2024" s="7">
        <f t="shared" si="239"/>
        <v>2500</v>
      </c>
      <c r="N2024" s="8">
        <f t="shared" si="240"/>
        <v>0.341296928327645</v>
      </c>
    </row>
    <row r="2025" spans="1:14" ht="15.75">
      <c r="A2025" s="61">
        <v>8</v>
      </c>
      <c r="B2025" s="4">
        <v>42814</v>
      </c>
      <c r="C2025" s="5" t="s">
        <v>20</v>
      </c>
      <c r="D2025" s="5" t="s">
        <v>23</v>
      </c>
      <c r="E2025" s="5" t="s">
        <v>46</v>
      </c>
      <c r="F2025" s="6">
        <v>386.5</v>
      </c>
      <c r="G2025" s="6">
        <v>390</v>
      </c>
      <c r="H2025" s="6">
        <v>384.5</v>
      </c>
      <c r="I2025" s="6">
        <v>382.5</v>
      </c>
      <c r="J2025" s="6">
        <v>380.5</v>
      </c>
      <c r="K2025" s="6">
        <v>380.5</v>
      </c>
      <c r="L2025" s="5">
        <v>1000</v>
      </c>
      <c r="M2025" s="7">
        <f t="shared" si="239"/>
        <v>6000</v>
      </c>
      <c r="N2025" s="8">
        <f t="shared" si="240"/>
        <v>1.5523932729624836</v>
      </c>
    </row>
    <row r="2026" spans="1:14" ht="15.75">
      <c r="A2026" s="61">
        <v>9</v>
      </c>
      <c r="B2026" s="4">
        <v>42811</v>
      </c>
      <c r="C2026" s="5" t="s">
        <v>20</v>
      </c>
      <c r="D2026" s="5" t="s">
        <v>23</v>
      </c>
      <c r="E2026" s="5" t="s">
        <v>22</v>
      </c>
      <c r="F2026" s="6">
        <v>3190</v>
      </c>
      <c r="G2026" s="6">
        <v>3230</v>
      </c>
      <c r="H2026" s="6">
        <v>3165</v>
      </c>
      <c r="I2026" s="6">
        <v>3140</v>
      </c>
      <c r="J2026" s="6">
        <v>3115</v>
      </c>
      <c r="K2026" s="6">
        <v>3165</v>
      </c>
      <c r="L2026" s="5">
        <v>100</v>
      </c>
      <c r="M2026" s="7">
        <f t="shared" si="239"/>
        <v>2500</v>
      </c>
      <c r="N2026" s="8">
        <f t="shared" si="240"/>
        <v>0.7836990595611285</v>
      </c>
    </row>
    <row r="2027" spans="1:14" ht="15.75">
      <c r="A2027" s="61">
        <v>10</v>
      </c>
      <c r="B2027" s="4">
        <v>42810</v>
      </c>
      <c r="C2027" s="5" t="s">
        <v>20</v>
      </c>
      <c r="D2027" s="5" t="s">
        <v>21</v>
      </c>
      <c r="E2027" s="5" t="s">
        <v>22</v>
      </c>
      <c r="F2027" s="6">
        <v>3200</v>
      </c>
      <c r="G2027" s="6">
        <v>3160</v>
      </c>
      <c r="H2027" s="6">
        <v>3225</v>
      </c>
      <c r="I2027" s="6">
        <v>3250</v>
      </c>
      <c r="J2027" s="6">
        <v>3275</v>
      </c>
      <c r="K2027" s="6">
        <v>3225</v>
      </c>
      <c r="L2027" s="5">
        <v>100</v>
      </c>
      <c r="M2027" s="7">
        <f t="shared" si="239"/>
        <v>2500</v>
      </c>
      <c r="N2027" s="8">
        <f t="shared" si="240"/>
        <v>0.78125</v>
      </c>
    </row>
    <row r="2028" spans="1:14" ht="15.75">
      <c r="A2028" s="61">
        <v>11</v>
      </c>
      <c r="B2028" s="4">
        <v>42809</v>
      </c>
      <c r="C2028" s="5" t="s">
        <v>20</v>
      </c>
      <c r="D2028" s="5" t="s">
        <v>23</v>
      </c>
      <c r="E2028" s="5" t="s">
        <v>44</v>
      </c>
      <c r="F2028" s="6">
        <v>28000</v>
      </c>
      <c r="G2028" s="6">
        <v>28080</v>
      </c>
      <c r="H2028" s="6">
        <v>27950</v>
      </c>
      <c r="I2028" s="6">
        <v>27900</v>
      </c>
      <c r="J2028" s="6">
        <v>27850</v>
      </c>
      <c r="K2028" s="6">
        <v>27900</v>
      </c>
      <c r="L2028" s="5">
        <v>100</v>
      </c>
      <c r="M2028" s="7">
        <f t="shared" si="239"/>
        <v>10000</v>
      </c>
      <c r="N2028" s="8">
        <f t="shared" si="240"/>
        <v>0.35714285714285715</v>
      </c>
    </row>
    <row r="2029" spans="1:14" ht="15.75">
      <c r="A2029" s="61">
        <v>12</v>
      </c>
      <c r="B2029" s="4">
        <v>42808</v>
      </c>
      <c r="C2029" s="5" t="s">
        <v>20</v>
      </c>
      <c r="D2029" s="5" t="s">
        <v>23</v>
      </c>
      <c r="E2029" s="5" t="s">
        <v>44</v>
      </c>
      <c r="F2029" s="6">
        <v>28100</v>
      </c>
      <c r="G2029" s="6">
        <v>28180</v>
      </c>
      <c r="H2029" s="6">
        <v>28050</v>
      </c>
      <c r="I2029" s="6">
        <v>28010</v>
      </c>
      <c r="J2029" s="6">
        <v>27960</v>
      </c>
      <c r="K2029" s="6">
        <v>28010</v>
      </c>
      <c r="L2029" s="5">
        <v>100</v>
      </c>
      <c r="M2029" s="7">
        <f t="shared" si="239"/>
        <v>9000</v>
      </c>
      <c r="N2029" s="8">
        <f t="shared" si="240"/>
        <v>0.3202846975088968</v>
      </c>
    </row>
    <row r="2030" spans="1:14" ht="15.75">
      <c r="A2030" s="61">
        <v>13</v>
      </c>
      <c r="B2030" s="4">
        <v>42808</v>
      </c>
      <c r="C2030" s="5" t="s">
        <v>20</v>
      </c>
      <c r="D2030" s="5" t="s">
        <v>23</v>
      </c>
      <c r="E2030" s="5" t="s">
        <v>46</v>
      </c>
      <c r="F2030" s="6">
        <v>383.5</v>
      </c>
      <c r="G2030" s="6">
        <v>387</v>
      </c>
      <c r="H2030" s="6">
        <v>381.5</v>
      </c>
      <c r="I2030" s="6">
        <v>379.5</v>
      </c>
      <c r="J2030" s="6">
        <v>377.5</v>
      </c>
      <c r="K2030" s="6">
        <v>379.5</v>
      </c>
      <c r="L2030" s="5">
        <v>1000</v>
      </c>
      <c r="M2030" s="7">
        <f t="shared" si="239"/>
        <v>4000</v>
      </c>
      <c r="N2030" s="8">
        <f t="shared" si="240"/>
        <v>1.0430247718383312</v>
      </c>
    </row>
    <row r="2031" spans="1:14" ht="15.75">
      <c r="A2031" s="61">
        <v>14</v>
      </c>
      <c r="B2031" s="4">
        <v>42804</v>
      </c>
      <c r="C2031" s="5" t="s">
        <v>20</v>
      </c>
      <c r="D2031" s="5" t="s">
        <v>23</v>
      </c>
      <c r="E2031" s="5" t="s">
        <v>44</v>
      </c>
      <c r="F2031" s="6">
        <v>28300</v>
      </c>
      <c r="G2031" s="6">
        <v>28370</v>
      </c>
      <c r="H2031" s="6">
        <v>28250</v>
      </c>
      <c r="I2031" s="6">
        <v>28210</v>
      </c>
      <c r="J2031" s="6">
        <v>28170</v>
      </c>
      <c r="K2031" s="6">
        <v>28250</v>
      </c>
      <c r="L2031" s="5">
        <v>100</v>
      </c>
      <c r="M2031" s="7">
        <f t="shared" si="239"/>
        <v>5000</v>
      </c>
      <c r="N2031" s="8">
        <f t="shared" si="240"/>
        <v>0.17667844522968199</v>
      </c>
    </row>
    <row r="2032" spans="1:14" ht="15.75">
      <c r="A2032" s="61">
        <v>15</v>
      </c>
      <c r="B2032" s="4">
        <v>42803</v>
      </c>
      <c r="C2032" s="5" t="s">
        <v>20</v>
      </c>
      <c r="D2032" s="5" t="s">
        <v>23</v>
      </c>
      <c r="E2032" s="5" t="s">
        <v>43</v>
      </c>
      <c r="F2032" s="6">
        <v>41130</v>
      </c>
      <c r="G2032" s="6">
        <v>41280</v>
      </c>
      <c r="H2032" s="6">
        <v>41000</v>
      </c>
      <c r="I2032" s="6">
        <v>40880</v>
      </c>
      <c r="J2032" s="6">
        <v>40760</v>
      </c>
      <c r="K2032" s="6">
        <v>40760</v>
      </c>
      <c r="L2032" s="5">
        <v>30</v>
      </c>
      <c r="M2032" s="7">
        <f t="shared" si="239"/>
        <v>11100</v>
      </c>
      <c r="N2032" s="8">
        <f t="shared" si="240"/>
        <v>0.899586676391928</v>
      </c>
    </row>
    <row r="2033" spans="1:14" ht="15.75">
      <c r="A2033" s="61">
        <v>16</v>
      </c>
      <c r="B2033" s="4">
        <v>42803</v>
      </c>
      <c r="C2033" s="5" t="s">
        <v>20</v>
      </c>
      <c r="D2033" s="5" t="s">
        <v>23</v>
      </c>
      <c r="E2033" s="5" t="s">
        <v>22</v>
      </c>
      <c r="F2033" s="6">
        <v>3270</v>
      </c>
      <c r="G2033" s="6">
        <v>3310</v>
      </c>
      <c r="H2033" s="6">
        <v>3245</v>
      </c>
      <c r="I2033" s="6">
        <v>3220</v>
      </c>
      <c r="J2033" s="6">
        <v>3200</v>
      </c>
      <c r="K2033" s="6">
        <v>3310</v>
      </c>
      <c r="L2033" s="5">
        <v>100</v>
      </c>
      <c r="M2033" s="7">
        <f t="shared" si="239"/>
        <v>-4000</v>
      </c>
      <c r="N2033" s="8">
        <f t="shared" si="240"/>
        <v>-1.2232415902140672</v>
      </c>
    </row>
    <row r="2034" spans="1:14" ht="15.75">
      <c r="A2034" s="61">
        <v>17</v>
      </c>
      <c r="B2034" s="4">
        <v>42803</v>
      </c>
      <c r="C2034" s="5" t="s">
        <v>20</v>
      </c>
      <c r="D2034" s="5" t="s">
        <v>23</v>
      </c>
      <c r="E2034" s="5" t="s">
        <v>46</v>
      </c>
      <c r="F2034" s="6">
        <v>381.5</v>
      </c>
      <c r="G2034" s="6">
        <v>385</v>
      </c>
      <c r="H2034" s="6">
        <v>379.5</v>
      </c>
      <c r="I2034" s="6">
        <v>377.5</v>
      </c>
      <c r="J2034" s="6">
        <v>375.5</v>
      </c>
      <c r="K2034" s="6">
        <v>379.5</v>
      </c>
      <c r="L2034" s="5">
        <v>1000</v>
      </c>
      <c r="M2034" s="7">
        <f t="shared" si="239"/>
        <v>2000</v>
      </c>
      <c r="N2034" s="8">
        <f t="shared" si="240"/>
        <v>0.5242463958060288</v>
      </c>
    </row>
    <row r="2035" spans="1:14" ht="15.75">
      <c r="A2035" s="61">
        <v>18</v>
      </c>
      <c r="B2035" s="4">
        <v>42802</v>
      </c>
      <c r="C2035" s="5" t="s">
        <v>20</v>
      </c>
      <c r="D2035" s="5" t="s">
        <v>21</v>
      </c>
      <c r="E2035" s="5" t="s">
        <v>24</v>
      </c>
      <c r="F2035" s="6">
        <v>150</v>
      </c>
      <c r="G2035" s="6">
        <v>149</v>
      </c>
      <c r="H2035" s="6">
        <v>150.5</v>
      </c>
      <c r="I2035" s="6">
        <v>151</v>
      </c>
      <c r="J2035" s="6">
        <v>151.5</v>
      </c>
      <c r="K2035" s="6">
        <v>149</v>
      </c>
      <c r="L2035" s="5">
        <v>5000</v>
      </c>
      <c r="M2035" s="7">
        <f t="shared" si="239"/>
        <v>-5000</v>
      </c>
      <c r="N2035" s="8">
        <f t="shared" si="240"/>
        <v>-0.6666666666666666</v>
      </c>
    </row>
    <row r="2036" spans="1:14" ht="15.75">
      <c r="A2036" s="61">
        <v>19</v>
      </c>
      <c r="B2036" s="4">
        <v>42802</v>
      </c>
      <c r="C2036" s="5" t="s">
        <v>20</v>
      </c>
      <c r="D2036" s="5" t="s">
        <v>23</v>
      </c>
      <c r="E2036" s="5" t="s">
        <v>22</v>
      </c>
      <c r="F2036" s="6">
        <v>3515</v>
      </c>
      <c r="G2036" s="6">
        <v>3560</v>
      </c>
      <c r="H2036" s="6">
        <v>3490</v>
      </c>
      <c r="I2036" s="6">
        <v>3465</v>
      </c>
      <c r="J2036" s="6">
        <v>3440</v>
      </c>
      <c r="K2036" s="6">
        <v>3440</v>
      </c>
      <c r="L2036" s="5">
        <v>100</v>
      </c>
      <c r="M2036" s="7">
        <f t="shared" si="239"/>
        <v>7500</v>
      </c>
      <c r="N2036" s="8">
        <f t="shared" si="240"/>
        <v>2.1337126600284497</v>
      </c>
    </row>
    <row r="2037" spans="1:14" ht="15.75">
      <c r="A2037" s="61">
        <v>20</v>
      </c>
      <c r="B2037" s="4">
        <v>42802</v>
      </c>
      <c r="C2037" s="5" t="s">
        <v>20</v>
      </c>
      <c r="D2037" s="5" t="s">
        <v>23</v>
      </c>
      <c r="E2037" s="5" t="s">
        <v>44</v>
      </c>
      <c r="F2037" s="6">
        <v>28700</v>
      </c>
      <c r="G2037" s="6">
        <v>28775</v>
      </c>
      <c r="H2037" s="6">
        <v>28650</v>
      </c>
      <c r="I2037" s="6">
        <v>28610</v>
      </c>
      <c r="J2037" s="6">
        <v>28570</v>
      </c>
      <c r="K2037" s="6">
        <v>28570</v>
      </c>
      <c r="L2037" s="5">
        <v>100</v>
      </c>
      <c r="M2037" s="7">
        <f t="shared" si="239"/>
        <v>13000</v>
      </c>
      <c r="N2037" s="8">
        <f t="shared" si="240"/>
        <v>0.4529616724738676</v>
      </c>
    </row>
    <row r="2038" spans="1:14" ht="15.75">
      <c r="A2038" s="61">
        <v>21</v>
      </c>
      <c r="B2038" s="4">
        <v>42801</v>
      </c>
      <c r="C2038" s="5" t="s">
        <v>20</v>
      </c>
      <c r="D2038" s="5" t="s">
        <v>23</v>
      </c>
      <c r="E2038" s="5" t="s">
        <v>46</v>
      </c>
      <c r="F2038" s="6">
        <v>389.5</v>
      </c>
      <c r="G2038" s="6">
        <v>392.5</v>
      </c>
      <c r="H2038" s="6">
        <v>387.5</v>
      </c>
      <c r="I2038" s="6">
        <v>385.5</v>
      </c>
      <c r="J2038" s="6">
        <v>383.5</v>
      </c>
      <c r="K2038" s="6">
        <v>387.5</v>
      </c>
      <c r="L2038" s="5">
        <v>1000</v>
      </c>
      <c r="M2038" s="7">
        <f t="shared" si="239"/>
        <v>2000</v>
      </c>
      <c r="N2038" s="8">
        <f t="shared" si="240"/>
        <v>0.5134788189987163</v>
      </c>
    </row>
    <row r="2039" spans="1:14" ht="15.75">
      <c r="A2039" s="61">
        <v>22</v>
      </c>
      <c r="B2039" s="4">
        <v>42801</v>
      </c>
      <c r="C2039" s="5" t="s">
        <v>20</v>
      </c>
      <c r="D2039" s="5" t="s">
        <v>23</v>
      </c>
      <c r="E2039" s="5" t="s">
        <v>44</v>
      </c>
      <c r="F2039" s="6">
        <v>28883</v>
      </c>
      <c r="G2039" s="6">
        <v>28960</v>
      </c>
      <c r="H2039" s="6">
        <v>28840</v>
      </c>
      <c r="I2039" s="6">
        <v>28800</v>
      </c>
      <c r="J2039" s="6">
        <v>28760</v>
      </c>
      <c r="K2039" s="6">
        <v>28760</v>
      </c>
      <c r="L2039" s="5">
        <v>100</v>
      </c>
      <c r="M2039" s="7">
        <f t="shared" si="239"/>
        <v>12300</v>
      </c>
      <c r="N2039" s="8">
        <f t="shared" si="240"/>
        <v>0.4258560398850535</v>
      </c>
    </row>
    <row r="2040" spans="1:14" ht="15.75">
      <c r="A2040" s="61">
        <v>23</v>
      </c>
      <c r="B2040" s="4">
        <v>42801</v>
      </c>
      <c r="C2040" s="5" t="s">
        <v>20</v>
      </c>
      <c r="D2040" s="5" t="s">
        <v>21</v>
      </c>
      <c r="E2040" s="5" t="s">
        <v>22</v>
      </c>
      <c r="F2040" s="6">
        <v>3565</v>
      </c>
      <c r="G2040" s="6">
        <v>3525</v>
      </c>
      <c r="H2040" s="6">
        <v>3590</v>
      </c>
      <c r="I2040" s="6">
        <v>3615</v>
      </c>
      <c r="J2040" s="6">
        <v>3640</v>
      </c>
      <c r="K2040" s="6">
        <v>3590</v>
      </c>
      <c r="L2040" s="5">
        <v>100</v>
      </c>
      <c r="M2040" s="7">
        <f t="shared" si="239"/>
        <v>2500</v>
      </c>
      <c r="N2040" s="8">
        <f t="shared" si="240"/>
        <v>0.7012622720897616</v>
      </c>
    </row>
    <row r="2041" spans="1:14" ht="15.75">
      <c r="A2041" s="61">
        <v>24</v>
      </c>
      <c r="B2041" s="4">
        <v>42800</v>
      </c>
      <c r="C2041" s="5" t="s">
        <v>20</v>
      </c>
      <c r="D2041" s="5" t="s">
        <v>23</v>
      </c>
      <c r="E2041" s="5" t="s">
        <v>46</v>
      </c>
      <c r="F2041" s="6">
        <v>392.8</v>
      </c>
      <c r="G2041" s="6">
        <v>396</v>
      </c>
      <c r="H2041" s="6">
        <v>390.5</v>
      </c>
      <c r="I2041" s="6">
        <v>388.5</v>
      </c>
      <c r="J2041" s="6">
        <v>386.5</v>
      </c>
      <c r="K2041" s="6">
        <v>390.5</v>
      </c>
      <c r="L2041" s="5">
        <v>1000</v>
      </c>
      <c r="M2041" s="7">
        <f t="shared" si="239"/>
        <v>2300.0000000000114</v>
      </c>
      <c r="N2041" s="8">
        <f t="shared" si="240"/>
        <v>0.58553971486762</v>
      </c>
    </row>
    <row r="2042" spans="1:14" ht="15.75">
      <c r="A2042" s="61">
        <v>25</v>
      </c>
      <c r="B2042" s="4">
        <v>42797</v>
      </c>
      <c r="C2042" s="5" t="s">
        <v>20</v>
      </c>
      <c r="D2042" s="5" t="s">
        <v>23</v>
      </c>
      <c r="E2042" s="5" t="s">
        <v>22</v>
      </c>
      <c r="F2042" s="6">
        <v>3523</v>
      </c>
      <c r="G2042" s="6">
        <v>3565</v>
      </c>
      <c r="H2042" s="6">
        <v>3495</v>
      </c>
      <c r="I2042" s="6">
        <v>3470</v>
      </c>
      <c r="J2042" s="6">
        <v>3445</v>
      </c>
      <c r="K2042" s="6">
        <v>3565</v>
      </c>
      <c r="L2042" s="5">
        <v>100</v>
      </c>
      <c r="M2042" s="7">
        <f t="shared" si="239"/>
        <v>-4200</v>
      </c>
      <c r="N2042" s="8">
        <f t="shared" si="240"/>
        <v>-1.1921657678115243</v>
      </c>
    </row>
    <row r="2043" spans="1:14" ht="15.75">
      <c r="A2043" s="61">
        <v>26</v>
      </c>
      <c r="B2043" s="4">
        <v>42797</v>
      </c>
      <c r="C2043" s="5" t="s">
        <v>20</v>
      </c>
      <c r="D2043" s="5" t="s">
        <v>23</v>
      </c>
      <c r="E2043" s="5" t="s">
        <v>43</v>
      </c>
      <c r="F2043" s="6">
        <v>42400</v>
      </c>
      <c r="G2043" s="6">
        <v>42550</v>
      </c>
      <c r="H2043" s="6">
        <v>42280</v>
      </c>
      <c r="I2043" s="6">
        <v>42160</v>
      </c>
      <c r="J2043" s="6">
        <v>42040</v>
      </c>
      <c r="K2043" s="6">
        <v>42550</v>
      </c>
      <c r="L2043" s="5">
        <v>30</v>
      </c>
      <c r="M2043" s="7">
        <f t="shared" si="239"/>
        <v>-4500</v>
      </c>
      <c r="N2043" s="8">
        <f t="shared" si="240"/>
        <v>-0.35377358490566035</v>
      </c>
    </row>
    <row r="2044" spans="1:14" ht="15.75">
      <c r="A2044" s="61">
        <v>27</v>
      </c>
      <c r="B2044" s="4">
        <v>42797</v>
      </c>
      <c r="C2044" s="5" t="s">
        <v>20</v>
      </c>
      <c r="D2044" s="5" t="s">
        <v>23</v>
      </c>
      <c r="E2044" s="5" t="s">
        <v>44</v>
      </c>
      <c r="F2044" s="6">
        <v>29120</v>
      </c>
      <c r="G2044" s="6">
        <v>29220</v>
      </c>
      <c r="H2044" s="6">
        <v>29080</v>
      </c>
      <c r="I2044" s="6">
        <v>29040</v>
      </c>
      <c r="J2044" s="6">
        <v>29000</v>
      </c>
      <c r="K2044" s="6">
        <v>29040</v>
      </c>
      <c r="L2044" s="5">
        <v>100</v>
      </c>
      <c r="M2044" s="7">
        <f t="shared" si="239"/>
        <v>8000</v>
      </c>
      <c r="N2044" s="8">
        <f t="shared" si="240"/>
        <v>0.27472527472527475</v>
      </c>
    </row>
    <row r="2045" spans="1:14" ht="15.75">
      <c r="A2045" s="61">
        <v>28</v>
      </c>
      <c r="B2045" s="4">
        <v>42796</v>
      </c>
      <c r="C2045" s="5" t="s">
        <v>20</v>
      </c>
      <c r="D2045" s="5" t="s">
        <v>23</v>
      </c>
      <c r="E2045" s="5" t="s">
        <v>47</v>
      </c>
      <c r="F2045" s="6">
        <v>189.65</v>
      </c>
      <c r="G2045" s="6">
        <v>190.6</v>
      </c>
      <c r="H2045" s="6">
        <v>189.15</v>
      </c>
      <c r="I2045" s="6">
        <v>188.65</v>
      </c>
      <c r="J2045" s="6">
        <v>188.15</v>
      </c>
      <c r="K2045" s="6">
        <v>188.15</v>
      </c>
      <c r="L2045" s="5">
        <v>5000</v>
      </c>
      <c r="M2045" s="7">
        <f t="shared" si="239"/>
        <v>7500</v>
      </c>
      <c r="N2045" s="8">
        <f t="shared" si="240"/>
        <v>0.7909306617453203</v>
      </c>
    </row>
    <row r="2046" spans="1:14" ht="15.75">
      <c r="A2046" s="61">
        <v>29</v>
      </c>
      <c r="B2046" s="4">
        <v>42796</v>
      </c>
      <c r="C2046" s="5" t="s">
        <v>20</v>
      </c>
      <c r="D2046" s="5" t="s">
        <v>23</v>
      </c>
      <c r="E2046" s="5" t="s">
        <v>46</v>
      </c>
      <c r="F2046" s="6">
        <v>402</v>
      </c>
      <c r="G2046" s="6">
        <v>405</v>
      </c>
      <c r="H2046" s="6">
        <v>400</v>
      </c>
      <c r="I2046" s="6">
        <v>398</v>
      </c>
      <c r="J2046" s="6">
        <v>396</v>
      </c>
      <c r="K2046" s="6">
        <v>396</v>
      </c>
      <c r="L2046" s="5">
        <v>1000</v>
      </c>
      <c r="M2046" s="7">
        <f t="shared" si="239"/>
        <v>6000</v>
      </c>
      <c r="N2046" s="8">
        <f t="shared" si="240"/>
        <v>1.492537313432836</v>
      </c>
    </row>
    <row r="2047" spans="1:14" ht="15.75">
      <c r="A2047" s="61">
        <v>30</v>
      </c>
      <c r="B2047" s="4">
        <v>42796</v>
      </c>
      <c r="C2047" s="5" t="s">
        <v>20</v>
      </c>
      <c r="D2047" s="5" t="s">
        <v>23</v>
      </c>
      <c r="E2047" s="5" t="s">
        <v>44</v>
      </c>
      <c r="F2047" s="6">
        <v>29320</v>
      </c>
      <c r="G2047" s="6">
        <v>29400</v>
      </c>
      <c r="H2047" s="6">
        <v>29280</v>
      </c>
      <c r="I2047" s="6">
        <v>29240</v>
      </c>
      <c r="J2047" s="6">
        <v>29200</v>
      </c>
      <c r="K2047" s="6">
        <v>29200</v>
      </c>
      <c r="L2047" s="5">
        <v>100</v>
      </c>
      <c r="M2047" s="7">
        <f t="shared" si="239"/>
        <v>12000</v>
      </c>
      <c r="N2047" s="8">
        <f t="shared" si="240"/>
        <v>0.4092769440654843</v>
      </c>
    </row>
    <row r="2048" spans="1:14" ht="15.75">
      <c r="A2048" s="61">
        <v>31</v>
      </c>
      <c r="B2048" s="4">
        <v>42796</v>
      </c>
      <c r="C2048" s="5" t="s">
        <v>20</v>
      </c>
      <c r="D2048" s="5" t="s">
        <v>23</v>
      </c>
      <c r="E2048" s="5" t="s">
        <v>22</v>
      </c>
      <c r="F2048" s="6">
        <v>3568</v>
      </c>
      <c r="G2048" s="6">
        <v>3610</v>
      </c>
      <c r="H2048" s="6">
        <v>3543</v>
      </c>
      <c r="I2048" s="6">
        <v>3515</v>
      </c>
      <c r="J2048" s="6">
        <v>3490</v>
      </c>
      <c r="K2048" s="6">
        <v>3515</v>
      </c>
      <c r="L2048" s="5">
        <v>100</v>
      </c>
      <c r="M2048" s="7">
        <f t="shared" si="239"/>
        <v>5300</v>
      </c>
      <c r="N2048" s="8">
        <f t="shared" si="240"/>
        <v>1.4854260089686098</v>
      </c>
    </row>
    <row r="2049" spans="1:14" ht="15.75">
      <c r="A2049" s="61">
        <v>32</v>
      </c>
      <c r="B2049" s="4">
        <v>42795</v>
      </c>
      <c r="C2049" s="5" t="s">
        <v>20</v>
      </c>
      <c r="D2049" s="5" t="s">
        <v>23</v>
      </c>
      <c r="E2049" s="5" t="s">
        <v>44</v>
      </c>
      <c r="F2049" s="6">
        <v>29350</v>
      </c>
      <c r="G2049" s="6">
        <v>29410</v>
      </c>
      <c r="H2049" s="6">
        <v>29300</v>
      </c>
      <c r="I2049" s="6">
        <v>29260</v>
      </c>
      <c r="J2049" s="6">
        <v>29220</v>
      </c>
      <c r="K2049" s="6">
        <v>29220</v>
      </c>
      <c r="L2049" s="5">
        <v>100</v>
      </c>
      <c r="M2049" s="7">
        <f t="shared" si="239"/>
        <v>13000</v>
      </c>
      <c r="N2049" s="8">
        <f t="shared" si="240"/>
        <v>0.44293015332197616</v>
      </c>
    </row>
    <row r="2050" spans="1:14" ht="15.75">
      <c r="A2050" s="9" t="s">
        <v>25</v>
      </c>
      <c r="B2050" s="10"/>
      <c r="C2050" s="11"/>
      <c r="D2050" s="12"/>
      <c r="E2050" s="13"/>
      <c r="F2050" s="13"/>
      <c r="G2050" s="14"/>
      <c r="H2050" s="15"/>
      <c r="I2050" s="15"/>
      <c r="J2050" s="15"/>
      <c r="K2050" s="16"/>
      <c r="L2050" s="17"/>
      <c r="N2050" s="18"/>
    </row>
    <row r="2051" spans="1:12" ht="15.75">
      <c r="A2051" s="9" t="s">
        <v>26</v>
      </c>
      <c r="B2051" s="19"/>
      <c r="C2051" s="11"/>
      <c r="D2051" s="12"/>
      <c r="E2051" s="13"/>
      <c r="F2051" s="13"/>
      <c r="G2051" s="14"/>
      <c r="H2051" s="13"/>
      <c r="I2051" s="13"/>
      <c r="J2051" s="13"/>
      <c r="K2051" s="16"/>
      <c r="L2051" s="17"/>
    </row>
    <row r="2052" spans="1:14" ht="15.75">
      <c r="A2052" s="9" t="s">
        <v>26</v>
      </c>
      <c r="B2052" s="19"/>
      <c r="C2052" s="20"/>
      <c r="D2052" s="21"/>
      <c r="E2052" s="22"/>
      <c r="F2052" s="22"/>
      <c r="G2052" s="23"/>
      <c r="H2052" s="22"/>
      <c r="I2052" s="22"/>
      <c r="J2052" s="22"/>
      <c r="K2052" s="22"/>
      <c r="L2052" s="17"/>
      <c r="M2052" s="17"/>
      <c r="N2052" s="17"/>
    </row>
    <row r="2053" spans="1:14" ht="15.75">
      <c r="A2053" s="24"/>
      <c r="B2053" s="19"/>
      <c r="C2053" s="22"/>
      <c r="D2053" s="22"/>
      <c r="E2053" s="22"/>
      <c r="F2053" s="25"/>
      <c r="G2053" s="26"/>
      <c r="H2053" s="27" t="s">
        <v>27</v>
      </c>
      <c r="I2053" s="27"/>
      <c r="J2053" s="28"/>
      <c r="K2053" s="28"/>
      <c r="L2053" s="17"/>
      <c r="M2053" s="17"/>
      <c r="N2053" s="17"/>
    </row>
    <row r="2054" spans="1:12" ht="15.75">
      <c r="A2054" s="24"/>
      <c r="B2054" s="19"/>
      <c r="C2054" s="129" t="s">
        <v>28</v>
      </c>
      <c r="D2054" s="129"/>
      <c r="E2054" s="29">
        <v>32</v>
      </c>
      <c r="F2054" s="30">
        <v>100</v>
      </c>
      <c r="G2054" s="31">
        <v>32</v>
      </c>
      <c r="H2054" s="32">
        <f>G2055/G2054%</f>
        <v>81.25</v>
      </c>
      <c r="I2054" s="32"/>
      <c r="J2054" s="32"/>
      <c r="L2054" s="17"/>
    </row>
    <row r="2055" spans="1:14" ht="15.75">
      <c r="A2055" s="24"/>
      <c r="B2055" s="19"/>
      <c r="C2055" s="126" t="s">
        <v>29</v>
      </c>
      <c r="D2055" s="126"/>
      <c r="E2055" s="33">
        <v>26</v>
      </c>
      <c r="F2055" s="34">
        <f>(E2055/E2054)*100</f>
        <v>81.25</v>
      </c>
      <c r="G2055" s="31">
        <v>26</v>
      </c>
      <c r="H2055" s="28"/>
      <c r="I2055" s="28"/>
      <c r="J2055" s="22"/>
      <c r="K2055" s="28"/>
      <c r="M2055" s="22" t="s">
        <v>30</v>
      </c>
      <c r="N2055" s="22"/>
    </row>
    <row r="2056" spans="1:14" ht="15.75">
      <c r="A2056" s="35"/>
      <c r="B2056" s="19"/>
      <c r="C2056" s="126" t="s">
        <v>31</v>
      </c>
      <c r="D2056" s="126"/>
      <c r="E2056" s="33">
        <v>0</v>
      </c>
      <c r="F2056" s="34">
        <f>(E2056/E2054)*100</f>
        <v>0</v>
      </c>
      <c r="G2056" s="36"/>
      <c r="H2056" s="31"/>
      <c r="I2056" s="31"/>
      <c r="J2056" s="22"/>
      <c r="K2056" s="28"/>
      <c r="L2056" s="17"/>
      <c r="M2056" s="20"/>
      <c r="N2056" s="20"/>
    </row>
    <row r="2057" spans="1:14" ht="15.75">
      <c r="A2057" s="35"/>
      <c r="B2057" s="19"/>
      <c r="C2057" s="126" t="s">
        <v>32</v>
      </c>
      <c r="D2057" s="126"/>
      <c r="E2057" s="33">
        <v>0</v>
      </c>
      <c r="F2057" s="34">
        <f>(E2057/E2054)*100</f>
        <v>0</v>
      </c>
      <c r="G2057" s="36"/>
      <c r="H2057" s="31"/>
      <c r="I2057" s="31"/>
      <c r="J2057" s="22"/>
      <c r="K2057" s="28"/>
      <c r="L2057" s="17"/>
      <c r="M2057" s="17"/>
      <c r="N2057" s="17"/>
    </row>
    <row r="2058" spans="1:14" ht="15.75">
      <c r="A2058" s="35"/>
      <c r="B2058" s="19"/>
      <c r="C2058" s="126" t="s">
        <v>33</v>
      </c>
      <c r="D2058" s="126"/>
      <c r="E2058" s="33">
        <v>5</v>
      </c>
      <c r="F2058" s="34">
        <f>(E2058/E2054)*100</f>
        <v>15.625</v>
      </c>
      <c r="G2058" s="36"/>
      <c r="H2058" s="22" t="s">
        <v>34</v>
      </c>
      <c r="I2058" s="22"/>
      <c r="J2058" s="37"/>
      <c r="K2058" s="28"/>
      <c r="L2058" s="17"/>
      <c r="M2058" s="17"/>
      <c r="N2058" s="17"/>
    </row>
    <row r="2059" spans="1:14" ht="15.75">
      <c r="A2059" s="35"/>
      <c r="B2059" s="19"/>
      <c r="C2059" s="126" t="s">
        <v>35</v>
      </c>
      <c r="D2059" s="126"/>
      <c r="E2059" s="33">
        <v>1</v>
      </c>
      <c r="F2059" s="34">
        <f>(E2059/E2054)*100</f>
        <v>3.125</v>
      </c>
      <c r="G2059" s="36"/>
      <c r="H2059" s="22"/>
      <c r="I2059" s="22"/>
      <c r="J2059" s="37"/>
      <c r="K2059" s="28"/>
      <c r="L2059" s="17"/>
      <c r="M2059" s="17"/>
      <c r="N2059" s="17"/>
    </row>
    <row r="2060" spans="1:14" ht="16.5" thickBot="1">
      <c r="A2060" s="35"/>
      <c r="B2060" s="19"/>
      <c r="C2060" s="127" t="s">
        <v>36</v>
      </c>
      <c r="D2060" s="127"/>
      <c r="E2060" s="38"/>
      <c r="F2060" s="39">
        <f>(E2060/E2054)*100</f>
        <v>0</v>
      </c>
      <c r="G2060" s="36"/>
      <c r="H2060" s="22"/>
      <c r="I2060" s="22"/>
      <c r="M2060" s="17"/>
      <c r="N2060" s="17"/>
    </row>
    <row r="2061" spans="1:14" ht="15.75">
      <c r="A2061" s="41" t="s">
        <v>37</v>
      </c>
      <c r="B2061" s="10"/>
      <c r="C2061" s="11"/>
      <c r="D2061" s="11"/>
      <c r="E2061" s="13"/>
      <c r="F2061" s="13"/>
      <c r="G2061" s="42"/>
      <c r="H2061" s="43"/>
      <c r="I2061" s="43"/>
      <c r="J2061" s="43"/>
      <c r="K2061" s="13"/>
      <c r="L2061" s="17"/>
      <c r="M2061" s="40"/>
      <c r="N2061" s="40"/>
    </row>
    <row r="2062" spans="1:14" ht="15.75">
      <c r="A2062" s="12" t="s">
        <v>38</v>
      </c>
      <c r="B2062" s="10"/>
      <c r="C2062" s="44"/>
      <c r="D2062" s="45"/>
      <c r="E2062" s="46"/>
      <c r="F2062" s="43"/>
      <c r="G2062" s="42"/>
      <c r="H2062" s="43"/>
      <c r="I2062" s="43"/>
      <c r="J2062" s="43"/>
      <c r="K2062" s="13"/>
      <c r="L2062" s="17"/>
      <c r="M2062" s="24"/>
      <c r="N2062" s="24"/>
    </row>
    <row r="2063" spans="1:14" ht="15.75">
      <c r="A2063" s="12" t="s">
        <v>39</v>
      </c>
      <c r="B2063" s="10"/>
      <c r="C2063" s="11"/>
      <c r="D2063" s="45"/>
      <c r="E2063" s="46"/>
      <c r="F2063" s="43"/>
      <c r="G2063" s="42"/>
      <c r="H2063" s="47"/>
      <c r="I2063" s="47"/>
      <c r="J2063" s="47"/>
      <c r="K2063" s="13"/>
      <c r="L2063" s="17"/>
      <c r="M2063" s="17"/>
      <c r="N2063" s="17"/>
    </row>
    <row r="2064" spans="1:14" ht="15.75">
      <c r="A2064" s="12" t="s">
        <v>40</v>
      </c>
      <c r="B2064" s="44"/>
      <c r="C2064" s="11"/>
      <c r="D2064" s="45"/>
      <c r="E2064" s="46"/>
      <c r="F2064" s="43"/>
      <c r="G2064" s="48"/>
      <c r="H2064" s="47"/>
      <c r="I2064" s="47"/>
      <c r="J2064" s="47"/>
      <c r="K2064" s="13"/>
      <c r="L2064" s="17"/>
      <c r="M2064" s="17"/>
      <c r="N2064" s="17"/>
    </row>
    <row r="2065" spans="1:14" ht="15.75">
      <c r="A2065" s="12" t="s">
        <v>41</v>
      </c>
      <c r="B2065" s="35"/>
      <c r="C2065" s="11"/>
      <c r="D2065" s="49"/>
      <c r="E2065" s="43"/>
      <c r="F2065" s="43"/>
      <c r="G2065" s="48"/>
      <c r="H2065" s="47"/>
      <c r="I2065" s="47"/>
      <c r="J2065" s="47"/>
      <c r="K2065" s="43"/>
      <c r="L2065" s="17"/>
      <c r="M2065" s="17"/>
      <c r="N2065" s="17"/>
    </row>
    <row r="2066" spans="1:14" ht="15.75">
      <c r="A2066" s="146" t="s">
        <v>0</v>
      </c>
      <c r="B2066" s="146"/>
      <c r="C2066" s="146"/>
      <c r="D2066" s="146"/>
      <c r="E2066" s="146"/>
      <c r="F2066" s="146"/>
      <c r="G2066" s="146"/>
      <c r="H2066" s="146"/>
      <c r="I2066" s="146"/>
      <c r="J2066" s="146"/>
      <c r="K2066" s="146"/>
      <c r="L2066" s="146"/>
      <c r="M2066" s="146"/>
      <c r="N2066" s="146"/>
    </row>
    <row r="2067" spans="1:14" ht="15.75">
      <c r="A2067" s="146"/>
      <c r="B2067" s="146"/>
      <c r="C2067" s="146"/>
      <c r="D2067" s="146"/>
      <c r="E2067" s="146"/>
      <c r="F2067" s="146"/>
      <c r="G2067" s="146"/>
      <c r="H2067" s="146"/>
      <c r="I2067" s="146"/>
      <c r="J2067" s="146"/>
      <c r="K2067" s="146"/>
      <c r="L2067" s="146"/>
      <c r="M2067" s="146"/>
      <c r="N2067" s="146"/>
    </row>
    <row r="2068" spans="1:14" ht="15.75">
      <c r="A2068" s="146"/>
      <c r="B2068" s="146"/>
      <c r="C2068" s="146"/>
      <c r="D2068" s="146"/>
      <c r="E2068" s="146"/>
      <c r="F2068" s="146"/>
      <c r="G2068" s="146"/>
      <c r="H2068" s="146"/>
      <c r="I2068" s="146"/>
      <c r="J2068" s="146"/>
      <c r="K2068" s="146"/>
      <c r="L2068" s="146"/>
      <c r="M2068" s="146"/>
      <c r="N2068" s="146"/>
    </row>
    <row r="2069" spans="1:14" ht="15.75">
      <c r="A2069" s="147" t="s">
        <v>1</v>
      </c>
      <c r="B2069" s="147"/>
      <c r="C2069" s="147"/>
      <c r="D2069" s="147"/>
      <c r="E2069" s="147"/>
      <c r="F2069" s="147"/>
      <c r="G2069" s="147"/>
      <c r="H2069" s="147"/>
      <c r="I2069" s="147"/>
      <c r="J2069" s="147"/>
      <c r="K2069" s="147"/>
      <c r="L2069" s="147"/>
      <c r="M2069" s="147"/>
      <c r="N2069" s="147"/>
    </row>
    <row r="2070" spans="1:14" ht="15.75">
      <c r="A2070" s="147" t="s">
        <v>2</v>
      </c>
      <c r="B2070" s="147"/>
      <c r="C2070" s="147"/>
      <c r="D2070" s="147"/>
      <c r="E2070" s="147"/>
      <c r="F2070" s="147"/>
      <c r="G2070" s="147"/>
      <c r="H2070" s="147"/>
      <c r="I2070" s="147"/>
      <c r="J2070" s="147"/>
      <c r="K2070" s="147"/>
      <c r="L2070" s="147"/>
      <c r="M2070" s="147"/>
      <c r="N2070" s="147"/>
    </row>
    <row r="2071" spans="1:14" ht="15.75">
      <c r="A2071" s="148" t="s">
        <v>3</v>
      </c>
      <c r="B2071" s="148"/>
      <c r="C2071" s="148"/>
      <c r="D2071" s="148"/>
      <c r="E2071" s="148"/>
      <c r="F2071" s="148"/>
      <c r="G2071" s="148"/>
      <c r="H2071" s="148"/>
      <c r="I2071" s="148"/>
      <c r="J2071" s="148"/>
      <c r="K2071" s="148"/>
      <c r="L2071" s="148"/>
      <c r="M2071" s="148"/>
      <c r="N2071" s="148"/>
    </row>
    <row r="2072" spans="1:14" ht="15.75">
      <c r="A2072" s="52"/>
      <c r="B2072" s="53"/>
      <c r="C2072" s="53"/>
      <c r="D2072" s="53"/>
      <c r="E2072" s="54"/>
      <c r="F2072" s="55"/>
      <c r="G2072" s="56"/>
      <c r="H2072" s="55"/>
      <c r="I2072" s="55"/>
      <c r="J2072" s="55"/>
      <c r="K2072" s="55"/>
      <c r="L2072" s="54"/>
      <c r="M2072" s="54"/>
      <c r="N2072" s="57"/>
    </row>
    <row r="2073" spans="1:14" ht="15.75">
      <c r="A2073" s="145" t="s">
        <v>54</v>
      </c>
      <c r="B2073" s="145"/>
      <c r="C2073" s="145"/>
      <c r="D2073" s="145"/>
      <c r="E2073" s="145"/>
      <c r="F2073" s="145"/>
      <c r="G2073" s="145"/>
      <c r="H2073" s="145"/>
      <c r="I2073" s="145"/>
      <c r="J2073" s="145"/>
      <c r="K2073" s="145"/>
      <c r="L2073" s="145"/>
      <c r="M2073" s="145"/>
      <c r="N2073" s="145"/>
    </row>
    <row r="2074" spans="1:14" ht="15.75">
      <c r="A2074" s="145" t="s">
        <v>5</v>
      </c>
      <c r="B2074" s="145"/>
      <c r="C2074" s="145"/>
      <c r="D2074" s="145"/>
      <c r="E2074" s="145"/>
      <c r="F2074" s="145"/>
      <c r="G2074" s="145"/>
      <c r="H2074" s="145"/>
      <c r="I2074" s="145"/>
      <c r="J2074" s="145"/>
      <c r="K2074" s="145"/>
      <c r="L2074" s="145"/>
      <c r="M2074" s="145"/>
      <c r="N2074" s="145"/>
    </row>
    <row r="2075" spans="1:14" ht="16.5" customHeight="1">
      <c r="A2075" s="131" t="s">
        <v>6</v>
      </c>
      <c r="B2075" s="128" t="s">
        <v>7</v>
      </c>
      <c r="C2075" s="128" t="s">
        <v>8</v>
      </c>
      <c r="D2075" s="131" t="s">
        <v>9</v>
      </c>
      <c r="E2075" s="131" t="s">
        <v>10</v>
      </c>
      <c r="F2075" s="128" t="s">
        <v>11</v>
      </c>
      <c r="G2075" s="128" t="s">
        <v>12</v>
      </c>
      <c r="H2075" s="128" t="s">
        <v>13</v>
      </c>
      <c r="I2075" s="128" t="s">
        <v>14</v>
      </c>
      <c r="J2075" s="128" t="s">
        <v>15</v>
      </c>
      <c r="K2075" s="130" t="s">
        <v>16</v>
      </c>
      <c r="L2075" s="128" t="s">
        <v>17</v>
      </c>
      <c r="M2075" s="128" t="s">
        <v>18</v>
      </c>
      <c r="N2075" s="128" t="s">
        <v>19</v>
      </c>
    </row>
    <row r="2076" spans="1:14" ht="15.75">
      <c r="A2076" s="131"/>
      <c r="B2076" s="128"/>
      <c r="C2076" s="128"/>
      <c r="D2076" s="131"/>
      <c r="E2076" s="131"/>
      <c r="F2076" s="128"/>
      <c r="G2076" s="128"/>
      <c r="H2076" s="128"/>
      <c r="I2076" s="128"/>
      <c r="J2076" s="128"/>
      <c r="K2076" s="130"/>
      <c r="L2076" s="128"/>
      <c r="M2076" s="128"/>
      <c r="N2076" s="128"/>
    </row>
    <row r="2077" spans="1:14" ht="15.75">
      <c r="A2077" s="61">
        <v>1</v>
      </c>
      <c r="B2077" s="4">
        <v>42794</v>
      </c>
      <c r="C2077" s="5" t="s">
        <v>20</v>
      </c>
      <c r="D2077" s="5" t="s">
        <v>23</v>
      </c>
      <c r="E2077" s="5" t="s">
        <v>50</v>
      </c>
      <c r="F2077" s="6">
        <v>126.5</v>
      </c>
      <c r="G2077" s="6">
        <v>127</v>
      </c>
      <c r="H2077" s="6">
        <v>126.1</v>
      </c>
      <c r="I2077" s="6">
        <v>125.5</v>
      </c>
      <c r="J2077" s="6">
        <v>125</v>
      </c>
      <c r="K2077" s="6">
        <v>127</v>
      </c>
      <c r="L2077" s="5">
        <v>5000</v>
      </c>
      <c r="M2077" s="7">
        <f aca="true" t="shared" si="241" ref="M2077:M2103">IF(D2077="BUY",(K2077-F2077)*(L2077),(F2077-K2077)*(L2077))</f>
        <v>-2500</v>
      </c>
      <c r="N2077" s="8">
        <f aca="true" t="shared" si="242" ref="N2077:N2103">M2077/(L2077)/F2077%</f>
        <v>-0.3952569169960475</v>
      </c>
    </row>
    <row r="2078" spans="1:14" ht="15.75">
      <c r="A2078" s="61">
        <v>2</v>
      </c>
      <c r="B2078" s="4">
        <v>42793</v>
      </c>
      <c r="C2078" s="5" t="s">
        <v>20</v>
      </c>
      <c r="D2078" s="5" t="s">
        <v>21</v>
      </c>
      <c r="E2078" s="5" t="s">
        <v>22</v>
      </c>
      <c r="F2078" s="6">
        <v>3640</v>
      </c>
      <c r="G2078" s="6">
        <v>3595</v>
      </c>
      <c r="H2078" s="6">
        <v>3665</v>
      </c>
      <c r="I2078" s="6">
        <v>3690</v>
      </c>
      <c r="J2078" s="6">
        <v>3715</v>
      </c>
      <c r="K2078" s="6">
        <v>3665</v>
      </c>
      <c r="L2078" s="5">
        <v>100</v>
      </c>
      <c r="M2078" s="7">
        <f t="shared" si="241"/>
        <v>2500</v>
      </c>
      <c r="N2078" s="8">
        <f t="shared" si="242"/>
        <v>0.6868131868131868</v>
      </c>
    </row>
    <row r="2079" spans="1:14" ht="15.75">
      <c r="A2079" s="61">
        <v>3</v>
      </c>
      <c r="B2079" s="4">
        <v>42793</v>
      </c>
      <c r="C2079" s="5" t="s">
        <v>20</v>
      </c>
      <c r="D2079" s="5" t="s">
        <v>21</v>
      </c>
      <c r="E2079" s="5" t="s">
        <v>43</v>
      </c>
      <c r="F2079" s="6">
        <v>43300</v>
      </c>
      <c r="G2079" s="6">
        <v>43150</v>
      </c>
      <c r="H2079" s="6">
        <v>43420</v>
      </c>
      <c r="I2079" s="6">
        <v>43540</v>
      </c>
      <c r="J2079" s="6">
        <v>43660</v>
      </c>
      <c r="K2079" s="6">
        <v>43420</v>
      </c>
      <c r="L2079" s="5">
        <v>30</v>
      </c>
      <c r="M2079" s="7">
        <f t="shared" si="241"/>
        <v>3600</v>
      </c>
      <c r="N2079" s="8">
        <f t="shared" si="242"/>
        <v>0.27713625866050806</v>
      </c>
    </row>
    <row r="2080" spans="1:14" ht="15.75">
      <c r="A2080" s="61">
        <v>4</v>
      </c>
      <c r="B2080" s="4">
        <v>42788</v>
      </c>
      <c r="C2080" s="5" t="s">
        <v>20</v>
      </c>
      <c r="D2080" s="5" t="s">
        <v>21</v>
      </c>
      <c r="E2080" s="5" t="s">
        <v>46</v>
      </c>
      <c r="F2080" s="6">
        <v>401</v>
      </c>
      <c r="G2080" s="6">
        <v>398</v>
      </c>
      <c r="H2080" s="6">
        <v>403</v>
      </c>
      <c r="I2080" s="6">
        <v>405</v>
      </c>
      <c r="J2080" s="6">
        <v>407</v>
      </c>
      <c r="K2080" s="6">
        <v>403</v>
      </c>
      <c r="L2080" s="5">
        <v>1000</v>
      </c>
      <c r="M2080" s="7">
        <f t="shared" si="241"/>
        <v>2000</v>
      </c>
      <c r="N2080" s="8">
        <f t="shared" si="242"/>
        <v>0.49875311720698257</v>
      </c>
    </row>
    <row r="2081" spans="1:14" ht="15.75">
      <c r="A2081" s="61">
        <v>5</v>
      </c>
      <c r="B2081" s="4">
        <v>42788</v>
      </c>
      <c r="C2081" s="5" t="s">
        <v>20</v>
      </c>
      <c r="D2081" s="5" t="s">
        <v>21</v>
      </c>
      <c r="E2081" s="5" t="s">
        <v>44</v>
      </c>
      <c r="F2081" s="6">
        <v>29200</v>
      </c>
      <c r="G2081" s="6">
        <v>29130</v>
      </c>
      <c r="H2081" s="6">
        <v>29250</v>
      </c>
      <c r="I2081" s="6">
        <v>29300</v>
      </c>
      <c r="J2081" s="6">
        <v>29350</v>
      </c>
      <c r="K2081" s="6">
        <v>29300</v>
      </c>
      <c r="L2081" s="5">
        <v>100</v>
      </c>
      <c r="M2081" s="7">
        <f t="shared" si="241"/>
        <v>10000</v>
      </c>
      <c r="N2081" s="8">
        <f t="shared" si="242"/>
        <v>0.3424657534246575</v>
      </c>
    </row>
    <row r="2082" spans="1:14" ht="15.75">
      <c r="A2082" s="61">
        <v>6</v>
      </c>
      <c r="B2082" s="4">
        <v>42787</v>
      </c>
      <c r="C2082" s="5" t="s">
        <v>20</v>
      </c>
      <c r="D2082" s="5" t="s">
        <v>21</v>
      </c>
      <c r="E2082" s="5" t="s">
        <v>47</v>
      </c>
      <c r="F2082" s="6">
        <v>192</v>
      </c>
      <c r="G2082" s="6">
        <v>191</v>
      </c>
      <c r="H2082" s="6">
        <v>192.5</v>
      </c>
      <c r="I2082" s="6">
        <v>193</v>
      </c>
      <c r="J2082" s="6">
        <v>193.5</v>
      </c>
      <c r="K2082" s="6">
        <v>193</v>
      </c>
      <c r="L2082" s="5">
        <v>5000</v>
      </c>
      <c r="M2082" s="7">
        <f t="shared" si="241"/>
        <v>5000</v>
      </c>
      <c r="N2082" s="8">
        <f t="shared" si="242"/>
        <v>0.5208333333333334</v>
      </c>
    </row>
    <row r="2083" spans="1:14" ht="15.75">
      <c r="A2083" s="61">
        <v>7</v>
      </c>
      <c r="B2083" s="4">
        <v>42786</v>
      </c>
      <c r="C2083" s="5" t="s">
        <v>20</v>
      </c>
      <c r="D2083" s="5" t="s">
        <v>21</v>
      </c>
      <c r="E2083" s="5" t="s">
        <v>45</v>
      </c>
      <c r="F2083" s="6">
        <v>735</v>
      </c>
      <c r="G2083" s="6">
        <v>725</v>
      </c>
      <c r="H2083" s="6">
        <v>743</v>
      </c>
      <c r="I2083" s="6">
        <v>750</v>
      </c>
      <c r="J2083" s="6">
        <v>758</v>
      </c>
      <c r="K2083" s="6">
        <v>743</v>
      </c>
      <c r="L2083" s="5">
        <v>250</v>
      </c>
      <c r="M2083" s="7">
        <f t="shared" si="241"/>
        <v>2000</v>
      </c>
      <c r="N2083" s="8">
        <f t="shared" si="242"/>
        <v>1.08843537414966</v>
      </c>
    </row>
    <row r="2084" spans="1:14" ht="15.75">
      <c r="A2084" s="61">
        <v>8</v>
      </c>
      <c r="B2084" s="4">
        <v>42782</v>
      </c>
      <c r="C2084" s="5" t="s">
        <v>20</v>
      </c>
      <c r="D2084" s="5" t="s">
        <v>21</v>
      </c>
      <c r="E2084" s="5" t="s">
        <v>43</v>
      </c>
      <c r="F2084" s="6">
        <v>42800</v>
      </c>
      <c r="G2084" s="6">
        <v>42650</v>
      </c>
      <c r="H2084" s="6">
        <v>42920</v>
      </c>
      <c r="I2084" s="6">
        <v>43040</v>
      </c>
      <c r="J2084" s="6">
        <v>43160</v>
      </c>
      <c r="K2084" s="6">
        <v>43040</v>
      </c>
      <c r="L2084" s="5">
        <v>30</v>
      </c>
      <c r="M2084" s="7">
        <f t="shared" si="241"/>
        <v>7200</v>
      </c>
      <c r="N2084" s="8">
        <f t="shared" si="242"/>
        <v>0.5607476635514018</v>
      </c>
    </row>
    <row r="2085" spans="1:14" ht="15.75">
      <c r="A2085" s="61">
        <v>9</v>
      </c>
      <c r="B2085" s="4">
        <v>42781</v>
      </c>
      <c r="C2085" s="5" t="s">
        <v>20</v>
      </c>
      <c r="D2085" s="5" t="s">
        <v>23</v>
      </c>
      <c r="E2085" s="5" t="s">
        <v>24</v>
      </c>
      <c r="F2085" s="6">
        <v>158.5</v>
      </c>
      <c r="G2085" s="6">
        <v>159.5</v>
      </c>
      <c r="H2085" s="6">
        <v>158</v>
      </c>
      <c r="I2085" s="6">
        <v>157.5</v>
      </c>
      <c r="J2085" s="6">
        <v>157</v>
      </c>
      <c r="K2085" s="6">
        <v>157.5</v>
      </c>
      <c r="L2085" s="5">
        <v>5000</v>
      </c>
      <c r="M2085" s="7">
        <f t="shared" si="241"/>
        <v>5000</v>
      </c>
      <c r="N2085" s="8">
        <f t="shared" si="242"/>
        <v>0.6309148264984227</v>
      </c>
    </row>
    <row r="2086" spans="1:14" ht="15.75">
      <c r="A2086" s="61">
        <v>10</v>
      </c>
      <c r="B2086" s="4">
        <v>42781</v>
      </c>
      <c r="C2086" s="5" t="s">
        <v>20</v>
      </c>
      <c r="D2086" s="5" t="s">
        <v>21</v>
      </c>
      <c r="E2086" s="5" t="s">
        <v>46</v>
      </c>
      <c r="F2086" s="6">
        <v>407</v>
      </c>
      <c r="G2086" s="6">
        <v>405</v>
      </c>
      <c r="H2086" s="6">
        <v>409</v>
      </c>
      <c r="I2086" s="6">
        <v>411</v>
      </c>
      <c r="J2086" s="6">
        <v>413</v>
      </c>
      <c r="K2086" s="6">
        <v>405</v>
      </c>
      <c r="L2086" s="5">
        <v>1000</v>
      </c>
      <c r="M2086" s="7">
        <f t="shared" si="241"/>
        <v>-2000</v>
      </c>
      <c r="N2086" s="8">
        <f t="shared" si="242"/>
        <v>-0.49140049140049136</v>
      </c>
    </row>
    <row r="2087" spans="1:14" ht="15.75">
      <c r="A2087" s="61">
        <v>11</v>
      </c>
      <c r="B2087" s="4">
        <v>42781</v>
      </c>
      <c r="C2087" s="5" t="s">
        <v>20</v>
      </c>
      <c r="D2087" s="5" t="s">
        <v>23</v>
      </c>
      <c r="E2087" s="5" t="s">
        <v>50</v>
      </c>
      <c r="F2087" s="6">
        <v>126.6</v>
      </c>
      <c r="G2087" s="6">
        <v>127.6</v>
      </c>
      <c r="H2087" s="6">
        <v>126.1</v>
      </c>
      <c r="I2087" s="6">
        <v>125.6</v>
      </c>
      <c r="J2087" s="6">
        <v>125.1</v>
      </c>
      <c r="K2087" s="6">
        <v>126.1</v>
      </c>
      <c r="L2087" s="5">
        <v>5000</v>
      </c>
      <c r="M2087" s="7">
        <f t="shared" si="241"/>
        <v>2500</v>
      </c>
      <c r="N2087" s="8">
        <f t="shared" si="242"/>
        <v>0.3949447077409163</v>
      </c>
    </row>
    <row r="2088" spans="1:14" ht="15.75">
      <c r="A2088" s="61">
        <v>12</v>
      </c>
      <c r="B2088" s="4">
        <v>42780</v>
      </c>
      <c r="C2088" s="5" t="s">
        <v>20</v>
      </c>
      <c r="D2088" s="5" t="s">
        <v>21</v>
      </c>
      <c r="E2088" s="5" t="s">
        <v>47</v>
      </c>
      <c r="F2088" s="6">
        <v>195.5</v>
      </c>
      <c r="G2088" s="6">
        <v>194.5</v>
      </c>
      <c r="H2088" s="6">
        <v>196</v>
      </c>
      <c r="I2088" s="6">
        <v>196.5</v>
      </c>
      <c r="J2088" s="6">
        <v>197</v>
      </c>
      <c r="K2088" s="6">
        <v>197</v>
      </c>
      <c r="L2088" s="5">
        <v>5000</v>
      </c>
      <c r="M2088" s="7">
        <f t="shared" si="241"/>
        <v>7500</v>
      </c>
      <c r="N2088" s="8">
        <f t="shared" si="242"/>
        <v>0.7672634271099744</v>
      </c>
    </row>
    <row r="2089" spans="1:14" ht="15.75">
      <c r="A2089" s="61">
        <v>13</v>
      </c>
      <c r="B2089" s="4">
        <v>42779</v>
      </c>
      <c r="C2089" s="5" t="s">
        <v>20</v>
      </c>
      <c r="D2089" s="5" t="s">
        <v>21</v>
      </c>
      <c r="E2089" s="5" t="s">
        <v>47</v>
      </c>
      <c r="F2089" s="6">
        <v>197</v>
      </c>
      <c r="G2089" s="6">
        <v>196</v>
      </c>
      <c r="H2089" s="6">
        <v>197.5</v>
      </c>
      <c r="I2089" s="6">
        <v>198</v>
      </c>
      <c r="J2089" s="6">
        <v>198.5</v>
      </c>
      <c r="K2089" s="6">
        <v>197.5</v>
      </c>
      <c r="L2089" s="5">
        <v>5000</v>
      </c>
      <c r="M2089" s="7">
        <f t="shared" si="241"/>
        <v>2500</v>
      </c>
      <c r="N2089" s="8">
        <f t="shared" si="242"/>
        <v>0.25380710659898476</v>
      </c>
    </row>
    <row r="2090" spans="1:14" ht="15.75">
      <c r="A2090" s="61">
        <v>14</v>
      </c>
      <c r="B2090" s="4">
        <v>42776</v>
      </c>
      <c r="C2090" s="5" t="s">
        <v>20</v>
      </c>
      <c r="D2090" s="5" t="s">
        <v>21</v>
      </c>
      <c r="E2090" s="5" t="s">
        <v>24</v>
      </c>
      <c r="F2090" s="6">
        <v>157.3</v>
      </c>
      <c r="G2090" s="6">
        <v>156.3</v>
      </c>
      <c r="H2090" s="6">
        <v>157.8</v>
      </c>
      <c r="I2090" s="6">
        <v>158.3</v>
      </c>
      <c r="J2090" s="6">
        <v>158.8</v>
      </c>
      <c r="K2090" s="6">
        <v>157.8</v>
      </c>
      <c r="L2090" s="5">
        <v>5000</v>
      </c>
      <c r="M2090" s="7">
        <f t="shared" si="241"/>
        <v>2500</v>
      </c>
      <c r="N2090" s="8">
        <f t="shared" si="242"/>
        <v>0.31786395422759056</v>
      </c>
    </row>
    <row r="2091" spans="1:14" ht="15.75">
      <c r="A2091" s="61">
        <v>15</v>
      </c>
      <c r="B2091" s="4">
        <v>42776</v>
      </c>
      <c r="C2091" s="5" t="s">
        <v>20</v>
      </c>
      <c r="D2091" s="5" t="s">
        <v>21</v>
      </c>
      <c r="E2091" s="5" t="s">
        <v>46</v>
      </c>
      <c r="F2091" s="6">
        <v>394</v>
      </c>
      <c r="G2091" s="6">
        <v>391</v>
      </c>
      <c r="H2091" s="6">
        <v>396</v>
      </c>
      <c r="I2091" s="6">
        <v>398</v>
      </c>
      <c r="J2091" s="6">
        <v>400</v>
      </c>
      <c r="K2091" s="6">
        <v>398</v>
      </c>
      <c r="L2091" s="5">
        <v>1000</v>
      </c>
      <c r="M2091" s="7">
        <f t="shared" si="241"/>
        <v>4000</v>
      </c>
      <c r="N2091" s="8">
        <f t="shared" si="242"/>
        <v>1.015228426395939</v>
      </c>
    </row>
    <row r="2092" spans="1:14" ht="15.75">
      <c r="A2092" s="61">
        <v>16</v>
      </c>
      <c r="B2092" s="4">
        <v>42775</v>
      </c>
      <c r="C2092" s="5" t="s">
        <v>20</v>
      </c>
      <c r="D2092" s="5" t="s">
        <v>21</v>
      </c>
      <c r="E2092" s="5" t="s">
        <v>44</v>
      </c>
      <c r="F2092" s="6">
        <v>29300</v>
      </c>
      <c r="G2092" s="6">
        <v>29230</v>
      </c>
      <c r="H2092" s="6">
        <v>29350</v>
      </c>
      <c r="I2092" s="6">
        <v>29400</v>
      </c>
      <c r="J2092" s="6">
        <v>29450</v>
      </c>
      <c r="K2092" s="6">
        <v>29350</v>
      </c>
      <c r="L2092" s="5">
        <v>100</v>
      </c>
      <c r="M2092" s="7">
        <f t="shared" si="241"/>
        <v>5000</v>
      </c>
      <c r="N2092" s="8">
        <f t="shared" si="242"/>
        <v>0.17064846416382254</v>
      </c>
    </row>
    <row r="2093" spans="1:14" ht="15.75">
      <c r="A2093" s="61">
        <v>17</v>
      </c>
      <c r="B2093" s="4">
        <v>42774</v>
      </c>
      <c r="C2093" s="5" t="s">
        <v>20</v>
      </c>
      <c r="D2093" s="5" t="s">
        <v>21</v>
      </c>
      <c r="E2093" s="5" t="s">
        <v>43</v>
      </c>
      <c r="F2093" s="6">
        <v>42300</v>
      </c>
      <c r="G2093" s="6">
        <v>42150</v>
      </c>
      <c r="H2093" s="6">
        <v>42420</v>
      </c>
      <c r="I2093" s="6">
        <v>42540</v>
      </c>
      <c r="J2093" s="6">
        <v>42660</v>
      </c>
      <c r="K2093" s="6">
        <v>42420</v>
      </c>
      <c r="L2093" s="5">
        <v>30</v>
      </c>
      <c r="M2093" s="7">
        <f t="shared" si="241"/>
        <v>3600</v>
      </c>
      <c r="N2093" s="8">
        <f t="shared" si="242"/>
        <v>0.28368794326241137</v>
      </c>
    </row>
    <row r="2094" spans="1:14" ht="15.75">
      <c r="A2094" s="61">
        <v>18</v>
      </c>
      <c r="B2094" s="4">
        <v>42774</v>
      </c>
      <c r="C2094" s="5" t="s">
        <v>20</v>
      </c>
      <c r="D2094" s="5" t="s">
        <v>21</v>
      </c>
      <c r="E2094" s="5" t="s">
        <v>22</v>
      </c>
      <c r="F2094" s="6">
        <v>3480</v>
      </c>
      <c r="G2094" s="6">
        <v>3440</v>
      </c>
      <c r="H2094" s="6">
        <v>3510</v>
      </c>
      <c r="I2094" s="6">
        <v>3540</v>
      </c>
      <c r="J2094" s="6">
        <v>3570</v>
      </c>
      <c r="K2094" s="6">
        <v>3510</v>
      </c>
      <c r="L2094" s="5">
        <v>100</v>
      </c>
      <c r="M2094" s="7">
        <f t="shared" si="241"/>
        <v>3000</v>
      </c>
      <c r="N2094" s="8">
        <f t="shared" si="242"/>
        <v>0.8620689655172414</v>
      </c>
    </row>
    <row r="2095" spans="1:14" ht="15.75">
      <c r="A2095" s="61">
        <v>19</v>
      </c>
      <c r="B2095" s="4">
        <v>42774</v>
      </c>
      <c r="C2095" s="5" t="s">
        <v>20</v>
      </c>
      <c r="D2095" s="5" t="s">
        <v>21</v>
      </c>
      <c r="E2095" s="5" t="s">
        <v>45</v>
      </c>
      <c r="F2095" s="6">
        <v>682</v>
      </c>
      <c r="G2095" s="6">
        <v>672</v>
      </c>
      <c r="H2095" s="6">
        <v>690</v>
      </c>
      <c r="I2095" s="6">
        <v>698</v>
      </c>
      <c r="J2095" s="6">
        <v>707</v>
      </c>
      <c r="K2095" s="6">
        <v>690</v>
      </c>
      <c r="L2095" s="5">
        <v>250</v>
      </c>
      <c r="M2095" s="7">
        <f t="shared" si="241"/>
        <v>2000</v>
      </c>
      <c r="N2095" s="8">
        <f t="shared" si="242"/>
        <v>1.1730205278592374</v>
      </c>
    </row>
    <row r="2096" spans="1:14" ht="15.75">
      <c r="A2096" s="61">
        <v>20</v>
      </c>
      <c r="B2096" s="4">
        <v>42773</v>
      </c>
      <c r="C2096" s="5" t="s">
        <v>20</v>
      </c>
      <c r="D2096" s="5" t="s">
        <v>21</v>
      </c>
      <c r="E2096" s="5" t="s">
        <v>24</v>
      </c>
      <c r="F2096" s="6">
        <v>156</v>
      </c>
      <c r="G2096" s="6">
        <v>155</v>
      </c>
      <c r="H2096" s="6">
        <v>156.5</v>
      </c>
      <c r="I2096" s="6">
        <v>157</v>
      </c>
      <c r="J2096" s="6">
        <v>157.5</v>
      </c>
      <c r="K2096" s="6">
        <v>157</v>
      </c>
      <c r="L2096" s="5">
        <v>5000</v>
      </c>
      <c r="M2096" s="7">
        <f t="shared" si="241"/>
        <v>5000</v>
      </c>
      <c r="N2096" s="8">
        <f t="shared" si="242"/>
        <v>0.641025641025641</v>
      </c>
    </row>
    <row r="2097" spans="1:14" ht="15.75">
      <c r="A2097" s="61">
        <v>21</v>
      </c>
      <c r="B2097" s="4">
        <v>42772</v>
      </c>
      <c r="C2097" s="5" t="s">
        <v>20</v>
      </c>
      <c r="D2097" s="5" t="s">
        <v>21</v>
      </c>
      <c r="E2097" s="5" t="s">
        <v>44</v>
      </c>
      <c r="F2097" s="6">
        <v>29010</v>
      </c>
      <c r="G2097" s="6">
        <v>28940</v>
      </c>
      <c r="H2097" s="6">
        <v>29060</v>
      </c>
      <c r="I2097" s="6">
        <v>29110</v>
      </c>
      <c r="J2097" s="6">
        <v>29160</v>
      </c>
      <c r="K2097" s="6">
        <v>29060</v>
      </c>
      <c r="L2097" s="5">
        <v>100</v>
      </c>
      <c r="M2097" s="7">
        <f t="shared" si="241"/>
        <v>5000</v>
      </c>
      <c r="N2097" s="8">
        <f t="shared" si="242"/>
        <v>0.1723543605653223</v>
      </c>
    </row>
    <row r="2098" spans="1:14" ht="15.75">
      <c r="A2098" s="61">
        <v>22</v>
      </c>
      <c r="B2098" s="4">
        <v>42769</v>
      </c>
      <c r="C2098" s="5" t="s">
        <v>20</v>
      </c>
      <c r="D2098" s="5" t="s">
        <v>21</v>
      </c>
      <c r="E2098" s="5" t="s">
        <v>45</v>
      </c>
      <c r="F2098" s="6">
        <v>682</v>
      </c>
      <c r="G2098" s="6">
        <v>672</v>
      </c>
      <c r="H2098" s="6">
        <v>690</v>
      </c>
      <c r="I2098" s="6">
        <v>698</v>
      </c>
      <c r="J2098" s="6">
        <v>707</v>
      </c>
      <c r="K2098" s="6">
        <v>690</v>
      </c>
      <c r="L2098" s="5">
        <v>250</v>
      </c>
      <c r="M2098" s="7">
        <f t="shared" si="241"/>
        <v>2000</v>
      </c>
      <c r="N2098" s="8">
        <f t="shared" si="242"/>
        <v>1.1730205278592374</v>
      </c>
    </row>
    <row r="2099" spans="1:14" ht="15.75">
      <c r="A2099" s="61">
        <v>23</v>
      </c>
      <c r="B2099" s="4">
        <v>42769</v>
      </c>
      <c r="C2099" s="5" t="s">
        <v>20</v>
      </c>
      <c r="D2099" s="5" t="s">
        <v>21</v>
      </c>
      <c r="E2099" s="5" t="s">
        <v>43</v>
      </c>
      <c r="F2099" s="6">
        <v>41700</v>
      </c>
      <c r="G2099" s="6">
        <v>41550</v>
      </c>
      <c r="H2099" s="6">
        <v>41820</v>
      </c>
      <c r="I2099" s="6">
        <v>41940</v>
      </c>
      <c r="J2099" s="6">
        <v>42060</v>
      </c>
      <c r="K2099" s="6">
        <v>41550</v>
      </c>
      <c r="L2099" s="5">
        <v>30</v>
      </c>
      <c r="M2099" s="7">
        <f t="shared" si="241"/>
        <v>-4500</v>
      </c>
      <c r="N2099" s="8">
        <f t="shared" si="242"/>
        <v>-0.3597122302158273</v>
      </c>
    </row>
    <row r="2100" spans="1:14" ht="15.75">
      <c r="A2100" s="61">
        <v>24</v>
      </c>
      <c r="B2100" s="4">
        <v>42768</v>
      </c>
      <c r="C2100" s="5" t="s">
        <v>20</v>
      </c>
      <c r="D2100" s="5" t="s">
        <v>23</v>
      </c>
      <c r="E2100" s="5" t="s">
        <v>50</v>
      </c>
      <c r="F2100" s="6">
        <v>122.7</v>
      </c>
      <c r="G2100" s="6">
        <v>123.7</v>
      </c>
      <c r="H2100" s="6">
        <v>122.2</v>
      </c>
      <c r="I2100" s="6">
        <v>121.7</v>
      </c>
      <c r="J2100" s="6">
        <v>121.2</v>
      </c>
      <c r="K2100" s="6">
        <v>121.7</v>
      </c>
      <c r="L2100" s="5">
        <v>5000</v>
      </c>
      <c r="M2100" s="7">
        <f t="shared" si="241"/>
        <v>5000</v>
      </c>
      <c r="N2100" s="8">
        <f t="shared" si="242"/>
        <v>0.8149959250203749</v>
      </c>
    </row>
    <row r="2101" spans="1:14" ht="15.75">
      <c r="A2101" s="61">
        <v>25</v>
      </c>
      <c r="B2101" s="4">
        <v>42768</v>
      </c>
      <c r="C2101" s="5" t="s">
        <v>20</v>
      </c>
      <c r="D2101" s="5" t="s">
        <v>23</v>
      </c>
      <c r="E2101" s="5" t="s">
        <v>24</v>
      </c>
      <c r="F2101" s="6">
        <v>158.5</v>
      </c>
      <c r="G2101" s="6">
        <v>159.5</v>
      </c>
      <c r="H2101" s="6">
        <v>158</v>
      </c>
      <c r="I2101" s="6">
        <v>157.5</v>
      </c>
      <c r="J2101" s="6">
        <v>157</v>
      </c>
      <c r="K2101" s="6">
        <v>157</v>
      </c>
      <c r="L2101" s="5">
        <v>5000</v>
      </c>
      <c r="M2101" s="7">
        <f t="shared" si="241"/>
        <v>7500</v>
      </c>
      <c r="N2101" s="8">
        <f t="shared" si="242"/>
        <v>0.9463722397476341</v>
      </c>
    </row>
    <row r="2102" spans="1:14" ht="15.75">
      <c r="A2102" s="61">
        <v>26</v>
      </c>
      <c r="B2102" s="4">
        <v>42767</v>
      </c>
      <c r="C2102" s="5" t="s">
        <v>20</v>
      </c>
      <c r="D2102" s="5" t="s">
        <v>21</v>
      </c>
      <c r="E2102" s="5" t="s">
        <v>44</v>
      </c>
      <c r="F2102" s="6">
        <v>28850</v>
      </c>
      <c r="G2102" s="6">
        <v>28770</v>
      </c>
      <c r="H2102" s="6">
        <v>28900</v>
      </c>
      <c r="I2102" s="6">
        <v>28950</v>
      </c>
      <c r="J2102" s="6">
        <v>29000</v>
      </c>
      <c r="K2102" s="6">
        <v>28900</v>
      </c>
      <c r="L2102" s="5">
        <v>100</v>
      </c>
      <c r="M2102" s="7">
        <f t="shared" si="241"/>
        <v>5000</v>
      </c>
      <c r="N2102" s="8">
        <f t="shared" si="242"/>
        <v>0.1733102253032929</v>
      </c>
    </row>
    <row r="2103" spans="1:14" ht="15.75">
      <c r="A2103" s="61">
        <v>27</v>
      </c>
      <c r="B2103" s="4">
        <v>42767</v>
      </c>
      <c r="C2103" s="5" t="s">
        <v>20</v>
      </c>
      <c r="D2103" s="5" t="s">
        <v>21</v>
      </c>
      <c r="E2103" s="5" t="s">
        <v>47</v>
      </c>
      <c r="F2103" s="6">
        <v>192.8</v>
      </c>
      <c r="G2103" s="6">
        <v>191.8</v>
      </c>
      <c r="H2103" s="6">
        <v>193.3</v>
      </c>
      <c r="I2103" s="6">
        <v>193.8</v>
      </c>
      <c r="J2103" s="6">
        <v>194.3</v>
      </c>
      <c r="K2103" s="6">
        <v>193.3</v>
      </c>
      <c r="L2103" s="5">
        <v>5000</v>
      </c>
      <c r="M2103" s="7">
        <f t="shared" si="241"/>
        <v>2500</v>
      </c>
      <c r="N2103" s="8">
        <f t="shared" si="242"/>
        <v>0.2593360995850622</v>
      </c>
    </row>
    <row r="2104" spans="1:14" ht="15.75">
      <c r="A2104" s="9" t="s">
        <v>25</v>
      </c>
      <c r="B2104" s="10"/>
      <c r="C2104" s="11"/>
      <c r="D2104" s="12"/>
      <c r="E2104" s="13"/>
      <c r="F2104" s="13"/>
      <c r="G2104" s="14"/>
      <c r="H2104" s="15"/>
      <c r="I2104" s="15"/>
      <c r="J2104" s="15"/>
      <c r="K2104" s="16"/>
      <c r="L2104" s="17"/>
      <c r="N2104" s="18"/>
    </row>
    <row r="2105" spans="1:12" ht="15.75">
      <c r="A2105" s="9" t="s">
        <v>26</v>
      </c>
      <c r="B2105" s="19"/>
      <c r="C2105" s="11"/>
      <c r="D2105" s="12"/>
      <c r="E2105" s="13"/>
      <c r="F2105" s="13"/>
      <c r="G2105" s="14"/>
      <c r="H2105" s="13"/>
      <c r="I2105" s="13"/>
      <c r="J2105" s="13"/>
      <c r="K2105" s="16"/>
      <c r="L2105" s="17"/>
    </row>
    <row r="2106" spans="1:14" ht="15.75">
      <c r="A2106" s="9" t="s">
        <v>26</v>
      </c>
      <c r="B2106" s="19"/>
      <c r="C2106" s="20"/>
      <c r="D2106" s="21"/>
      <c r="E2106" s="22"/>
      <c r="F2106" s="22"/>
      <c r="G2106" s="23"/>
      <c r="H2106" s="22"/>
      <c r="I2106" s="22"/>
      <c r="J2106" s="22"/>
      <c r="K2106" s="22"/>
      <c r="L2106" s="17"/>
      <c r="M2106" s="17"/>
      <c r="N2106" s="17"/>
    </row>
    <row r="2107" spans="1:14" ht="15.75">
      <c r="A2107" s="24"/>
      <c r="B2107" s="19"/>
      <c r="C2107" s="22"/>
      <c r="D2107" s="22"/>
      <c r="E2107" s="22"/>
      <c r="F2107" s="25"/>
      <c r="G2107" s="26"/>
      <c r="H2107" s="27" t="s">
        <v>27</v>
      </c>
      <c r="I2107" s="27"/>
      <c r="J2107" s="28"/>
      <c r="K2107" s="28"/>
      <c r="L2107" s="17"/>
      <c r="M2107" s="17"/>
      <c r="N2107" s="17"/>
    </row>
    <row r="2108" spans="1:12" ht="15.75">
      <c r="A2108" s="24"/>
      <c r="B2108" s="19"/>
      <c r="C2108" s="129" t="s">
        <v>28</v>
      </c>
      <c r="D2108" s="129"/>
      <c r="E2108" s="29">
        <v>27</v>
      </c>
      <c r="F2108" s="30">
        <f>F2109+F2110+F2111+F2112+F2113+F2114</f>
        <v>100</v>
      </c>
      <c r="G2108" s="31">
        <v>27</v>
      </c>
      <c r="H2108" s="32">
        <f>G2109/G2108%</f>
        <v>88.88888888888889</v>
      </c>
      <c r="I2108" s="32"/>
      <c r="J2108" s="32"/>
      <c r="L2108" s="17"/>
    </row>
    <row r="2109" spans="1:14" ht="15.75">
      <c r="A2109" s="24"/>
      <c r="B2109" s="19"/>
      <c r="C2109" s="126" t="s">
        <v>29</v>
      </c>
      <c r="D2109" s="126"/>
      <c r="E2109" s="33">
        <v>24</v>
      </c>
      <c r="F2109" s="34">
        <f>(E2109/E2108)*100</f>
        <v>88.88888888888889</v>
      </c>
      <c r="G2109" s="31">
        <v>24</v>
      </c>
      <c r="H2109" s="28"/>
      <c r="I2109" s="28"/>
      <c r="J2109" s="22"/>
      <c r="K2109" s="28"/>
      <c r="M2109" s="22" t="s">
        <v>30</v>
      </c>
      <c r="N2109" s="22"/>
    </row>
    <row r="2110" spans="1:14" ht="15.75">
      <c r="A2110" s="35"/>
      <c r="B2110" s="19"/>
      <c r="C2110" s="126" t="s">
        <v>31</v>
      </c>
      <c r="D2110" s="126"/>
      <c r="E2110" s="33">
        <v>0</v>
      </c>
      <c r="F2110" s="34">
        <f>(E2110/E2108)*100</f>
        <v>0</v>
      </c>
      <c r="G2110" s="36"/>
      <c r="H2110" s="31"/>
      <c r="I2110" s="31"/>
      <c r="J2110" s="22"/>
      <c r="K2110" s="28"/>
      <c r="L2110" s="17"/>
      <c r="M2110" s="20"/>
      <c r="N2110" s="20"/>
    </row>
    <row r="2111" spans="1:14" ht="15.75">
      <c r="A2111" s="35"/>
      <c r="B2111" s="19"/>
      <c r="C2111" s="126" t="s">
        <v>32</v>
      </c>
      <c r="D2111" s="126"/>
      <c r="E2111" s="33">
        <v>0</v>
      </c>
      <c r="F2111" s="34">
        <f>(E2111/E2108)*100</f>
        <v>0</v>
      </c>
      <c r="G2111" s="36"/>
      <c r="H2111" s="31"/>
      <c r="I2111" s="31"/>
      <c r="J2111" s="22"/>
      <c r="K2111" s="28"/>
      <c r="L2111" s="17"/>
      <c r="M2111" s="17"/>
      <c r="N2111" s="17"/>
    </row>
    <row r="2112" spans="1:14" ht="15.75">
      <c r="A2112" s="35"/>
      <c r="B2112" s="19"/>
      <c r="C2112" s="126" t="s">
        <v>33</v>
      </c>
      <c r="D2112" s="126"/>
      <c r="E2112" s="33">
        <v>3</v>
      </c>
      <c r="F2112" s="34">
        <f>(E2112/E2108)*100</f>
        <v>11.11111111111111</v>
      </c>
      <c r="G2112" s="36"/>
      <c r="H2112" s="22" t="s">
        <v>34</v>
      </c>
      <c r="I2112" s="22"/>
      <c r="J2112" s="37"/>
      <c r="K2112" s="28"/>
      <c r="L2112" s="17"/>
      <c r="M2112" s="17"/>
      <c r="N2112" s="17"/>
    </row>
    <row r="2113" spans="1:14" ht="15.75">
      <c r="A2113" s="35"/>
      <c r="B2113" s="19"/>
      <c r="C2113" s="126" t="s">
        <v>35</v>
      </c>
      <c r="D2113" s="126"/>
      <c r="E2113" s="33">
        <v>0</v>
      </c>
      <c r="F2113" s="34">
        <f>(E2113/E2108)*100</f>
        <v>0</v>
      </c>
      <c r="G2113" s="36"/>
      <c r="H2113" s="22"/>
      <c r="I2113" s="22"/>
      <c r="J2113" s="37"/>
      <c r="K2113" s="28"/>
      <c r="L2113" s="17"/>
      <c r="M2113" s="17"/>
      <c r="N2113" s="17"/>
    </row>
    <row r="2114" spans="1:14" ht="16.5" thickBot="1">
      <c r="A2114" s="35"/>
      <c r="B2114" s="19"/>
      <c r="C2114" s="127" t="s">
        <v>36</v>
      </c>
      <c r="D2114" s="127"/>
      <c r="E2114" s="38"/>
      <c r="F2114" s="39">
        <f>(E2114/E2108)*100</f>
        <v>0</v>
      </c>
      <c r="G2114" s="36"/>
      <c r="H2114" s="22"/>
      <c r="I2114" s="22"/>
      <c r="M2114" s="17"/>
      <c r="N2114" s="17"/>
    </row>
    <row r="2115" spans="1:14" ht="15.75">
      <c r="A2115" s="41" t="s">
        <v>37</v>
      </c>
      <c r="B2115" s="10"/>
      <c r="C2115" s="11"/>
      <c r="D2115" s="11"/>
      <c r="E2115" s="13"/>
      <c r="F2115" s="13"/>
      <c r="G2115" s="42"/>
      <c r="H2115" s="43"/>
      <c r="I2115" s="43"/>
      <c r="J2115" s="43"/>
      <c r="K2115" s="13"/>
      <c r="L2115" s="17"/>
      <c r="M2115" s="40"/>
      <c r="N2115" s="40"/>
    </row>
    <row r="2116" spans="1:14" ht="15.75">
      <c r="A2116" s="12" t="s">
        <v>38</v>
      </c>
      <c r="B2116" s="10"/>
      <c r="C2116" s="44"/>
      <c r="D2116" s="45"/>
      <c r="E2116" s="46"/>
      <c r="F2116" s="43"/>
      <c r="G2116" s="42"/>
      <c r="H2116" s="43"/>
      <c r="I2116" s="43"/>
      <c r="J2116" s="43"/>
      <c r="K2116" s="13"/>
      <c r="L2116" s="17"/>
      <c r="M2116" s="24"/>
      <c r="N2116" s="24"/>
    </row>
    <row r="2117" spans="1:14" ht="15.75">
      <c r="A2117" s="12" t="s">
        <v>39</v>
      </c>
      <c r="B2117" s="10"/>
      <c r="C2117" s="11"/>
      <c r="D2117" s="45"/>
      <c r="E2117" s="46"/>
      <c r="F2117" s="43"/>
      <c r="G2117" s="42"/>
      <c r="H2117" s="47"/>
      <c r="I2117" s="47"/>
      <c r="J2117" s="47"/>
      <c r="K2117" s="13"/>
      <c r="L2117" s="17"/>
      <c r="M2117" s="17"/>
      <c r="N2117" s="17"/>
    </row>
    <row r="2118" spans="1:14" ht="15.75">
      <c r="A2118" s="12" t="s">
        <v>40</v>
      </c>
      <c r="B2118" s="44"/>
      <c r="C2118" s="11"/>
      <c r="D2118" s="45"/>
      <c r="E2118" s="46"/>
      <c r="F2118" s="43"/>
      <c r="G2118" s="48"/>
      <c r="H2118" s="47"/>
      <c r="I2118" s="47"/>
      <c r="J2118" s="47"/>
      <c r="K2118" s="13"/>
      <c r="L2118" s="17"/>
      <c r="M2118" s="17"/>
      <c r="N2118" s="17"/>
    </row>
    <row r="2119" spans="1:14" ht="15.75">
      <c r="A2119" s="12"/>
      <c r="B2119" s="35"/>
      <c r="C2119" s="11"/>
      <c r="D2119" s="49"/>
      <c r="E2119" s="43"/>
      <c r="F2119" s="43"/>
      <c r="G2119" s="48"/>
      <c r="H2119" s="47"/>
      <c r="I2119" s="47"/>
      <c r="J2119" s="47"/>
      <c r="K2119" s="43"/>
      <c r="L2119" s="17"/>
      <c r="M2119" s="17"/>
      <c r="N2119" s="17"/>
    </row>
  </sheetData>
  <sheetProtection selectLockedCells="1" selectUnlockedCells="1"/>
  <mergeCells count="919">
    <mergeCell ref="C146:D146"/>
    <mergeCell ref="C147:D147"/>
    <mergeCell ref="C148:D148"/>
    <mergeCell ref="M85:M86"/>
    <mergeCell ref="N85:N86"/>
    <mergeCell ref="C142:D142"/>
    <mergeCell ref="C143:D143"/>
    <mergeCell ref="C144:D144"/>
    <mergeCell ref="C145:D145"/>
    <mergeCell ref="G85:G86"/>
    <mergeCell ref="K85:K86"/>
    <mergeCell ref="L85:L86"/>
    <mergeCell ref="A85:A86"/>
    <mergeCell ref="B85:B86"/>
    <mergeCell ref="C85:C86"/>
    <mergeCell ref="D85:D86"/>
    <mergeCell ref="E85:E86"/>
    <mergeCell ref="F85:F86"/>
    <mergeCell ref="H85:H86"/>
    <mergeCell ref="I85:I86"/>
    <mergeCell ref="A77:N79"/>
    <mergeCell ref="A80:N80"/>
    <mergeCell ref="A81:N81"/>
    <mergeCell ref="A82:N82"/>
    <mergeCell ref="A83:N83"/>
    <mergeCell ref="A84:N84"/>
    <mergeCell ref="J85:J86"/>
    <mergeCell ref="C437:D437"/>
    <mergeCell ref="C438:D438"/>
    <mergeCell ref="C439:D439"/>
    <mergeCell ref="M384:M385"/>
    <mergeCell ref="N384:N385"/>
    <mergeCell ref="C433:D433"/>
    <mergeCell ref="C434:D434"/>
    <mergeCell ref="C435:D435"/>
    <mergeCell ref="C436:D436"/>
    <mergeCell ref="L384:L385"/>
    <mergeCell ref="A384:A385"/>
    <mergeCell ref="B384:B385"/>
    <mergeCell ref="C384:C385"/>
    <mergeCell ref="D384:D385"/>
    <mergeCell ref="E384:E385"/>
    <mergeCell ref="F384:F385"/>
    <mergeCell ref="H384:H385"/>
    <mergeCell ref="I384:I385"/>
    <mergeCell ref="J384:J385"/>
    <mergeCell ref="A376:N378"/>
    <mergeCell ref="A379:N379"/>
    <mergeCell ref="A380:N380"/>
    <mergeCell ref="A381:N381"/>
    <mergeCell ref="A382:N382"/>
    <mergeCell ref="A383:N383"/>
    <mergeCell ref="G384:G385"/>
    <mergeCell ref="K384:K385"/>
    <mergeCell ref="C507:D507"/>
    <mergeCell ref="C508:D508"/>
    <mergeCell ref="C509:D509"/>
    <mergeCell ref="M453:M454"/>
    <mergeCell ref="A445:N447"/>
    <mergeCell ref="A448:N448"/>
    <mergeCell ref="A449:N449"/>
    <mergeCell ref="A450:N450"/>
    <mergeCell ref="N453:N454"/>
    <mergeCell ref="C503:D503"/>
    <mergeCell ref="C504:D504"/>
    <mergeCell ref="C505:D505"/>
    <mergeCell ref="C506:D506"/>
    <mergeCell ref="L453:L454"/>
    <mergeCell ref="H453:H454"/>
    <mergeCell ref="I453:I454"/>
    <mergeCell ref="J453:J454"/>
    <mergeCell ref="A453:A454"/>
    <mergeCell ref="B453:B454"/>
    <mergeCell ref="C453:C454"/>
    <mergeCell ref="D453:D454"/>
    <mergeCell ref="E453:E454"/>
    <mergeCell ref="F453:F454"/>
    <mergeCell ref="A451:N451"/>
    <mergeCell ref="A452:N452"/>
    <mergeCell ref="G453:G454"/>
    <mergeCell ref="K453:K454"/>
    <mergeCell ref="C576:D576"/>
    <mergeCell ref="C577:D577"/>
    <mergeCell ref="C575:D575"/>
    <mergeCell ref="L523:L524"/>
    <mergeCell ref="H523:H524"/>
    <mergeCell ref="I523:I524"/>
    <mergeCell ref="C578:D578"/>
    <mergeCell ref="M523:M524"/>
    <mergeCell ref="A515:N517"/>
    <mergeCell ref="A518:N518"/>
    <mergeCell ref="A519:N519"/>
    <mergeCell ref="A520:N520"/>
    <mergeCell ref="N523:N524"/>
    <mergeCell ref="C572:D572"/>
    <mergeCell ref="C573:D573"/>
    <mergeCell ref="C574:D574"/>
    <mergeCell ref="J523:J524"/>
    <mergeCell ref="A523:A524"/>
    <mergeCell ref="B523:B524"/>
    <mergeCell ref="C523:C524"/>
    <mergeCell ref="D523:D524"/>
    <mergeCell ref="E523:E524"/>
    <mergeCell ref="F523:F524"/>
    <mergeCell ref="A521:N521"/>
    <mergeCell ref="A522:N522"/>
    <mergeCell ref="G523:G524"/>
    <mergeCell ref="K523:K524"/>
    <mergeCell ref="C799:D799"/>
    <mergeCell ref="C800:D800"/>
    <mergeCell ref="C798:D798"/>
    <mergeCell ref="L741:L742"/>
    <mergeCell ref="H741:H742"/>
    <mergeCell ref="I741:I742"/>
    <mergeCell ref="C801:D801"/>
    <mergeCell ref="M741:M742"/>
    <mergeCell ref="A733:N735"/>
    <mergeCell ref="A736:N736"/>
    <mergeCell ref="A737:N737"/>
    <mergeCell ref="A738:N738"/>
    <mergeCell ref="N741:N742"/>
    <mergeCell ref="C795:D795"/>
    <mergeCell ref="C796:D796"/>
    <mergeCell ref="C797:D797"/>
    <mergeCell ref="J741:J742"/>
    <mergeCell ref="A741:A742"/>
    <mergeCell ref="B741:B742"/>
    <mergeCell ref="C741:C742"/>
    <mergeCell ref="D741:D742"/>
    <mergeCell ref="E741:E742"/>
    <mergeCell ref="F741:F742"/>
    <mergeCell ref="A739:N739"/>
    <mergeCell ref="A740:N740"/>
    <mergeCell ref="G741:G742"/>
    <mergeCell ref="K741:K742"/>
    <mergeCell ref="C986:D986"/>
    <mergeCell ref="C987:D987"/>
    <mergeCell ref="C985:D985"/>
    <mergeCell ref="L938:L939"/>
    <mergeCell ref="H938:H939"/>
    <mergeCell ref="I938:I939"/>
    <mergeCell ref="C988:D988"/>
    <mergeCell ref="M938:M939"/>
    <mergeCell ref="A930:N932"/>
    <mergeCell ref="A933:N933"/>
    <mergeCell ref="A934:N934"/>
    <mergeCell ref="A935:N935"/>
    <mergeCell ref="N938:N939"/>
    <mergeCell ref="C982:D982"/>
    <mergeCell ref="C983:D983"/>
    <mergeCell ref="C984:D984"/>
    <mergeCell ref="J938:J939"/>
    <mergeCell ref="A938:A939"/>
    <mergeCell ref="B938:B939"/>
    <mergeCell ref="C938:C939"/>
    <mergeCell ref="D938:D939"/>
    <mergeCell ref="E938:E939"/>
    <mergeCell ref="F938:F939"/>
    <mergeCell ref="A936:N936"/>
    <mergeCell ref="A937:N937"/>
    <mergeCell ref="G938:G939"/>
    <mergeCell ref="K938:K939"/>
    <mergeCell ref="C1110:D1110"/>
    <mergeCell ref="C1111:D1111"/>
    <mergeCell ref="C1109:D1109"/>
    <mergeCell ref="K1062:K1063"/>
    <mergeCell ref="L1062:L1063"/>
    <mergeCell ref="A1062:A1063"/>
    <mergeCell ref="C1112:D1112"/>
    <mergeCell ref="M1062:M1063"/>
    <mergeCell ref="A1054:N1056"/>
    <mergeCell ref="A1057:N1057"/>
    <mergeCell ref="A1058:N1058"/>
    <mergeCell ref="A1059:N1059"/>
    <mergeCell ref="N1062:N1063"/>
    <mergeCell ref="C1106:D1106"/>
    <mergeCell ref="C1107:D1107"/>
    <mergeCell ref="C1108:D1108"/>
    <mergeCell ref="B1062:B1063"/>
    <mergeCell ref="C1062:C1063"/>
    <mergeCell ref="D1062:D1063"/>
    <mergeCell ref="E1062:E1063"/>
    <mergeCell ref="F1062:F1063"/>
    <mergeCell ref="A1060:N1060"/>
    <mergeCell ref="A1061:N1061"/>
    <mergeCell ref="I1398:I1399"/>
    <mergeCell ref="E1398:E1399"/>
    <mergeCell ref="C1433:D1433"/>
    <mergeCell ref="A1341:N1341"/>
    <mergeCell ref="A1342:N1342"/>
    <mergeCell ref="K1343:K1344"/>
    <mergeCell ref="A1343:A1344"/>
    <mergeCell ref="L1398:L1399"/>
    <mergeCell ref="B1398:B1399"/>
    <mergeCell ref="N1398:N1399"/>
    <mergeCell ref="C1436:D1436"/>
    <mergeCell ref="G1398:G1399"/>
    <mergeCell ref="F1398:F1399"/>
    <mergeCell ref="G1343:G1344"/>
    <mergeCell ref="J1343:J1344"/>
    <mergeCell ref="G1062:G1063"/>
    <mergeCell ref="H1062:H1063"/>
    <mergeCell ref="I1062:I1063"/>
    <mergeCell ref="J1062:J1063"/>
    <mergeCell ref="A1335:N1337"/>
    <mergeCell ref="A1390:N1392"/>
    <mergeCell ref="A1393:N1393"/>
    <mergeCell ref="A1394:N1394"/>
    <mergeCell ref="A1338:N1338"/>
    <mergeCell ref="C1383:D1383"/>
    <mergeCell ref="M1343:M1344"/>
    <mergeCell ref="C1378:D1378"/>
    <mergeCell ref="C1379:D1379"/>
    <mergeCell ref="B1343:B1344"/>
    <mergeCell ref="D1343:D1344"/>
    <mergeCell ref="A1452:N1452"/>
    <mergeCell ref="A1453:A1454"/>
    <mergeCell ref="B1453:B1454"/>
    <mergeCell ref="J1453:J1454"/>
    <mergeCell ref="H1398:H1399"/>
    <mergeCell ref="C1435:D1435"/>
    <mergeCell ref="C1434:D1434"/>
    <mergeCell ref="J1398:J1399"/>
    <mergeCell ref="C1398:C1399"/>
    <mergeCell ref="D1398:D1399"/>
    <mergeCell ref="I1568:I1569"/>
    <mergeCell ref="J1568:J1569"/>
    <mergeCell ref="K1568:K1569"/>
    <mergeCell ref="L1568:L1569"/>
    <mergeCell ref="A1395:N1395"/>
    <mergeCell ref="A1396:N1396"/>
    <mergeCell ref="A1397:N1397"/>
    <mergeCell ref="K1398:K1399"/>
    <mergeCell ref="M1398:M1399"/>
    <mergeCell ref="C1553:D1553"/>
    <mergeCell ref="A1560:N1562"/>
    <mergeCell ref="A1563:N1563"/>
    <mergeCell ref="A1564:N1564"/>
    <mergeCell ref="A1565:N1565"/>
    <mergeCell ref="N1568:N1569"/>
    <mergeCell ref="C1601:D1601"/>
    <mergeCell ref="C1597:D1597"/>
    <mergeCell ref="C1599:D1599"/>
    <mergeCell ref="C1600:D1600"/>
    <mergeCell ref="H1568:H1569"/>
    <mergeCell ref="C1568:C1569"/>
    <mergeCell ref="D1568:D1569"/>
    <mergeCell ref="E1568:E1569"/>
    <mergeCell ref="F1568:F1569"/>
    <mergeCell ref="C1598:D1598"/>
    <mergeCell ref="C1603:D1603"/>
    <mergeCell ref="C1602:D1602"/>
    <mergeCell ref="C2113:D2113"/>
    <mergeCell ref="K2075:K2076"/>
    <mergeCell ref="L2075:L2076"/>
    <mergeCell ref="M2075:M2076"/>
    <mergeCell ref="A2071:N2071"/>
    <mergeCell ref="A2073:N2073"/>
    <mergeCell ref="A2074:N2074"/>
    <mergeCell ref="A2075:A2076"/>
    <mergeCell ref="B2075:B2076"/>
    <mergeCell ref="C2075:C2076"/>
    <mergeCell ref="C2114:D2114"/>
    <mergeCell ref="N2075:N2076"/>
    <mergeCell ref="C2108:D2108"/>
    <mergeCell ref="C2109:D2109"/>
    <mergeCell ref="C2110:D2110"/>
    <mergeCell ref="C2111:D2111"/>
    <mergeCell ref="C2112:D2112"/>
    <mergeCell ref="H2075:H2076"/>
    <mergeCell ref="I2075:I2076"/>
    <mergeCell ref="J2075:J2076"/>
    <mergeCell ref="D2075:D2076"/>
    <mergeCell ref="E2075:E2076"/>
    <mergeCell ref="F2075:F2076"/>
    <mergeCell ref="G2075:G2076"/>
    <mergeCell ref="C2058:D2058"/>
    <mergeCell ref="C2059:D2059"/>
    <mergeCell ref="C2060:D2060"/>
    <mergeCell ref="A2066:N2068"/>
    <mergeCell ref="A2069:N2069"/>
    <mergeCell ref="A2070:N2070"/>
    <mergeCell ref="M2016:M2017"/>
    <mergeCell ref="N2016:N2017"/>
    <mergeCell ref="C2054:D2054"/>
    <mergeCell ref="C2055:D2055"/>
    <mergeCell ref="C2056:D2056"/>
    <mergeCell ref="C2057:D2057"/>
    <mergeCell ref="G2016:G2017"/>
    <mergeCell ref="H2016:H2017"/>
    <mergeCell ref="I2016:I2017"/>
    <mergeCell ref="K2016:K2017"/>
    <mergeCell ref="L2016:L2017"/>
    <mergeCell ref="A2016:A2017"/>
    <mergeCell ref="B2016:B2017"/>
    <mergeCell ref="C2016:C2017"/>
    <mergeCell ref="D2016:D2017"/>
    <mergeCell ref="E2016:E2017"/>
    <mergeCell ref="F2016:F2017"/>
    <mergeCell ref="J2016:J2017"/>
    <mergeCell ref="C2000:D2000"/>
    <mergeCell ref="C2001:D2001"/>
    <mergeCell ref="A2007:N2009"/>
    <mergeCell ref="A2010:N2010"/>
    <mergeCell ref="A2011:N2011"/>
    <mergeCell ref="A2012:N2012"/>
    <mergeCell ref="A2014:N2014"/>
    <mergeCell ref="A2015:N2015"/>
    <mergeCell ref="N1959:N1960"/>
    <mergeCell ref="C1995:D1995"/>
    <mergeCell ref="C1996:D1996"/>
    <mergeCell ref="C1997:D1997"/>
    <mergeCell ref="C1998:D1998"/>
    <mergeCell ref="C1999:D1999"/>
    <mergeCell ref="H1959:H1960"/>
    <mergeCell ref="I1959:I1960"/>
    <mergeCell ref="J1959:J1960"/>
    <mergeCell ref="K1959:K1960"/>
    <mergeCell ref="L1959:L1960"/>
    <mergeCell ref="M1959:M1960"/>
    <mergeCell ref="A1955:N1955"/>
    <mergeCell ref="A1957:N1957"/>
    <mergeCell ref="A1958:N1958"/>
    <mergeCell ref="A1959:A1960"/>
    <mergeCell ref="B1959:B1960"/>
    <mergeCell ref="C1959:C1960"/>
    <mergeCell ref="D1959:D1960"/>
    <mergeCell ref="E1959:E1960"/>
    <mergeCell ref="J1895:J1896"/>
    <mergeCell ref="K1895:K1896"/>
    <mergeCell ref="F1959:F1960"/>
    <mergeCell ref="G1959:G1960"/>
    <mergeCell ref="C1942:D1942"/>
    <mergeCell ref="C1943:D1943"/>
    <mergeCell ref="A1949:N1951"/>
    <mergeCell ref="A1952:N1952"/>
    <mergeCell ref="A1953:N1953"/>
    <mergeCell ref="A1954:N1954"/>
    <mergeCell ref="C1937:D1937"/>
    <mergeCell ref="C1938:D1938"/>
    <mergeCell ref="C1939:D1939"/>
    <mergeCell ref="C1940:D1940"/>
    <mergeCell ref="C1941:D1941"/>
    <mergeCell ref="H1895:H1896"/>
    <mergeCell ref="F1895:F1896"/>
    <mergeCell ref="G1895:G1896"/>
    <mergeCell ref="A1891:N1891"/>
    <mergeCell ref="A1893:N1893"/>
    <mergeCell ref="A1894:N1894"/>
    <mergeCell ref="A1895:A1896"/>
    <mergeCell ref="B1895:B1896"/>
    <mergeCell ref="C1895:C1896"/>
    <mergeCell ref="D1895:D1896"/>
    <mergeCell ref="E1895:E1896"/>
    <mergeCell ref="N1895:N1896"/>
    <mergeCell ref="I1895:I1896"/>
    <mergeCell ref="C1878:D1878"/>
    <mergeCell ref="C1879:D1879"/>
    <mergeCell ref="C1880:D1880"/>
    <mergeCell ref="A1886:N1888"/>
    <mergeCell ref="A1889:N1889"/>
    <mergeCell ref="A1890:N1890"/>
    <mergeCell ref="L1895:L1896"/>
    <mergeCell ref="M1895:M1896"/>
    <mergeCell ref="M1829:M1830"/>
    <mergeCell ref="N1829:N1830"/>
    <mergeCell ref="C1874:D1874"/>
    <mergeCell ref="C1875:D1875"/>
    <mergeCell ref="C1876:D1876"/>
    <mergeCell ref="C1877:D1877"/>
    <mergeCell ref="G1829:G1830"/>
    <mergeCell ref="H1829:H1830"/>
    <mergeCell ref="I1829:I1830"/>
    <mergeCell ref="J1829:J1830"/>
    <mergeCell ref="K1829:K1830"/>
    <mergeCell ref="L1829:L1830"/>
    <mergeCell ref="A1824:N1824"/>
    <mergeCell ref="A1825:N1825"/>
    <mergeCell ref="A1827:N1827"/>
    <mergeCell ref="A1828:N1828"/>
    <mergeCell ref="A1829:A1830"/>
    <mergeCell ref="B1829:B1830"/>
    <mergeCell ref="C1829:C1830"/>
    <mergeCell ref="D1829:D1830"/>
    <mergeCell ref="E1829:E1830"/>
    <mergeCell ref="F1829:F1830"/>
    <mergeCell ref="J1754:J1755"/>
    <mergeCell ref="K1754:K1755"/>
    <mergeCell ref="C1808:D1808"/>
    <mergeCell ref="C1809:D1809"/>
    <mergeCell ref="A1820:N1822"/>
    <mergeCell ref="A1823:N1823"/>
    <mergeCell ref="M1754:M1755"/>
    <mergeCell ref="C1803:D1803"/>
    <mergeCell ref="C1804:D1804"/>
    <mergeCell ref="C1805:D1805"/>
    <mergeCell ref="C1806:D1806"/>
    <mergeCell ref="C1807:D1807"/>
    <mergeCell ref="H1754:H1755"/>
    <mergeCell ref="F1754:F1755"/>
    <mergeCell ref="G1754:G1755"/>
    <mergeCell ref="A1749:N1749"/>
    <mergeCell ref="A1753:N1753"/>
    <mergeCell ref="A1754:A1755"/>
    <mergeCell ref="B1754:B1755"/>
    <mergeCell ref="C1754:C1755"/>
    <mergeCell ref="D1754:D1755"/>
    <mergeCell ref="E1754:E1755"/>
    <mergeCell ref="N1754:N1755"/>
    <mergeCell ref="I1754:I1755"/>
    <mergeCell ref="L1754:L1755"/>
    <mergeCell ref="C1734:D1734"/>
    <mergeCell ref="C1735:D1735"/>
    <mergeCell ref="C1736:D1736"/>
    <mergeCell ref="A1745:N1747"/>
    <mergeCell ref="A1748:N1748"/>
    <mergeCell ref="F1680:F1681"/>
    <mergeCell ref="E1680:E1681"/>
    <mergeCell ref="D1680:D1681"/>
    <mergeCell ref="A1750:N1750"/>
    <mergeCell ref="A1752:N1752"/>
    <mergeCell ref="M1680:M1681"/>
    <mergeCell ref="N1680:N1681"/>
    <mergeCell ref="C1730:D1730"/>
    <mergeCell ref="C1731:D1731"/>
    <mergeCell ref="C1732:D1732"/>
    <mergeCell ref="C1733:D1733"/>
    <mergeCell ref="G1680:G1681"/>
    <mergeCell ref="H1680:H1681"/>
    <mergeCell ref="A1679:N1679"/>
    <mergeCell ref="I1680:I1681"/>
    <mergeCell ref="J1680:J1681"/>
    <mergeCell ref="K1680:K1681"/>
    <mergeCell ref="L1680:L1681"/>
    <mergeCell ref="A1680:A1681"/>
    <mergeCell ref="B1680:B1681"/>
    <mergeCell ref="C1680:C1681"/>
    <mergeCell ref="A1676:N1676"/>
    <mergeCell ref="A1677:N1677"/>
    <mergeCell ref="A1678:N1678"/>
    <mergeCell ref="K1618:K1619"/>
    <mergeCell ref="L1618:L1619"/>
    <mergeCell ref="A1618:A1619"/>
    <mergeCell ref="B1618:B1619"/>
    <mergeCell ref="I1618:I1619"/>
    <mergeCell ref="C1661:D1661"/>
    <mergeCell ref="J1618:J1619"/>
    <mergeCell ref="A1616:N1616"/>
    <mergeCell ref="A1617:N1617"/>
    <mergeCell ref="A1672:N1674"/>
    <mergeCell ref="A1675:N1675"/>
    <mergeCell ref="N1618:N1619"/>
    <mergeCell ref="C1658:D1658"/>
    <mergeCell ref="C1659:D1659"/>
    <mergeCell ref="C1660:D1660"/>
    <mergeCell ref="D1618:D1619"/>
    <mergeCell ref="C1663:D1663"/>
    <mergeCell ref="C1662:D1662"/>
    <mergeCell ref="H1512:H1513"/>
    <mergeCell ref="C1551:D1551"/>
    <mergeCell ref="C1552:D1552"/>
    <mergeCell ref="G1568:G1569"/>
    <mergeCell ref="B1512:B1513"/>
    <mergeCell ref="A1610:N1612"/>
    <mergeCell ref="A1613:N1613"/>
    <mergeCell ref="L1512:L1513"/>
    <mergeCell ref="A1512:A1513"/>
    <mergeCell ref="A1615:N1615"/>
    <mergeCell ref="A1510:N1510"/>
    <mergeCell ref="A1511:N1511"/>
    <mergeCell ref="F1512:F1513"/>
    <mergeCell ref="K1512:K1513"/>
    <mergeCell ref="A1566:N1566"/>
    <mergeCell ref="A1567:N1567"/>
    <mergeCell ref="A1568:A1569"/>
    <mergeCell ref="B1568:B1569"/>
    <mergeCell ref="M1568:M1569"/>
    <mergeCell ref="C1497:D1497"/>
    <mergeCell ref="C1664:D1664"/>
    <mergeCell ref="M1618:M1619"/>
    <mergeCell ref="F1618:F1619"/>
    <mergeCell ref="H1618:H1619"/>
    <mergeCell ref="G1618:G1619"/>
    <mergeCell ref="C1618:C1619"/>
    <mergeCell ref="E1618:E1619"/>
    <mergeCell ref="C1549:D1549"/>
    <mergeCell ref="A1614:N1614"/>
    <mergeCell ref="C1495:D1495"/>
    <mergeCell ref="G1453:G1454"/>
    <mergeCell ref="A1509:N1509"/>
    <mergeCell ref="M1512:M1513"/>
    <mergeCell ref="N1512:N1513"/>
    <mergeCell ref="C1512:C1513"/>
    <mergeCell ref="D1512:D1513"/>
    <mergeCell ref="E1512:E1513"/>
    <mergeCell ref="L1453:L1454"/>
    <mergeCell ref="G1512:G1513"/>
    <mergeCell ref="C1550:D1550"/>
    <mergeCell ref="I1512:I1513"/>
    <mergeCell ref="C1547:D1547"/>
    <mergeCell ref="C1548:D1548"/>
    <mergeCell ref="A1504:N1506"/>
    <mergeCell ref="A1507:N1507"/>
    <mergeCell ref="J1512:J1513"/>
    <mergeCell ref="A1508:N1508"/>
    <mergeCell ref="C1438:D1438"/>
    <mergeCell ref="A1445:N1447"/>
    <mergeCell ref="A1448:N1448"/>
    <mergeCell ref="H1453:H1454"/>
    <mergeCell ref="C1492:D1492"/>
    <mergeCell ref="C1493:D1493"/>
    <mergeCell ref="K1453:K1454"/>
    <mergeCell ref="M1453:M1454"/>
    <mergeCell ref="C1439:D1439"/>
    <mergeCell ref="A1450:N1450"/>
    <mergeCell ref="C1498:D1498"/>
    <mergeCell ref="N1453:N1454"/>
    <mergeCell ref="C1494:D1494"/>
    <mergeCell ref="I1453:I1454"/>
    <mergeCell ref="C1496:D1496"/>
    <mergeCell ref="A1451:N1451"/>
    <mergeCell ref="C1453:C1454"/>
    <mergeCell ref="D1453:D1454"/>
    <mergeCell ref="E1453:E1454"/>
    <mergeCell ref="F1453:F1454"/>
    <mergeCell ref="A1449:N1449"/>
    <mergeCell ref="A1339:N1339"/>
    <mergeCell ref="A1340:N1340"/>
    <mergeCell ref="N1343:N1344"/>
    <mergeCell ref="C1377:D1377"/>
    <mergeCell ref="E1343:E1344"/>
    <mergeCell ref="F1343:F1344"/>
    <mergeCell ref="C1343:C1344"/>
    <mergeCell ref="C1437:D1437"/>
    <mergeCell ref="A1398:A1399"/>
    <mergeCell ref="A1292:N1292"/>
    <mergeCell ref="A1293:N1293"/>
    <mergeCell ref="G1294:G1295"/>
    <mergeCell ref="K1294:K1295"/>
    <mergeCell ref="J1294:J1295"/>
    <mergeCell ref="A1294:A1295"/>
    <mergeCell ref="B1294:B1295"/>
    <mergeCell ref="C1328:D1328"/>
    <mergeCell ref="M1294:M1295"/>
    <mergeCell ref="C1323:D1323"/>
    <mergeCell ref="C1324:D1324"/>
    <mergeCell ref="C1381:D1381"/>
    <mergeCell ref="C1382:D1382"/>
    <mergeCell ref="C1380:D1380"/>
    <mergeCell ref="L1343:L1344"/>
    <mergeCell ref="H1343:H1344"/>
    <mergeCell ref="I1343:I1344"/>
    <mergeCell ref="A1286:N1288"/>
    <mergeCell ref="A1289:N1289"/>
    <mergeCell ref="A1290:N1290"/>
    <mergeCell ref="A1291:N1291"/>
    <mergeCell ref="N1294:N1295"/>
    <mergeCell ref="C1322:D1322"/>
    <mergeCell ref="C1294:C1295"/>
    <mergeCell ref="D1294:D1295"/>
    <mergeCell ref="E1294:E1295"/>
    <mergeCell ref="F1294:F1295"/>
    <mergeCell ref="A1240:N1240"/>
    <mergeCell ref="A1241:N1241"/>
    <mergeCell ref="G1242:G1243"/>
    <mergeCell ref="K1242:K1243"/>
    <mergeCell ref="C1326:D1326"/>
    <mergeCell ref="C1327:D1327"/>
    <mergeCell ref="C1325:D1325"/>
    <mergeCell ref="L1294:L1295"/>
    <mergeCell ref="H1294:H1295"/>
    <mergeCell ref="I1294:I1295"/>
    <mergeCell ref="J1242:J1243"/>
    <mergeCell ref="A1242:A1243"/>
    <mergeCell ref="B1242:B1243"/>
    <mergeCell ref="C1242:C1243"/>
    <mergeCell ref="D1242:D1243"/>
    <mergeCell ref="E1242:E1243"/>
    <mergeCell ref="F1242:F1243"/>
    <mergeCell ref="C1280:D1280"/>
    <mergeCell ref="M1242:M1243"/>
    <mergeCell ref="A1234:N1236"/>
    <mergeCell ref="A1237:N1237"/>
    <mergeCell ref="A1238:N1238"/>
    <mergeCell ref="A1239:N1239"/>
    <mergeCell ref="N1242:N1243"/>
    <mergeCell ref="C1274:D1274"/>
    <mergeCell ref="C1275:D1275"/>
    <mergeCell ref="C1276:D1276"/>
    <mergeCell ref="A1178:N1178"/>
    <mergeCell ref="A1179:N1179"/>
    <mergeCell ref="G1180:G1181"/>
    <mergeCell ref="K1180:K1181"/>
    <mergeCell ref="C1278:D1278"/>
    <mergeCell ref="C1279:D1279"/>
    <mergeCell ref="C1277:D1277"/>
    <mergeCell ref="L1242:L1243"/>
    <mergeCell ref="H1242:H1243"/>
    <mergeCell ref="I1242:I1243"/>
    <mergeCell ref="J1180:J1181"/>
    <mergeCell ref="A1180:A1181"/>
    <mergeCell ref="B1180:B1181"/>
    <mergeCell ref="C1180:C1181"/>
    <mergeCell ref="D1180:D1181"/>
    <mergeCell ref="E1180:E1181"/>
    <mergeCell ref="F1180:F1181"/>
    <mergeCell ref="C1228:D1228"/>
    <mergeCell ref="M1180:M1181"/>
    <mergeCell ref="A1172:N1174"/>
    <mergeCell ref="A1175:N1175"/>
    <mergeCell ref="A1176:N1176"/>
    <mergeCell ref="A1177:N1177"/>
    <mergeCell ref="N1180:N1181"/>
    <mergeCell ref="C1222:D1222"/>
    <mergeCell ref="C1223:D1223"/>
    <mergeCell ref="C1224:D1224"/>
    <mergeCell ref="A1125:N1125"/>
    <mergeCell ref="A1126:N1126"/>
    <mergeCell ref="G1127:G1128"/>
    <mergeCell ref="K1127:K1128"/>
    <mergeCell ref="C1226:D1226"/>
    <mergeCell ref="C1227:D1227"/>
    <mergeCell ref="C1225:D1225"/>
    <mergeCell ref="L1180:L1181"/>
    <mergeCell ref="H1180:H1181"/>
    <mergeCell ref="I1180:I1181"/>
    <mergeCell ref="J1127:J1128"/>
    <mergeCell ref="A1127:A1128"/>
    <mergeCell ref="B1127:B1128"/>
    <mergeCell ref="C1127:C1128"/>
    <mergeCell ref="D1127:D1128"/>
    <mergeCell ref="E1127:E1128"/>
    <mergeCell ref="F1127:F1128"/>
    <mergeCell ref="C1166:D1166"/>
    <mergeCell ref="M1127:M1128"/>
    <mergeCell ref="A1119:N1121"/>
    <mergeCell ref="A1122:N1122"/>
    <mergeCell ref="A1123:N1123"/>
    <mergeCell ref="A1124:N1124"/>
    <mergeCell ref="N1127:N1128"/>
    <mergeCell ref="C1160:D1160"/>
    <mergeCell ref="C1161:D1161"/>
    <mergeCell ref="C1162:D1162"/>
    <mergeCell ref="A1000:N1000"/>
    <mergeCell ref="A1001:N1001"/>
    <mergeCell ref="G1002:G1003"/>
    <mergeCell ref="K1002:K1003"/>
    <mergeCell ref="C1164:D1164"/>
    <mergeCell ref="C1165:D1165"/>
    <mergeCell ref="C1163:D1163"/>
    <mergeCell ref="L1127:L1128"/>
    <mergeCell ref="H1127:H1128"/>
    <mergeCell ref="I1127:I1128"/>
    <mergeCell ref="J1002:J1003"/>
    <mergeCell ref="A1002:A1003"/>
    <mergeCell ref="B1002:B1003"/>
    <mergeCell ref="C1002:C1003"/>
    <mergeCell ref="D1002:D1003"/>
    <mergeCell ref="E1002:E1003"/>
    <mergeCell ref="F1002:F1003"/>
    <mergeCell ref="C1048:D1048"/>
    <mergeCell ref="M1002:M1003"/>
    <mergeCell ref="A994:N996"/>
    <mergeCell ref="A997:N997"/>
    <mergeCell ref="A998:N998"/>
    <mergeCell ref="A999:N999"/>
    <mergeCell ref="N1002:N1003"/>
    <mergeCell ref="C1042:D1042"/>
    <mergeCell ref="C1043:D1043"/>
    <mergeCell ref="C1044:D1044"/>
    <mergeCell ref="A876:N876"/>
    <mergeCell ref="A877:N877"/>
    <mergeCell ref="G878:G879"/>
    <mergeCell ref="K878:K879"/>
    <mergeCell ref="C1046:D1046"/>
    <mergeCell ref="C1047:D1047"/>
    <mergeCell ref="C1045:D1045"/>
    <mergeCell ref="L1002:L1003"/>
    <mergeCell ref="H1002:H1003"/>
    <mergeCell ref="I1002:I1003"/>
    <mergeCell ref="J878:J879"/>
    <mergeCell ref="A878:A879"/>
    <mergeCell ref="B878:B879"/>
    <mergeCell ref="C878:C879"/>
    <mergeCell ref="D878:D879"/>
    <mergeCell ref="E878:E879"/>
    <mergeCell ref="F878:F879"/>
    <mergeCell ref="C923:D923"/>
    <mergeCell ref="M878:M879"/>
    <mergeCell ref="A870:N872"/>
    <mergeCell ref="A873:N873"/>
    <mergeCell ref="A874:N874"/>
    <mergeCell ref="A875:N875"/>
    <mergeCell ref="N878:N879"/>
    <mergeCell ref="C917:D917"/>
    <mergeCell ref="C918:D918"/>
    <mergeCell ref="C919:D919"/>
    <mergeCell ref="A813:N813"/>
    <mergeCell ref="A814:N814"/>
    <mergeCell ref="G815:G816"/>
    <mergeCell ref="K815:K816"/>
    <mergeCell ref="C921:D921"/>
    <mergeCell ref="C922:D922"/>
    <mergeCell ref="C920:D920"/>
    <mergeCell ref="L878:L879"/>
    <mergeCell ref="H878:H879"/>
    <mergeCell ref="I878:I879"/>
    <mergeCell ref="J815:J816"/>
    <mergeCell ref="A815:A816"/>
    <mergeCell ref="B815:B816"/>
    <mergeCell ref="C815:C816"/>
    <mergeCell ref="D815:D816"/>
    <mergeCell ref="E815:E816"/>
    <mergeCell ref="F815:F816"/>
    <mergeCell ref="C864:D864"/>
    <mergeCell ref="M815:M816"/>
    <mergeCell ref="A807:N809"/>
    <mergeCell ref="A810:N810"/>
    <mergeCell ref="A811:N811"/>
    <mergeCell ref="A812:N812"/>
    <mergeCell ref="N815:N816"/>
    <mergeCell ref="C858:D858"/>
    <mergeCell ref="C859:D859"/>
    <mergeCell ref="C860:D860"/>
    <mergeCell ref="A662:N662"/>
    <mergeCell ref="A663:N663"/>
    <mergeCell ref="G664:G665"/>
    <mergeCell ref="K664:K665"/>
    <mergeCell ref="C862:D862"/>
    <mergeCell ref="C863:D863"/>
    <mergeCell ref="C861:D861"/>
    <mergeCell ref="L815:L816"/>
    <mergeCell ref="H815:H816"/>
    <mergeCell ref="I815:I816"/>
    <mergeCell ref="J664:J665"/>
    <mergeCell ref="A664:A665"/>
    <mergeCell ref="B664:B665"/>
    <mergeCell ref="C664:C665"/>
    <mergeCell ref="D664:D665"/>
    <mergeCell ref="E664:E665"/>
    <mergeCell ref="F664:F665"/>
    <mergeCell ref="C727:D727"/>
    <mergeCell ref="M664:M665"/>
    <mergeCell ref="A656:N658"/>
    <mergeCell ref="A659:N659"/>
    <mergeCell ref="A660:N660"/>
    <mergeCell ref="A661:N661"/>
    <mergeCell ref="N664:N665"/>
    <mergeCell ref="C721:D721"/>
    <mergeCell ref="C722:D722"/>
    <mergeCell ref="C723:D723"/>
    <mergeCell ref="A590:N590"/>
    <mergeCell ref="A591:N591"/>
    <mergeCell ref="G592:G593"/>
    <mergeCell ref="K592:K593"/>
    <mergeCell ref="C725:D725"/>
    <mergeCell ref="C726:D726"/>
    <mergeCell ref="C724:D724"/>
    <mergeCell ref="L664:L665"/>
    <mergeCell ref="H664:H665"/>
    <mergeCell ref="I664:I665"/>
    <mergeCell ref="J592:J593"/>
    <mergeCell ref="A592:A593"/>
    <mergeCell ref="B592:B593"/>
    <mergeCell ref="C592:C593"/>
    <mergeCell ref="D592:D593"/>
    <mergeCell ref="E592:E593"/>
    <mergeCell ref="F592:F593"/>
    <mergeCell ref="C650:D650"/>
    <mergeCell ref="M592:M593"/>
    <mergeCell ref="A584:N586"/>
    <mergeCell ref="A587:N587"/>
    <mergeCell ref="A588:N588"/>
    <mergeCell ref="A589:N589"/>
    <mergeCell ref="N592:N593"/>
    <mergeCell ref="C644:D644"/>
    <mergeCell ref="C645:D645"/>
    <mergeCell ref="C646:D646"/>
    <mergeCell ref="A312:N312"/>
    <mergeCell ref="A313:N313"/>
    <mergeCell ref="G314:G315"/>
    <mergeCell ref="K314:K315"/>
    <mergeCell ref="C648:D648"/>
    <mergeCell ref="C649:D649"/>
    <mergeCell ref="C647:D647"/>
    <mergeCell ref="L592:L593"/>
    <mergeCell ref="H592:H593"/>
    <mergeCell ref="I592:I593"/>
    <mergeCell ref="J314:J315"/>
    <mergeCell ref="A314:A315"/>
    <mergeCell ref="B314:B315"/>
    <mergeCell ref="C314:C315"/>
    <mergeCell ref="D314:D315"/>
    <mergeCell ref="E314:E315"/>
    <mergeCell ref="F314:F315"/>
    <mergeCell ref="C370:D370"/>
    <mergeCell ref="M314:M315"/>
    <mergeCell ref="A306:N308"/>
    <mergeCell ref="A309:N309"/>
    <mergeCell ref="A310:N310"/>
    <mergeCell ref="A311:N311"/>
    <mergeCell ref="N314:N315"/>
    <mergeCell ref="C364:D364"/>
    <mergeCell ref="C365:D365"/>
    <mergeCell ref="C366:D366"/>
    <mergeCell ref="A237:N237"/>
    <mergeCell ref="A238:N238"/>
    <mergeCell ref="G239:G240"/>
    <mergeCell ref="K239:K240"/>
    <mergeCell ref="C368:D368"/>
    <mergeCell ref="C369:D369"/>
    <mergeCell ref="C367:D367"/>
    <mergeCell ref="L314:L315"/>
    <mergeCell ref="H314:H315"/>
    <mergeCell ref="I314:I315"/>
    <mergeCell ref="J239:J240"/>
    <mergeCell ref="A239:A240"/>
    <mergeCell ref="B239:B240"/>
    <mergeCell ref="C239:C240"/>
    <mergeCell ref="D239:D240"/>
    <mergeCell ref="E239:E240"/>
    <mergeCell ref="F239:F240"/>
    <mergeCell ref="C300:D300"/>
    <mergeCell ref="M239:M240"/>
    <mergeCell ref="A231:N233"/>
    <mergeCell ref="A234:N234"/>
    <mergeCell ref="A235:N235"/>
    <mergeCell ref="A236:N236"/>
    <mergeCell ref="N239:N240"/>
    <mergeCell ref="C294:D294"/>
    <mergeCell ref="C295:D295"/>
    <mergeCell ref="C296:D296"/>
    <mergeCell ref="A159:N159"/>
    <mergeCell ref="A160:N160"/>
    <mergeCell ref="G161:G162"/>
    <mergeCell ref="K161:K162"/>
    <mergeCell ref="C298:D298"/>
    <mergeCell ref="C299:D299"/>
    <mergeCell ref="C297:D297"/>
    <mergeCell ref="L239:L240"/>
    <mergeCell ref="H239:H240"/>
    <mergeCell ref="I239:I240"/>
    <mergeCell ref="A161:A162"/>
    <mergeCell ref="B161:B162"/>
    <mergeCell ref="C161:C162"/>
    <mergeCell ref="D161:D162"/>
    <mergeCell ref="E161:E162"/>
    <mergeCell ref="F161:F162"/>
    <mergeCell ref="N161:N162"/>
    <mergeCell ref="C219:D219"/>
    <mergeCell ref="C220:D220"/>
    <mergeCell ref="C221:D221"/>
    <mergeCell ref="C222:D222"/>
    <mergeCell ref="L161:L162"/>
    <mergeCell ref="H161:H162"/>
    <mergeCell ref="I161:I162"/>
    <mergeCell ref="J161:J162"/>
    <mergeCell ref="G39:G40"/>
    <mergeCell ref="K39:K40"/>
    <mergeCell ref="C223:D223"/>
    <mergeCell ref="C224:D224"/>
    <mergeCell ref="C225:D225"/>
    <mergeCell ref="M161:M162"/>
    <mergeCell ref="A153:N155"/>
    <mergeCell ref="A156:N156"/>
    <mergeCell ref="A157:N157"/>
    <mergeCell ref="A158:N158"/>
    <mergeCell ref="A31:N33"/>
    <mergeCell ref="A34:N34"/>
    <mergeCell ref="A35:N35"/>
    <mergeCell ref="A36:N36"/>
    <mergeCell ref="A37:N37"/>
    <mergeCell ref="A38:N38"/>
    <mergeCell ref="L39:L40"/>
    <mergeCell ref="A39:A40"/>
    <mergeCell ref="B39:B40"/>
    <mergeCell ref="C39:C40"/>
    <mergeCell ref="D39:D40"/>
    <mergeCell ref="E39:E40"/>
    <mergeCell ref="F39:F40"/>
    <mergeCell ref="H39:H40"/>
    <mergeCell ref="I39:I40"/>
    <mergeCell ref="J39:J40"/>
    <mergeCell ref="J10:J11"/>
    <mergeCell ref="C71:D71"/>
    <mergeCell ref="C72:D72"/>
    <mergeCell ref="C73:D73"/>
    <mergeCell ref="M39:M40"/>
    <mergeCell ref="N39:N40"/>
    <mergeCell ref="C67:D67"/>
    <mergeCell ref="C68:D68"/>
    <mergeCell ref="C69:D69"/>
    <mergeCell ref="C70:D70"/>
    <mergeCell ref="A2:N4"/>
    <mergeCell ref="A5:N5"/>
    <mergeCell ref="A6:N6"/>
    <mergeCell ref="A7:N7"/>
    <mergeCell ref="A8:N8"/>
    <mergeCell ref="A9:N9"/>
    <mergeCell ref="K10:K11"/>
    <mergeCell ref="L10:L11"/>
    <mergeCell ref="A10:A11"/>
    <mergeCell ref="B10:B11"/>
    <mergeCell ref="C10:C11"/>
    <mergeCell ref="D10:D11"/>
    <mergeCell ref="E10:E11"/>
    <mergeCell ref="F10:F11"/>
    <mergeCell ref="H10:H11"/>
    <mergeCell ref="I10:I11"/>
    <mergeCell ref="C25:D25"/>
    <mergeCell ref="C26:D26"/>
    <mergeCell ref="C27:D27"/>
    <mergeCell ref="M10:M11"/>
    <mergeCell ref="N10:N11"/>
    <mergeCell ref="C21:D21"/>
    <mergeCell ref="C22:D22"/>
    <mergeCell ref="C23:D23"/>
    <mergeCell ref="C24:D24"/>
    <mergeCell ref="G10:G11"/>
  </mergeCells>
  <conditionalFormatting sqref="N2077:N2112 N2056 N2018:N2053 N1961:N1999 N1896:N1935 N1166 N1756:N1797 N1829:N1869 N1644:N1653 N1579:N1581 N1528:N1542 N1486 N1456:N1467 N1469:N1484 N1516 N1518:N1521 N1523 N1525:N1526 N1583:N1592 N1571:N1577 N1621:N1626 N1628:N1642 N1682:N1685 N1687 N1689:N1693 N1695:N1698 N1700:N1705 N1707:N1709 N1711 N1713:N1721 N1421:N1428 N1418:N1419 N1401:N1415 N1346:N1371 N1297:N1317 N1245:N1268 N1274:N1277 N1279:N1280 N1226:N1228 N1183:N1216 N1130:N1155 N1065:N1101 N1005:N1037 N941:N976 N881:N912 N818:N852 N744:N790 N667:N716 N595:N639 N526:N567 N456:N498 N387:N428 N317:N359 N242:N289 N164:N214 N88:N137 N42:N63 N13:N19">
    <cfRule type="cellIs" priority="7587" dxfId="10" operator="lessThan" stopIfTrue="1">
      <formula>0</formula>
    </cfRule>
    <cfRule type="cellIs" priority="7588" dxfId="11" operator="greaterThan" stopIfTrue="1">
      <formula>0</formula>
    </cfRule>
  </conditionalFormatting>
  <printOptions/>
  <pageMargins left="0.22013888888888888" right="0.1597222222222222" top="0.3" bottom="0.1597222222222222" header="0.5118055555555555" footer="0.5118055555555555"/>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2:O1173"/>
  <sheetViews>
    <sheetView zoomScalePageLayoutView="0" workbookViewId="0" topLeftCell="A1">
      <selection activeCell="P29" sqref="P29"/>
    </sheetView>
  </sheetViews>
  <sheetFormatPr defaultColWidth="9.140625" defaultRowHeight="15"/>
  <cols>
    <col min="1" max="1" width="13.28125" style="0" customWidth="1"/>
    <col min="2" max="2" width="11.57421875" style="0" customWidth="1"/>
    <col min="3" max="3" width="11.140625" style="0" customWidth="1"/>
    <col min="4" max="4" width="11.57421875" style="0" customWidth="1"/>
    <col min="5" max="5" width="31.421875" style="0" customWidth="1"/>
    <col min="6" max="6" width="13.140625" style="0" customWidth="1"/>
    <col min="7" max="7" width="12.28125" style="0" customWidth="1"/>
    <col min="8" max="8" width="15.7109375" style="0" customWidth="1"/>
    <col min="9" max="9" width="13.00390625" style="0" customWidth="1"/>
    <col min="10" max="10" width="12.8515625" style="0" customWidth="1"/>
    <col min="11" max="11" width="15.8515625" style="0" customWidth="1"/>
    <col min="12" max="12" width="9.7109375" style="0" customWidth="1"/>
    <col min="13" max="13" width="15.421875" style="0" customWidth="1"/>
    <col min="14" max="14" width="10.57421875" style="0" customWidth="1"/>
  </cols>
  <sheetData>
    <row r="2" spans="1:14" ht="15">
      <c r="A2" s="146" t="s">
        <v>0</v>
      </c>
      <c r="B2" s="146"/>
      <c r="C2" s="146"/>
      <c r="D2" s="146"/>
      <c r="E2" s="146"/>
      <c r="F2" s="146"/>
      <c r="G2" s="146"/>
      <c r="H2" s="146"/>
      <c r="I2" s="146"/>
      <c r="J2" s="146"/>
      <c r="K2" s="146"/>
      <c r="L2" s="146"/>
      <c r="M2" s="146"/>
      <c r="N2" s="146"/>
    </row>
    <row r="3" spans="1:14" ht="15">
      <c r="A3" s="146"/>
      <c r="B3" s="146"/>
      <c r="C3" s="146"/>
      <c r="D3" s="146"/>
      <c r="E3" s="146"/>
      <c r="F3" s="146"/>
      <c r="G3" s="146"/>
      <c r="H3" s="146"/>
      <c r="I3" s="146"/>
      <c r="J3" s="146"/>
      <c r="K3" s="146"/>
      <c r="L3" s="146"/>
      <c r="M3" s="146"/>
      <c r="N3" s="146"/>
    </row>
    <row r="4" spans="1:14" ht="15">
      <c r="A4" s="146"/>
      <c r="B4" s="146"/>
      <c r="C4" s="146"/>
      <c r="D4" s="146"/>
      <c r="E4" s="146"/>
      <c r="F4" s="146"/>
      <c r="G4" s="146"/>
      <c r="H4" s="146"/>
      <c r="I4" s="146"/>
      <c r="J4" s="146"/>
      <c r="K4" s="146"/>
      <c r="L4" s="146"/>
      <c r="M4" s="146"/>
      <c r="N4" s="146"/>
    </row>
    <row r="5" spans="1:14" ht="15.75">
      <c r="A5" s="156" t="s">
        <v>102</v>
      </c>
      <c r="B5" s="156"/>
      <c r="C5" s="156"/>
      <c r="D5" s="156"/>
      <c r="E5" s="156"/>
      <c r="F5" s="156"/>
      <c r="G5" s="156"/>
      <c r="H5" s="156"/>
      <c r="I5" s="156"/>
      <c r="J5" s="156"/>
      <c r="K5" s="156"/>
      <c r="L5" s="156"/>
      <c r="M5" s="156"/>
      <c r="N5" s="156"/>
    </row>
    <row r="6" spans="1:14" ht="15.75">
      <c r="A6" s="156" t="s">
        <v>103</v>
      </c>
      <c r="B6" s="156"/>
      <c r="C6" s="156"/>
      <c r="D6" s="156"/>
      <c r="E6" s="156"/>
      <c r="F6" s="156"/>
      <c r="G6" s="156"/>
      <c r="H6" s="156"/>
      <c r="I6" s="156"/>
      <c r="J6" s="156"/>
      <c r="K6" s="156"/>
      <c r="L6" s="156"/>
      <c r="M6" s="156"/>
      <c r="N6" s="156"/>
    </row>
    <row r="7" spans="1:14" ht="16.5" thickBot="1">
      <c r="A7" s="148" t="s">
        <v>3</v>
      </c>
      <c r="B7" s="148"/>
      <c r="C7" s="148"/>
      <c r="D7" s="148"/>
      <c r="E7" s="148"/>
      <c r="F7" s="148"/>
      <c r="G7" s="148"/>
      <c r="H7" s="148"/>
      <c r="I7" s="148"/>
      <c r="J7" s="148"/>
      <c r="K7" s="148"/>
      <c r="L7" s="148"/>
      <c r="M7" s="148"/>
      <c r="N7" s="148"/>
    </row>
    <row r="8" spans="1:14" ht="15.75">
      <c r="A8" s="145" t="s">
        <v>126</v>
      </c>
      <c r="B8" s="145"/>
      <c r="C8" s="145"/>
      <c r="D8" s="145"/>
      <c r="E8" s="145"/>
      <c r="F8" s="145"/>
      <c r="G8" s="145"/>
      <c r="H8" s="145"/>
      <c r="I8" s="145"/>
      <c r="J8" s="145"/>
      <c r="K8" s="145"/>
      <c r="L8" s="145"/>
      <c r="M8" s="145"/>
      <c r="N8" s="145"/>
    </row>
    <row r="9" spans="1:14" ht="15.75">
      <c r="A9" s="145" t="s">
        <v>5</v>
      </c>
      <c r="B9" s="145"/>
      <c r="C9" s="145"/>
      <c r="D9" s="145"/>
      <c r="E9" s="145"/>
      <c r="F9" s="145"/>
      <c r="G9" s="145"/>
      <c r="H9" s="145"/>
      <c r="I9" s="145"/>
      <c r="J9" s="145"/>
      <c r="K9" s="145"/>
      <c r="L9" s="145"/>
      <c r="M9" s="145"/>
      <c r="N9" s="145"/>
    </row>
    <row r="10" spans="1:14" ht="15">
      <c r="A10" s="131" t="s">
        <v>6</v>
      </c>
      <c r="B10" s="128" t="s">
        <v>7</v>
      </c>
      <c r="C10" s="128" t="s">
        <v>8</v>
      </c>
      <c r="D10" s="131" t="s">
        <v>9</v>
      </c>
      <c r="E10" s="131" t="s">
        <v>10</v>
      </c>
      <c r="F10" s="128" t="s">
        <v>11</v>
      </c>
      <c r="G10" s="128" t="s">
        <v>12</v>
      </c>
      <c r="H10" s="128" t="s">
        <v>13</v>
      </c>
      <c r="I10" s="128" t="s">
        <v>14</v>
      </c>
      <c r="J10" s="128" t="s">
        <v>15</v>
      </c>
      <c r="K10" s="130" t="s">
        <v>16</v>
      </c>
      <c r="L10" s="128" t="s">
        <v>17</v>
      </c>
      <c r="M10" s="128" t="s">
        <v>18</v>
      </c>
      <c r="N10" s="128" t="s">
        <v>19</v>
      </c>
    </row>
    <row r="11" spans="1:14" ht="15">
      <c r="A11" s="132"/>
      <c r="B11" s="152"/>
      <c r="C11" s="152"/>
      <c r="D11" s="132"/>
      <c r="E11" s="132"/>
      <c r="F11" s="152"/>
      <c r="G11" s="152"/>
      <c r="H11" s="152"/>
      <c r="I11" s="152"/>
      <c r="J11" s="152"/>
      <c r="K11" s="153"/>
      <c r="L11" s="152"/>
      <c r="M11" s="152"/>
      <c r="N11" s="152"/>
    </row>
    <row r="12" spans="1:14" ht="15.75">
      <c r="A12" s="63">
        <v>1</v>
      </c>
      <c r="B12" s="70">
        <v>43735</v>
      </c>
      <c r="C12" s="65" t="s">
        <v>62</v>
      </c>
      <c r="D12" s="65" t="s">
        <v>23</v>
      </c>
      <c r="E12" s="65" t="s">
        <v>65</v>
      </c>
      <c r="F12" s="66">
        <v>7610</v>
      </c>
      <c r="G12" s="66">
        <v>7700</v>
      </c>
      <c r="H12" s="66">
        <v>7560</v>
      </c>
      <c r="I12" s="66">
        <v>7510</v>
      </c>
      <c r="J12" s="66">
        <v>7460</v>
      </c>
      <c r="K12" s="66">
        <v>7560</v>
      </c>
      <c r="L12" s="65">
        <v>50</v>
      </c>
      <c r="M12" s="67">
        <f>IF(D12="BUY",(K12-F12)*(L12),(F12-K12)*(L12))</f>
        <v>2500</v>
      </c>
      <c r="N12" s="68">
        <f>M12/(L12)/F12%</f>
        <v>0.657030223390276</v>
      </c>
    </row>
    <row r="13" spans="1:14" ht="15.75">
      <c r="A13" s="63">
        <v>2</v>
      </c>
      <c r="B13" s="70">
        <v>43734</v>
      </c>
      <c r="C13" s="65" t="s">
        <v>62</v>
      </c>
      <c r="D13" s="65" t="s">
        <v>21</v>
      </c>
      <c r="E13" s="65" t="s">
        <v>68</v>
      </c>
      <c r="F13" s="66">
        <v>6300</v>
      </c>
      <c r="G13" s="66">
        <v>6210</v>
      </c>
      <c r="H13" s="66">
        <v>6350</v>
      </c>
      <c r="I13" s="66">
        <v>6400</v>
      </c>
      <c r="J13" s="66">
        <v>6450</v>
      </c>
      <c r="K13" s="66">
        <v>6210</v>
      </c>
      <c r="L13" s="65">
        <v>50</v>
      </c>
      <c r="M13" s="67">
        <f>IF(D13="BUY",(K13-F13)*(L13),(F13-K13)*(L13))</f>
        <v>-4500</v>
      </c>
      <c r="N13" s="68">
        <f>M13/(L13)/F13%</f>
        <v>-1.4285714285714286</v>
      </c>
    </row>
    <row r="14" spans="1:14" ht="15.75">
      <c r="A14" s="63">
        <v>3</v>
      </c>
      <c r="B14" s="70">
        <v>43733</v>
      </c>
      <c r="C14" s="65" t="s">
        <v>62</v>
      </c>
      <c r="D14" s="65" t="s">
        <v>21</v>
      </c>
      <c r="E14" s="65" t="s">
        <v>63</v>
      </c>
      <c r="F14" s="66">
        <v>4280</v>
      </c>
      <c r="G14" s="66">
        <v>4240</v>
      </c>
      <c r="H14" s="66">
        <v>4305</v>
      </c>
      <c r="I14" s="66">
        <v>4330</v>
      </c>
      <c r="J14" s="66">
        <v>4355</v>
      </c>
      <c r="K14" s="66">
        <v>4330</v>
      </c>
      <c r="L14" s="65">
        <v>100</v>
      </c>
      <c r="M14" s="67">
        <f>IF(D14="BUY",(K14-F14)*(L14),(F14-K14)*(L14))</f>
        <v>5000</v>
      </c>
      <c r="N14" s="68">
        <f>M14/(L14)/F14%</f>
        <v>1.1682242990654206</v>
      </c>
    </row>
    <row r="15" spans="1:14" ht="15.75">
      <c r="A15" s="63">
        <v>4</v>
      </c>
      <c r="B15" s="70">
        <v>43733</v>
      </c>
      <c r="C15" s="65" t="s">
        <v>62</v>
      </c>
      <c r="D15" s="65" t="s">
        <v>21</v>
      </c>
      <c r="E15" s="65" t="s">
        <v>70</v>
      </c>
      <c r="F15" s="66">
        <v>3940</v>
      </c>
      <c r="G15" s="66">
        <v>3900</v>
      </c>
      <c r="H15" s="66">
        <v>3965</v>
      </c>
      <c r="I15" s="66">
        <v>3990</v>
      </c>
      <c r="J15" s="66">
        <v>4015</v>
      </c>
      <c r="K15" s="66">
        <v>3990</v>
      </c>
      <c r="L15" s="65">
        <v>100</v>
      </c>
      <c r="M15" s="67">
        <f>IF(D15="BUY",(K15-F15)*(L15),(F15-K15)*(L15))</f>
        <v>5000</v>
      </c>
      <c r="N15" s="68">
        <f>M15/(L15)/F15%</f>
        <v>1.2690355329949239</v>
      </c>
    </row>
    <row r="16" spans="1:14" ht="15.75">
      <c r="A16" s="63">
        <v>5</v>
      </c>
      <c r="B16" s="70">
        <v>43732</v>
      </c>
      <c r="C16" s="65" t="s">
        <v>62</v>
      </c>
      <c r="D16" s="65" t="s">
        <v>21</v>
      </c>
      <c r="E16" s="65" t="s">
        <v>63</v>
      </c>
      <c r="F16" s="66">
        <v>4200</v>
      </c>
      <c r="G16" s="66">
        <v>4160</v>
      </c>
      <c r="H16" s="66">
        <v>4225</v>
      </c>
      <c r="I16" s="66">
        <v>4250</v>
      </c>
      <c r="J16" s="66">
        <v>4275</v>
      </c>
      <c r="K16" s="66">
        <v>4225</v>
      </c>
      <c r="L16" s="65">
        <v>100</v>
      </c>
      <c r="M16" s="67">
        <f>IF(D16="BUY",(K16-F16)*(L16),(F16-K16)*(L16))</f>
        <v>2500</v>
      </c>
      <c r="N16" s="68">
        <f>M16/(L16)/F16%</f>
        <v>0.5952380952380952</v>
      </c>
    </row>
    <row r="17" spans="1:14" ht="15.75">
      <c r="A17" s="63">
        <v>6</v>
      </c>
      <c r="B17" s="70">
        <v>43732</v>
      </c>
      <c r="C17" s="65" t="s">
        <v>62</v>
      </c>
      <c r="D17" s="65" t="s">
        <v>21</v>
      </c>
      <c r="E17" s="65" t="s">
        <v>68</v>
      </c>
      <c r="F17" s="66">
        <v>6150</v>
      </c>
      <c r="G17" s="66">
        <v>6060</v>
      </c>
      <c r="H17" s="66">
        <v>6200</v>
      </c>
      <c r="I17" s="66">
        <v>6250</v>
      </c>
      <c r="J17" s="66">
        <v>6300</v>
      </c>
      <c r="K17" s="66">
        <v>6250</v>
      </c>
      <c r="L17" s="65">
        <v>50</v>
      </c>
      <c r="M17" s="67">
        <f aca="true" t="shared" si="0" ref="M17:M24">IF(D17="BUY",(K17-F17)*(L17),(F17-K17)*(L17))</f>
        <v>5000</v>
      </c>
      <c r="N17" s="68">
        <f aca="true" t="shared" si="1" ref="N17:N24">M17/(L17)/F17%</f>
        <v>1.6260162601626016</v>
      </c>
    </row>
    <row r="18" spans="1:14" ht="15.75">
      <c r="A18" s="63">
        <v>7</v>
      </c>
      <c r="B18" s="70">
        <v>43731</v>
      </c>
      <c r="C18" s="65" t="s">
        <v>62</v>
      </c>
      <c r="D18" s="65" t="s">
        <v>21</v>
      </c>
      <c r="E18" s="65" t="s">
        <v>63</v>
      </c>
      <c r="F18" s="66">
        <v>4100</v>
      </c>
      <c r="G18" s="66">
        <v>4060</v>
      </c>
      <c r="H18" s="66">
        <v>4125</v>
      </c>
      <c r="I18" s="66">
        <v>4150</v>
      </c>
      <c r="J18" s="66">
        <v>4175</v>
      </c>
      <c r="K18" s="66">
        <v>4175</v>
      </c>
      <c r="L18" s="65">
        <v>100</v>
      </c>
      <c r="M18" s="67">
        <f t="shared" si="0"/>
        <v>7500</v>
      </c>
      <c r="N18" s="68">
        <f t="shared" si="1"/>
        <v>1.829268292682927</v>
      </c>
    </row>
    <row r="19" spans="1:14" ht="15.75">
      <c r="A19" s="63">
        <v>8</v>
      </c>
      <c r="B19" s="70">
        <v>43731</v>
      </c>
      <c r="C19" s="65" t="s">
        <v>62</v>
      </c>
      <c r="D19" s="65" t="s">
        <v>21</v>
      </c>
      <c r="E19" s="65" t="s">
        <v>70</v>
      </c>
      <c r="F19" s="66">
        <v>3840</v>
      </c>
      <c r="G19" s="66">
        <v>3800</v>
      </c>
      <c r="H19" s="66">
        <v>3865</v>
      </c>
      <c r="I19" s="66">
        <v>3890</v>
      </c>
      <c r="J19" s="66">
        <v>3915</v>
      </c>
      <c r="K19" s="66">
        <v>3890</v>
      </c>
      <c r="L19" s="65">
        <v>100</v>
      </c>
      <c r="M19" s="67">
        <f t="shared" si="0"/>
        <v>5000</v>
      </c>
      <c r="N19" s="68">
        <f t="shared" si="1"/>
        <v>1.3020833333333335</v>
      </c>
    </row>
    <row r="20" spans="1:14" ht="15.75">
      <c r="A20" s="63">
        <v>9</v>
      </c>
      <c r="B20" s="70">
        <v>43728</v>
      </c>
      <c r="C20" s="65" t="s">
        <v>62</v>
      </c>
      <c r="D20" s="65" t="s">
        <v>21</v>
      </c>
      <c r="E20" s="65" t="s">
        <v>63</v>
      </c>
      <c r="F20" s="66">
        <v>4060</v>
      </c>
      <c r="G20" s="66">
        <v>4020</v>
      </c>
      <c r="H20" s="66">
        <v>4085</v>
      </c>
      <c r="I20" s="66">
        <v>4110</v>
      </c>
      <c r="J20" s="66">
        <v>4135</v>
      </c>
      <c r="K20" s="66">
        <v>4110</v>
      </c>
      <c r="L20" s="65">
        <v>100</v>
      </c>
      <c r="M20" s="67">
        <f t="shared" si="0"/>
        <v>5000</v>
      </c>
      <c r="N20" s="68">
        <f t="shared" si="1"/>
        <v>1.2315270935960592</v>
      </c>
    </row>
    <row r="21" spans="1:14" ht="15.75">
      <c r="A21" s="63">
        <v>10</v>
      </c>
      <c r="B21" s="70">
        <v>43727</v>
      </c>
      <c r="C21" s="65" t="s">
        <v>62</v>
      </c>
      <c r="D21" s="65" t="s">
        <v>21</v>
      </c>
      <c r="E21" s="65" t="s">
        <v>66</v>
      </c>
      <c r="F21" s="66">
        <v>4120</v>
      </c>
      <c r="G21" s="66">
        <v>4070</v>
      </c>
      <c r="H21" s="66">
        <v>4145</v>
      </c>
      <c r="I21" s="66">
        <v>4170</v>
      </c>
      <c r="J21" s="66">
        <v>4195</v>
      </c>
      <c r="K21" s="66">
        <v>4145</v>
      </c>
      <c r="L21" s="65">
        <v>100</v>
      </c>
      <c r="M21" s="67">
        <f t="shared" si="0"/>
        <v>2500</v>
      </c>
      <c r="N21" s="68">
        <f t="shared" si="1"/>
        <v>0.6067961165048543</v>
      </c>
    </row>
    <row r="22" spans="1:14" ht="15.75">
      <c r="A22" s="63">
        <v>11</v>
      </c>
      <c r="B22" s="70">
        <v>43727</v>
      </c>
      <c r="C22" s="65" t="s">
        <v>62</v>
      </c>
      <c r="D22" s="65" t="s">
        <v>21</v>
      </c>
      <c r="E22" s="65" t="s">
        <v>63</v>
      </c>
      <c r="F22" s="66">
        <v>4000</v>
      </c>
      <c r="G22" s="66">
        <v>3960</v>
      </c>
      <c r="H22" s="66">
        <v>4025</v>
      </c>
      <c r="I22" s="66">
        <v>4050</v>
      </c>
      <c r="J22" s="66">
        <v>4075</v>
      </c>
      <c r="K22" s="66">
        <v>4025</v>
      </c>
      <c r="L22" s="65">
        <v>100</v>
      </c>
      <c r="M22" s="67">
        <f t="shared" si="0"/>
        <v>2500</v>
      </c>
      <c r="N22" s="68">
        <f t="shared" si="1"/>
        <v>0.625</v>
      </c>
    </row>
    <row r="23" spans="1:14" ht="15.75">
      <c r="A23" s="63">
        <v>12</v>
      </c>
      <c r="B23" s="70">
        <v>43727</v>
      </c>
      <c r="C23" s="65" t="s">
        <v>62</v>
      </c>
      <c r="D23" s="65" t="s">
        <v>21</v>
      </c>
      <c r="E23" s="65" t="s">
        <v>76</v>
      </c>
      <c r="F23" s="66">
        <v>5900</v>
      </c>
      <c r="G23" s="66">
        <v>5860</v>
      </c>
      <c r="H23" s="66">
        <v>5925</v>
      </c>
      <c r="I23" s="66">
        <v>5950</v>
      </c>
      <c r="J23" s="66">
        <v>5975</v>
      </c>
      <c r="K23" s="66">
        <v>5975</v>
      </c>
      <c r="L23" s="65">
        <v>100</v>
      </c>
      <c r="M23" s="67">
        <f t="shared" si="0"/>
        <v>7500</v>
      </c>
      <c r="N23" s="68">
        <f t="shared" si="1"/>
        <v>1.271186440677966</v>
      </c>
    </row>
    <row r="24" spans="1:14" ht="15.75">
      <c r="A24" s="63">
        <v>13</v>
      </c>
      <c r="B24" s="70">
        <v>43726</v>
      </c>
      <c r="C24" s="65" t="s">
        <v>62</v>
      </c>
      <c r="D24" s="65" t="s">
        <v>23</v>
      </c>
      <c r="E24" s="65" t="s">
        <v>65</v>
      </c>
      <c r="F24" s="66">
        <v>7900</v>
      </c>
      <c r="G24" s="66">
        <v>8000</v>
      </c>
      <c r="H24" s="66">
        <v>7750</v>
      </c>
      <c r="I24" s="66">
        <v>7700</v>
      </c>
      <c r="J24" s="66">
        <v>7650</v>
      </c>
      <c r="K24" s="66">
        <v>7850</v>
      </c>
      <c r="L24" s="65">
        <v>50</v>
      </c>
      <c r="M24" s="67">
        <f t="shared" si="0"/>
        <v>2500</v>
      </c>
      <c r="N24" s="68">
        <f t="shared" si="1"/>
        <v>0.6329113924050633</v>
      </c>
    </row>
    <row r="25" spans="1:14" ht="15.75">
      <c r="A25" s="63">
        <v>14</v>
      </c>
      <c r="B25" s="70">
        <v>43725</v>
      </c>
      <c r="C25" s="65" t="s">
        <v>62</v>
      </c>
      <c r="D25" s="65" t="s">
        <v>23</v>
      </c>
      <c r="E25" s="65" t="s">
        <v>70</v>
      </c>
      <c r="F25" s="66">
        <v>3705</v>
      </c>
      <c r="G25" s="66">
        <v>3745</v>
      </c>
      <c r="H25" s="66">
        <v>3680</v>
      </c>
      <c r="I25" s="66">
        <v>3655</v>
      </c>
      <c r="J25" s="66">
        <v>3630</v>
      </c>
      <c r="K25" s="66">
        <v>3745</v>
      </c>
      <c r="L25" s="65">
        <v>100</v>
      </c>
      <c r="M25" s="67">
        <f aca="true" t="shared" si="2" ref="M25:M30">IF(D25="BUY",(K25-F25)*(L25),(F25-K25)*(L25))</f>
        <v>-4000</v>
      </c>
      <c r="N25" s="68">
        <f aca="true" t="shared" si="3" ref="N25:N30">M25/(L25)/F25%</f>
        <v>-1.0796221322537112</v>
      </c>
    </row>
    <row r="26" spans="1:14" ht="15.75">
      <c r="A26" s="63">
        <v>15</v>
      </c>
      <c r="B26" s="70">
        <v>43725</v>
      </c>
      <c r="C26" s="65" t="s">
        <v>62</v>
      </c>
      <c r="D26" s="65" t="s">
        <v>21</v>
      </c>
      <c r="E26" s="65" t="s">
        <v>69</v>
      </c>
      <c r="F26" s="66">
        <v>16600</v>
      </c>
      <c r="G26" s="66">
        <v>16420</v>
      </c>
      <c r="H26" s="66">
        <v>16700</v>
      </c>
      <c r="I26" s="66">
        <v>16800</v>
      </c>
      <c r="J26" s="66">
        <v>16900</v>
      </c>
      <c r="K26" s="66">
        <v>16700</v>
      </c>
      <c r="L26" s="65">
        <v>30</v>
      </c>
      <c r="M26" s="67">
        <f t="shared" si="2"/>
        <v>3000</v>
      </c>
      <c r="N26" s="68">
        <f t="shared" si="3"/>
        <v>0.6024096385542169</v>
      </c>
    </row>
    <row r="27" spans="1:14" ht="15.75">
      <c r="A27" s="63">
        <v>16</v>
      </c>
      <c r="B27" s="70">
        <v>43721</v>
      </c>
      <c r="C27" s="65" t="s">
        <v>62</v>
      </c>
      <c r="D27" s="65" t="s">
        <v>21</v>
      </c>
      <c r="E27" s="65" t="s">
        <v>70</v>
      </c>
      <c r="F27" s="66">
        <v>3750</v>
      </c>
      <c r="G27" s="66">
        <v>3710</v>
      </c>
      <c r="H27" s="66">
        <v>3775</v>
      </c>
      <c r="I27" s="66">
        <v>3800</v>
      </c>
      <c r="J27" s="66">
        <v>3825</v>
      </c>
      <c r="K27" s="66">
        <v>3710</v>
      </c>
      <c r="L27" s="65">
        <v>100</v>
      </c>
      <c r="M27" s="67">
        <f t="shared" si="2"/>
        <v>-4000</v>
      </c>
      <c r="N27" s="68">
        <f t="shared" si="3"/>
        <v>-1.0666666666666667</v>
      </c>
    </row>
    <row r="28" spans="1:14" ht="15.75">
      <c r="A28" s="63">
        <v>17</v>
      </c>
      <c r="B28" s="70">
        <v>43721</v>
      </c>
      <c r="C28" s="65" t="s">
        <v>62</v>
      </c>
      <c r="D28" s="65" t="s">
        <v>23</v>
      </c>
      <c r="E28" s="65" t="s">
        <v>65</v>
      </c>
      <c r="F28" s="66">
        <v>8070</v>
      </c>
      <c r="G28" s="66">
        <v>8170</v>
      </c>
      <c r="H28" s="66">
        <v>8020</v>
      </c>
      <c r="I28" s="66">
        <v>7970</v>
      </c>
      <c r="J28" s="66">
        <v>7920</v>
      </c>
      <c r="K28" s="66">
        <v>8020</v>
      </c>
      <c r="L28" s="65">
        <v>50</v>
      </c>
      <c r="M28" s="67">
        <f t="shared" si="2"/>
        <v>2500</v>
      </c>
      <c r="N28" s="68">
        <f t="shared" si="3"/>
        <v>0.6195786864931846</v>
      </c>
    </row>
    <row r="29" spans="1:14" ht="15.75">
      <c r="A29" s="63">
        <v>18</v>
      </c>
      <c r="B29" s="70">
        <v>43719</v>
      </c>
      <c r="C29" s="65" t="s">
        <v>62</v>
      </c>
      <c r="D29" s="65" t="s">
        <v>21</v>
      </c>
      <c r="E29" s="65" t="s">
        <v>70</v>
      </c>
      <c r="F29" s="66">
        <v>3800</v>
      </c>
      <c r="G29" s="66">
        <v>3760</v>
      </c>
      <c r="H29" s="66">
        <v>3825</v>
      </c>
      <c r="I29" s="66">
        <v>3850</v>
      </c>
      <c r="J29" s="66">
        <v>3875</v>
      </c>
      <c r="K29" s="66">
        <v>3825</v>
      </c>
      <c r="L29" s="65">
        <v>100</v>
      </c>
      <c r="M29" s="67">
        <f t="shared" si="2"/>
        <v>2500</v>
      </c>
      <c r="N29" s="68">
        <f t="shared" si="3"/>
        <v>0.6578947368421053</v>
      </c>
    </row>
    <row r="30" spans="1:14" ht="15.75">
      <c r="A30" s="63">
        <v>19</v>
      </c>
      <c r="B30" s="70">
        <v>43717</v>
      </c>
      <c r="C30" s="65" t="s">
        <v>62</v>
      </c>
      <c r="D30" s="65" t="s">
        <v>21</v>
      </c>
      <c r="E30" s="65" t="s">
        <v>66</v>
      </c>
      <c r="F30" s="66">
        <v>4165</v>
      </c>
      <c r="G30" s="66">
        <v>4125</v>
      </c>
      <c r="H30" s="66">
        <v>4190</v>
      </c>
      <c r="I30" s="66">
        <v>4215</v>
      </c>
      <c r="J30" s="66">
        <v>4240</v>
      </c>
      <c r="K30" s="66">
        <v>4125</v>
      </c>
      <c r="L30" s="65">
        <v>100</v>
      </c>
      <c r="M30" s="67">
        <f t="shared" si="2"/>
        <v>-4000</v>
      </c>
      <c r="N30" s="68">
        <f t="shared" si="3"/>
        <v>-0.9603841536614646</v>
      </c>
    </row>
    <row r="31" spans="1:14" ht="15.75">
      <c r="A31" s="63">
        <v>20</v>
      </c>
      <c r="B31" s="70">
        <v>43714</v>
      </c>
      <c r="C31" s="65" t="s">
        <v>62</v>
      </c>
      <c r="D31" s="65" t="s">
        <v>21</v>
      </c>
      <c r="E31" s="65" t="s">
        <v>63</v>
      </c>
      <c r="F31" s="66">
        <v>4025</v>
      </c>
      <c r="G31" s="66">
        <v>3945</v>
      </c>
      <c r="H31" s="66">
        <v>4050</v>
      </c>
      <c r="I31" s="66">
        <v>4075</v>
      </c>
      <c r="J31" s="66">
        <v>4100</v>
      </c>
      <c r="K31" s="66">
        <v>4075</v>
      </c>
      <c r="L31" s="65">
        <v>100</v>
      </c>
      <c r="M31" s="67">
        <f aca="true" t="shared" si="4" ref="M31:M36">IF(D31="BUY",(K31-F31)*(L31),(F31-K31)*(L31))</f>
        <v>5000</v>
      </c>
      <c r="N31" s="68">
        <f aca="true" t="shared" si="5" ref="N31:N36">M31/(L31)/F31%</f>
        <v>1.2422360248447204</v>
      </c>
    </row>
    <row r="32" spans="1:14" ht="15.75">
      <c r="A32" s="63">
        <v>21</v>
      </c>
      <c r="B32" s="70">
        <v>43714</v>
      </c>
      <c r="C32" s="65" t="s">
        <v>62</v>
      </c>
      <c r="D32" s="65" t="s">
        <v>21</v>
      </c>
      <c r="E32" s="65" t="s">
        <v>68</v>
      </c>
      <c r="F32" s="66">
        <v>6780</v>
      </c>
      <c r="G32" s="66">
        <v>6680</v>
      </c>
      <c r="H32" s="66">
        <v>6830</v>
      </c>
      <c r="I32" s="66">
        <v>6880</v>
      </c>
      <c r="J32" s="66">
        <v>6930</v>
      </c>
      <c r="K32" s="66">
        <v>6830</v>
      </c>
      <c r="L32" s="65">
        <v>50</v>
      </c>
      <c r="M32" s="67">
        <f t="shared" si="4"/>
        <v>2500</v>
      </c>
      <c r="N32" s="68">
        <f t="shared" si="5"/>
        <v>0.7374631268436579</v>
      </c>
    </row>
    <row r="33" spans="1:14" ht="15.75">
      <c r="A33" s="63">
        <v>22</v>
      </c>
      <c r="B33" s="70">
        <v>43713</v>
      </c>
      <c r="C33" s="65" t="s">
        <v>62</v>
      </c>
      <c r="D33" s="65" t="s">
        <v>23</v>
      </c>
      <c r="E33" s="65" t="s">
        <v>65</v>
      </c>
      <c r="F33" s="66">
        <v>8160</v>
      </c>
      <c r="G33" s="66">
        <v>8250</v>
      </c>
      <c r="H33" s="66">
        <v>8110</v>
      </c>
      <c r="I33" s="66">
        <v>8060</v>
      </c>
      <c r="J33" s="66">
        <v>8010</v>
      </c>
      <c r="K33" s="66">
        <v>8110</v>
      </c>
      <c r="L33" s="65">
        <v>50</v>
      </c>
      <c r="M33" s="67">
        <f t="shared" si="4"/>
        <v>2500</v>
      </c>
      <c r="N33" s="68">
        <f t="shared" si="5"/>
        <v>0.6127450980392157</v>
      </c>
    </row>
    <row r="34" spans="1:14" ht="15.75">
      <c r="A34" s="63">
        <v>23</v>
      </c>
      <c r="B34" s="70">
        <v>43712</v>
      </c>
      <c r="C34" s="65" t="s">
        <v>62</v>
      </c>
      <c r="D34" s="65" t="s">
        <v>23</v>
      </c>
      <c r="E34" s="65" t="s">
        <v>66</v>
      </c>
      <c r="F34" s="66">
        <v>4135</v>
      </c>
      <c r="G34" s="66">
        <v>4185</v>
      </c>
      <c r="H34" s="66">
        <v>4105</v>
      </c>
      <c r="I34" s="66">
        <v>4080</v>
      </c>
      <c r="J34" s="66">
        <v>4055</v>
      </c>
      <c r="K34" s="66">
        <v>4105</v>
      </c>
      <c r="L34" s="65">
        <v>100</v>
      </c>
      <c r="M34" s="67">
        <f t="shared" si="4"/>
        <v>3000</v>
      </c>
      <c r="N34" s="68">
        <f t="shared" si="5"/>
        <v>0.7255139056831922</v>
      </c>
    </row>
    <row r="35" spans="1:14" ht="15.75">
      <c r="A35" s="63">
        <v>24</v>
      </c>
      <c r="B35" s="70">
        <v>43712</v>
      </c>
      <c r="C35" s="65" t="s">
        <v>62</v>
      </c>
      <c r="D35" s="65" t="s">
        <v>23</v>
      </c>
      <c r="E35" s="65" t="s">
        <v>68</v>
      </c>
      <c r="F35" s="66">
        <v>6560</v>
      </c>
      <c r="G35" s="66">
        <v>6660</v>
      </c>
      <c r="H35" s="66">
        <v>6510</v>
      </c>
      <c r="I35" s="66">
        <v>6460</v>
      </c>
      <c r="J35" s="66">
        <v>6410</v>
      </c>
      <c r="K35" s="66">
        <v>6510</v>
      </c>
      <c r="L35" s="65">
        <v>50</v>
      </c>
      <c r="M35" s="67">
        <f t="shared" si="4"/>
        <v>2500</v>
      </c>
      <c r="N35" s="68">
        <f t="shared" si="5"/>
        <v>0.7621951219512195</v>
      </c>
    </row>
    <row r="36" spans="1:14" ht="15.75">
      <c r="A36" s="63">
        <v>25</v>
      </c>
      <c r="B36" s="70">
        <v>43711</v>
      </c>
      <c r="C36" s="65" t="s">
        <v>62</v>
      </c>
      <c r="D36" s="65" t="s">
        <v>21</v>
      </c>
      <c r="E36" s="65" t="s">
        <v>69</v>
      </c>
      <c r="F36" s="66">
        <v>16920</v>
      </c>
      <c r="G36" s="66">
        <v>16740</v>
      </c>
      <c r="H36" s="66">
        <v>17020</v>
      </c>
      <c r="I36" s="66">
        <v>17120</v>
      </c>
      <c r="J36" s="66">
        <v>17220</v>
      </c>
      <c r="K36" s="66">
        <v>17020</v>
      </c>
      <c r="L36" s="65">
        <v>30</v>
      </c>
      <c r="M36" s="67">
        <f t="shared" si="4"/>
        <v>3000</v>
      </c>
      <c r="N36" s="68">
        <f t="shared" si="5"/>
        <v>0.591016548463357</v>
      </c>
    </row>
    <row r="37" spans="1:13" ht="15.75">
      <c r="A37" s="9" t="s">
        <v>25</v>
      </c>
      <c r="B37" s="10"/>
      <c r="C37" s="11"/>
      <c r="D37" s="12"/>
      <c r="E37" s="13"/>
      <c r="F37" s="13"/>
      <c r="G37" s="14"/>
      <c r="H37" s="15"/>
      <c r="I37" s="15"/>
      <c r="J37" s="15"/>
      <c r="K37" s="16"/>
      <c r="M37" s="17"/>
    </row>
    <row r="38" spans="1:11" ht="15.75">
      <c r="A38" s="9" t="s">
        <v>26</v>
      </c>
      <c r="B38" s="19"/>
      <c r="C38" s="11"/>
      <c r="D38" s="12"/>
      <c r="E38" s="13"/>
      <c r="F38" s="13"/>
      <c r="G38" s="14"/>
      <c r="H38" s="13"/>
      <c r="I38" s="13"/>
      <c r="J38" s="13"/>
      <c r="K38" s="16"/>
    </row>
    <row r="39" spans="1:10" ht="15.75">
      <c r="A39" s="9" t="s">
        <v>26</v>
      </c>
      <c r="B39" s="19"/>
      <c r="C39" s="20"/>
      <c r="D39" s="21"/>
      <c r="E39" s="22"/>
      <c r="F39" s="22"/>
      <c r="G39" s="23"/>
      <c r="H39" s="22"/>
      <c r="I39" s="22"/>
      <c r="J39" s="22"/>
    </row>
    <row r="40" spans="1:10" ht="16.5" thickBot="1">
      <c r="A40" s="58"/>
      <c r="B40" s="59"/>
      <c r="C40" s="22"/>
      <c r="D40" s="22"/>
      <c r="E40" s="22"/>
      <c r="F40" s="25"/>
      <c r="G40" s="26"/>
      <c r="H40" s="27" t="s">
        <v>27</v>
      </c>
      <c r="I40" s="27"/>
      <c r="J40" s="25"/>
    </row>
    <row r="41" spans="1:10" ht="15.75">
      <c r="A41" s="58"/>
      <c r="B41" s="59"/>
      <c r="C41" s="129" t="s">
        <v>28</v>
      </c>
      <c r="D41" s="129"/>
      <c r="E41" s="29">
        <v>25</v>
      </c>
      <c r="F41" s="30">
        <f>F42+F43+F44+F45+F46+F47</f>
        <v>100</v>
      </c>
      <c r="G41" s="31">
        <v>25</v>
      </c>
      <c r="H41" s="32">
        <f>G42/G41%</f>
        <v>84</v>
      </c>
      <c r="I41" s="32"/>
      <c r="J41" s="25"/>
    </row>
    <row r="42" spans="1:10" ht="15.75">
      <c r="A42" s="58"/>
      <c r="B42" s="59"/>
      <c r="C42" s="126" t="s">
        <v>29</v>
      </c>
      <c r="D42" s="126"/>
      <c r="E42" s="33">
        <v>21</v>
      </c>
      <c r="F42" s="34">
        <f>(E42/E41)*100</f>
        <v>84</v>
      </c>
      <c r="G42" s="31">
        <v>21</v>
      </c>
      <c r="H42" s="28"/>
      <c r="I42" s="28"/>
      <c r="J42" s="25"/>
    </row>
    <row r="43" spans="1:10" ht="15.75">
      <c r="A43" s="58"/>
      <c r="B43" s="59"/>
      <c r="C43" s="126" t="s">
        <v>31</v>
      </c>
      <c r="D43" s="126"/>
      <c r="E43" s="33">
        <v>0</v>
      </c>
      <c r="F43" s="34">
        <f>(E43/E41)*100</f>
        <v>0</v>
      </c>
      <c r="G43" s="36"/>
      <c r="H43" s="31"/>
      <c r="I43" s="31"/>
      <c r="J43" s="25"/>
    </row>
    <row r="44" spans="1:10" ht="15.75">
      <c r="A44" s="58"/>
      <c r="B44" s="59"/>
      <c r="C44" s="126" t="s">
        <v>32</v>
      </c>
      <c r="D44" s="126"/>
      <c r="E44" s="33">
        <v>0</v>
      </c>
      <c r="F44" s="34">
        <f>(E44/E41)*100</f>
        <v>0</v>
      </c>
      <c r="G44" s="36"/>
      <c r="H44" s="31"/>
      <c r="I44" s="31"/>
      <c r="J44" s="25"/>
    </row>
    <row r="45" spans="1:10" ht="15.75">
      <c r="A45" s="58"/>
      <c r="B45" s="59"/>
      <c r="C45" s="126" t="s">
        <v>33</v>
      </c>
      <c r="D45" s="126"/>
      <c r="E45" s="33">
        <v>4</v>
      </c>
      <c r="F45" s="34">
        <f>(E45/E41)*100</f>
        <v>16</v>
      </c>
      <c r="G45" s="36"/>
      <c r="H45" s="22" t="s">
        <v>34</v>
      </c>
      <c r="I45" s="22"/>
      <c r="J45" s="25"/>
    </row>
    <row r="46" spans="1:10" ht="15.75">
      <c r="A46" s="58"/>
      <c r="B46" s="59"/>
      <c r="C46" s="126" t="s">
        <v>35</v>
      </c>
      <c r="D46" s="126"/>
      <c r="E46" s="33">
        <v>0</v>
      </c>
      <c r="F46" s="34">
        <f>(E46/E41)*100</f>
        <v>0</v>
      </c>
      <c r="G46" s="36"/>
      <c r="H46" s="22"/>
      <c r="I46" s="22"/>
      <c r="J46" s="25"/>
    </row>
    <row r="47" spans="1:11" ht="16.5" thickBot="1">
      <c r="A47" s="58"/>
      <c r="B47" s="59"/>
      <c r="C47" s="127" t="s">
        <v>36</v>
      </c>
      <c r="D47" s="127"/>
      <c r="E47" s="38"/>
      <c r="F47" s="39">
        <f>(E47/E41)*100</f>
        <v>0</v>
      </c>
      <c r="G47" s="36"/>
      <c r="H47" s="22"/>
      <c r="I47" s="22"/>
      <c r="J47" s="25"/>
      <c r="K47" s="25"/>
    </row>
    <row r="48" spans="1:11" ht="15.75">
      <c r="A48" s="41" t="s">
        <v>37</v>
      </c>
      <c r="B48" s="10"/>
      <c r="C48" s="11"/>
      <c r="D48" s="11"/>
      <c r="E48" s="13"/>
      <c r="F48" s="13"/>
      <c r="G48" s="42"/>
      <c r="H48" s="43"/>
      <c r="I48" s="43"/>
      <c r="J48" s="43"/>
      <c r="K48" s="25"/>
    </row>
    <row r="49" spans="1:11" ht="15">
      <c r="A49" s="12" t="s">
        <v>38</v>
      </c>
      <c r="B49" s="10"/>
      <c r="C49" s="44"/>
      <c r="D49" s="45"/>
      <c r="E49" s="46"/>
      <c r="F49" s="43"/>
      <c r="G49" s="42"/>
      <c r="H49" s="43"/>
      <c r="I49" s="43"/>
      <c r="J49" s="43"/>
      <c r="K49" s="13"/>
    </row>
    <row r="50" spans="1:11" ht="15">
      <c r="A50" s="12" t="s">
        <v>39</v>
      </c>
      <c r="B50" s="10"/>
      <c r="C50" s="11"/>
      <c r="D50" s="45"/>
      <c r="E50" s="46"/>
      <c r="F50" s="43"/>
      <c r="G50" s="42"/>
      <c r="H50" s="47"/>
      <c r="I50" s="47"/>
      <c r="J50" s="47"/>
      <c r="K50" s="13"/>
    </row>
    <row r="51" spans="1:11" ht="15">
      <c r="A51" s="12" t="s">
        <v>40</v>
      </c>
      <c r="B51" s="44"/>
      <c r="C51" s="11"/>
      <c r="D51" s="45"/>
      <c r="E51" s="46"/>
      <c r="F51" s="43"/>
      <c r="G51" s="48"/>
      <c r="H51" s="47"/>
      <c r="I51" s="47"/>
      <c r="J51" s="47"/>
      <c r="K51" s="13"/>
    </row>
    <row r="52" spans="1:13" ht="15.75">
      <c r="A52" s="12" t="s">
        <v>41</v>
      </c>
      <c r="B52" s="35"/>
      <c r="C52" s="11"/>
      <c r="D52" s="49"/>
      <c r="E52" s="43"/>
      <c r="F52" s="43"/>
      <c r="G52" s="48"/>
      <c r="H52" s="47"/>
      <c r="I52" s="47"/>
      <c r="J52" s="47"/>
      <c r="K52" s="43"/>
      <c r="L52" s="17"/>
      <c r="M52" s="17"/>
    </row>
    <row r="53" spans="1:14" ht="15">
      <c r="A53" s="146" t="s">
        <v>0</v>
      </c>
      <c r="B53" s="146"/>
      <c r="C53" s="146"/>
      <c r="D53" s="146"/>
      <c r="E53" s="146"/>
      <c r="F53" s="146"/>
      <c r="G53" s="146"/>
      <c r="H53" s="146"/>
      <c r="I53" s="146"/>
      <c r="J53" s="146"/>
      <c r="K53" s="146"/>
      <c r="L53" s="146"/>
      <c r="M53" s="146"/>
      <c r="N53" s="146"/>
    </row>
    <row r="54" spans="1:14" ht="15">
      <c r="A54" s="146"/>
      <c r="B54" s="146"/>
      <c r="C54" s="146"/>
      <c r="D54" s="146"/>
      <c r="E54" s="146"/>
      <c r="F54" s="146"/>
      <c r="G54" s="146"/>
      <c r="H54" s="146"/>
      <c r="I54" s="146"/>
      <c r="J54" s="146"/>
      <c r="K54" s="146"/>
      <c r="L54" s="146"/>
      <c r="M54" s="146"/>
      <c r="N54" s="146"/>
    </row>
    <row r="55" spans="1:14" ht="15">
      <c r="A55" s="146"/>
      <c r="B55" s="146"/>
      <c r="C55" s="146"/>
      <c r="D55" s="146"/>
      <c r="E55" s="146"/>
      <c r="F55" s="146"/>
      <c r="G55" s="146"/>
      <c r="H55" s="146"/>
      <c r="I55" s="146"/>
      <c r="J55" s="146"/>
      <c r="K55" s="146"/>
      <c r="L55" s="146"/>
      <c r="M55" s="146"/>
      <c r="N55" s="146"/>
    </row>
    <row r="56" spans="1:14" ht="15.75">
      <c r="A56" s="156" t="s">
        <v>102</v>
      </c>
      <c r="B56" s="156"/>
      <c r="C56" s="156"/>
      <c r="D56" s="156"/>
      <c r="E56" s="156"/>
      <c r="F56" s="156"/>
      <c r="G56" s="156"/>
      <c r="H56" s="156"/>
      <c r="I56" s="156"/>
      <c r="J56" s="156"/>
      <c r="K56" s="156"/>
      <c r="L56" s="156"/>
      <c r="M56" s="156"/>
      <c r="N56" s="156"/>
    </row>
    <row r="57" spans="1:14" ht="15.75">
      <c r="A57" s="156" t="s">
        <v>103</v>
      </c>
      <c r="B57" s="156"/>
      <c r="C57" s="156"/>
      <c r="D57" s="156"/>
      <c r="E57" s="156"/>
      <c r="F57" s="156"/>
      <c r="G57" s="156"/>
      <c r="H57" s="156"/>
      <c r="I57" s="156"/>
      <c r="J57" s="156"/>
      <c r="K57" s="156"/>
      <c r="L57" s="156"/>
      <c r="M57" s="156"/>
      <c r="N57" s="156"/>
    </row>
    <row r="58" spans="1:14" ht="16.5" thickBot="1">
      <c r="A58" s="148" t="s">
        <v>3</v>
      </c>
      <c r="B58" s="148"/>
      <c r="C58" s="148"/>
      <c r="D58" s="148"/>
      <c r="E58" s="148"/>
      <c r="F58" s="148"/>
      <c r="G58" s="148"/>
      <c r="H58" s="148"/>
      <c r="I58" s="148"/>
      <c r="J58" s="148"/>
      <c r="K58" s="148"/>
      <c r="L58" s="148"/>
      <c r="M58" s="148"/>
      <c r="N58" s="148"/>
    </row>
    <row r="59" spans="1:14" ht="15.75">
      <c r="A59" s="145" t="s">
        <v>125</v>
      </c>
      <c r="B59" s="145"/>
      <c r="C59" s="145"/>
      <c r="D59" s="145"/>
      <c r="E59" s="145"/>
      <c r="F59" s="145"/>
      <c r="G59" s="145"/>
      <c r="H59" s="145"/>
      <c r="I59" s="145"/>
      <c r="J59" s="145"/>
      <c r="K59" s="145"/>
      <c r="L59" s="145"/>
      <c r="M59" s="145"/>
      <c r="N59" s="145"/>
    </row>
    <row r="60" spans="1:14" ht="15.75">
      <c r="A60" s="145" t="s">
        <v>5</v>
      </c>
      <c r="B60" s="145"/>
      <c r="C60" s="145"/>
      <c r="D60" s="145"/>
      <c r="E60" s="145"/>
      <c r="F60" s="145"/>
      <c r="G60" s="145"/>
      <c r="H60" s="145"/>
      <c r="I60" s="145"/>
      <c r="J60" s="145"/>
      <c r="K60" s="145"/>
      <c r="L60" s="145"/>
      <c r="M60" s="145"/>
      <c r="N60" s="145"/>
    </row>
    <row r="61" spans="1:14" ht="15">
      <c r="A61" s="131" t="s">
        <v>6</v>
      </c>
      <c r="B61" s="128" t="s">
        <v>7</v>
      </c>
      <c r="C61" s="128" t="s">
        <v>8</v>
      </c>
      <c r="D61" s="131" t="s">
        <v>9</v>
      </c>
      <c r="E61" s="131" t="s">
        <v>10</v>
      </c>
      <c r="F61" s="128" t="s">
        <v>11</v>
      </c>
      <c r="G61" s="128" t="s">
        <v>12</v>
      </c>
      <c r="H61" s="128" t="s">
        <v>13</v>
      </c>
      <c r="I61" s="128" t="s">
        <v>14</v>
      </c>
      <c r="J61" s="128" t="s">
        <v>15</v>
      </c>
      <c r="K61" s="130" t="s">
        <v>16</v>
      </c>
      <c r="L61" s="128" t="s">
        <v>17</v>
      </c>
      <c r="M61" s="128" t="s">
        <v>18</v>
      </c>
      <c r="N61" s="128" t="s">
        <v>19</v>
      </c>
    </row>
    <row r="62" spans="1:14" ht="15">
      <c r="A62" s="132"/>
      <c r="B62" s="152"/>
      <c r="C62" s="152"/>
      <c r="D62" s="132"/>
      <c r="E62" s="132"/>
      <c r="F62" s="152"/>
      <c r="G62" s="152"/>
      <c r="H62" s="152"/>
      <c r="I62" s="152"/>
      <c r="J62" s="152"/>
      <c r="K62" s="153"/>
      <c r="L62" s="152"/>
      <c r="M62" s="152"/>
      <c r="N62" s="152"/>
    </row>
    <row r="63" spans="1:14" ht="15.75">
      <c r="A63" s="63">
        <v>1</v>
      </c>
      <c r="B63" s="70">
        <v>43707</v>
      </c>
      <c r="C63" s="65" t="s">
        <v>62</v>
      </c>
      <c r="D63" s="65" t="s">
        <v>21</v>
      </c>
      <c r="E63" s="65" t="s">
        <v>70</v>
      </c>
      <c r="F63" s="66">
        <v>3600</v>
      </c>
      <c r="G63" s="66">
        <v>3560</v>
      </c>
      <c r="H63" s="66">
        <v>3625</v>
      </c>
      <c r="I63" s="66">
        <v>3650</v>
      </c>
      <c r="J63" s="66">
        <v>3675</v>
      </c>
      <c r="K63" s="66">
        <v>3625</v>
      </c>
      <c r="L63" s="65">
        <v>100</v>
      </c>
      <c r="M63" s="67">
        <f aca="true" t="shared" si="6" ref="M63:M71">IF(D63="BUY",(K63-F63)*(L63),(F63-K63)*(L63))</f>
        <v>2500</v>
      </c>
      <c r="N63" s="68">
        <f aca="true" t="shared" si="7" ref="N63:N71">M63/(L63)/F63%</f>
        <v>0.6944444444444444</v>
      </c>
    </row>
    <row r="64" spans="1:14" ht="15.75">
      <c r="A64" s="63">
        <v>2</v>
      </c>
      <c r="B64" s="70">
        <v>43707</v>
      </c>
      <c r="C64" s="65" t="s">
        <v>62</v>
      </c>
      <c r="D64" s="65" t="s">
        <v>21</v>
      </c>
      <c r="E64" s="65" t="s">
        <v>63</v>
      </c>
      <c r="F64" s="66">
        <v>4020</v>
      </c>
      <c r="G64" s="66">
        <v>3980</v>
      </c>
      <c r="H64" s="66">
        <v>4045</v>
      </c>
      <c r="I64" s="66">
        <v>4070</v>
      </c>
      <c r="J64" s="66">
        <v>4085</v>
      </c>
      <c r="K64" s="66">
        <v>3980</v>
      </c>
      <c r="L64" s="65">
        <v>100</v>
      </c>
      <c r="M64" s="67">
        <f t="shared" si="6"/>
        <v>-4000</v>
      </c>
      <c r="N64" s="68">
        <f t="shared" si="7"/>
        <v>-0.9950248756218905</v>
      </c>
    </row>
    <row r="65" spans="1:14" ht="15.75">
      <c r="A65" s="63">
        <v>3</v>
      </c>
      <c r="B65" s="70">
        <v>43707</v>
      </c>
      <c r="C65" s="65" t="s">
        <v>62</v>
      </c>
      <c r="D65" s="65" t="s">
        <v>21</v>
      </c>
      <c r="E65" s="65" t="s">
        <v>65</v>
      </c>
      <c r="F65" s="66">
        <v>8350</v>
      </c>
      <c r="G65" s="66">
        <v>8250</v>
      </c>
      <c r="H65" s="66">
        <v>8400</v>
      </c>
      <c r="I65" s="66">
        <v>8450</v>
      </c>
      <c r="J65" s="66">
        <v>8500</v>
      </c>
      <c r="K65" s="66">
        <v>8450</v>
      </c>
      <c r="L65" s="65">
        <v>50</v>
      </c>
      <c r="M65" s="67">
        <f t="shared" si="6"/>
        <v>5000</v>
      </c>
      <c r="N65" s="68">
        <f t="shared" si="7"/>
        <v>1.1976047904191616</v>
      </c>
    </row>
    <row r="66" spans="1:14" ht="15.75">
      <c r="A66" s="63">
        <v>4</v>
      </c>
      <c r="B66" s="70">
        <v>43705</v>
      </c>
      <c r="C66" s="65" t="s">
        <v>62</v>
      </c>
      <c r="D66" s="65" t="s">
        <v>21</v>
      </c>
      <c r="E66" s="65" t="s">
        <v>71</v>
      </c>
      <c r="F66" s="66">
        <v>3950</v>
      </c>
      <c r="G66" s="66">
        <v>3910</v>
      </c>
      <c r="H66" s="66">
        <v>3975</v>
      </c>
      <c r="I66" s="66">
        <v>4000</v>
      </c>
      <c r="J66" s="66">
        <v>4025</v>
      </c>
      <c r="K66" s="66">
        <v>3910</v>
      </c>
      <c r="L66" s="65">
        <v>100</v>
      </c>
      <c r="M66" s="67">
        <f t="shared" si="6"/>
        <v>-4000</v>
      </c>
      <c r="N66" s="68">
        <f t="shared" si="7"/>
        <v>-1.0126582278481013</v>
      </c>
    </row>
    <row r="67" spans="1:14" ht="15.75">
      <c r="A67" s="63">
        <v>5</v>
      </c>
      <c r="B67" s="70">
        <v>43704</v>
      </c>
      <c r="C67" s="65" t="s">
        <v>62</v>
      </c>
      <c r="D67" s="65" t="s">
        <v>21</v>
      </c>
      <c r="E67" s="65" t="s">
        <v>69</v>
      </c>
      <c r="F67" s="66">
        <v>16960</v>
      </c>
      <c r="G67" s="66">
        <v>16780</v>
      </c>
      <c r="H67" s="66">
        <v>17060</v>
      </c>
      <c r="I67" s="66">
        <v>17160</v>
      </c>
      <c r="J67" s="66">
        <v>17260</v>
      </c>
      <c r="K67" s="66">
        <v>17060</v>
      </c>
      <c r="L67" s="65">
        <v>30</v>
      </c>
      <c r="M67" s="67">
        <f t="shared" si="6"/>
        <v>3000</v>
      </c>
      <c r="N67" s="68">
        <f t="shared" si="7"/>
        <v>0.589622641509434</v>
      </c>
    </row>
    <row r="68" spans="1:14" ht="15.75">
      <c r="A68" s="63">
        <v>6</v>
      </c>
      <c r="B68" s="70">
        <v>43703</v>
      </c>
      <c r="C68" s="65" t="s">
        <v>62</v>
      </c>
      <c r="D68" s="65" t="s">
        <v>23</v>
      </c>
      <c r="E68" s="65" t="s">
        <v>63</v>
      </c>
      <c r="F68" s="66">
        <v>4050</v>
      </c>
      <c r="G68" s="66">
        <v>4090</v>
      </c>
      <c r="H68" s="66">
        <v>4025</v>
      </c>
      <c r="I68" s="66">
        <v>4000</v>
      </c>
      <c r="J68" s="66">
        <v>3975</v>
      </c>
      <c r="K68" s="66">
        <v>3975</v>
      </c>
      <c r="L68" s="65">
        <v>100</v>
      </c>
      <c r="M68" s="67">
        <f t="shared" si="6"/>
        <v>7500</v>
      </c>
      <c r="N68" s="68">
        <f t="shared" si="7"/>
        <v>1.8518518518518519</v>
      </c>
    </row>
    <row r="69" spans="1:14" ht="15.75">
      <c r="A69" s="63">
        <v>7</v>
      </c>
      <c r="B69" s="70">
        <v>43703</v>
      </c>
      <c r="C69" s="65" t="s">
        <v>62</v>
      </c>
      <c r="D69" s="65" t="s">
        <v>21</v>
      </c>
      <c r="E69" s="65" t="s">
        <v>70</v>
      </c>
      <c r="F69" s="66">
        <v>3765</v>
      </c>
      <c r="G69" s="66">
        <v>3725</v>
      </c>
      <c r="H69" s="66">
        <v>3790</v>
      </c>
      <c r="I69" s="66">
        <v>3815</v>
      </c>
      <c r="J69" s="66">
        <v>3840</v>
      </c>
      <c r="K69" s="66">
        <v>3790</v>
      </c>
      <c r="L69" s="65">
        <v>100</v>
      </c>
      <c r="M69" s="67">
        <f t="shared" si="6"/>
        <v>2500</v>
      </c>
      <c r="N69" s="68">
        <f t="shared" si="7"/>
        <v>0.6640106241699868</v>
      </c>
    </row>
    <row r="70" spans="1:14" ht="15.75">
      <c r="A70" s="63">
        <v>8</v>
      </c>
      <c r="B70" s="70">
        <v>43700</v>
      </c>
      <c r="C70" s="65" t="s">
        <v>62</v>
      </c>
      <c r="D70" s="65" t="s">
        <v>23</v>
      </c>
      <c r="E70" s="65" t="s">
        <v>63</v>
      </c>
      <c r="F70" s="66">
        <v>4090</v>
      </c>
      <c r="G70" s="66">
        <v>4130</v>
      </c>
      <c r="H70" s="66">
        <v>4065</v>
      </c>
      <c r="I70" s="66">
        <v>4040</v>
      </c>
      <c r="J70" s="66">
        <v>4015</v>
      </c>
      <c r="K70" s="66">
        <v>4015</v>
      </c>
      <c r="L70" s="65">
        <v>100</v>
      </c>
      <c r="M70" s="67">
        <f t="shared" si="6"/>
        <v>7500</v>
      </c>
      <c r="N70" s="68">
        <f t="shared" si="7"/>
        <v>1.8337408312958436</v>
      </c>
    </row>
    <row r="71" spans="1:14" ht="15.75">
      <c r="A71" s="63">
        <v>9</v>
      </c>
      <c r="B71" s="70">
        <v>43699</v>
      </c>
      <c r="C71" s="65" t="s">
        <v>62</v>
      </c>
      <c r="D71" s="65" t="s">
        <v>23</v>
      </c>
      <c r="E71" s="65" t="s">
        <v>63</v>
      </c>
      <c r="F71" s="66">
        <v>4195</v>
      </c>
      <c r="G71" s="66">
        <v>4235</v>
      </c>
      <c r="H71" s="66">
        <v>4170</v>
      </c>
      <c r="I71" s="66">
        <v>4145</v>
      </c>
      <c r="J71" s="66">
        <v>4120</v>
      </c>
      <c r="K71" s="66">
        <v>4170</v>
      </c>
      <c r="L71" s="65">
        <v>100</v>
      </c>
      <c r="M71" s="67">
        <f t="shared" si="6"/>
        <v>2500</v>
      </c>
      <c r="N71" s="68">
        <f t="shared" si="7"/>
        <v>0.5959475566150179</v>
      </c>
    </row>
    <row r="72" spans="1:14" ht="15.75">
      <c r="A72" s="63">
        <v>10</v>
      </c>
      <c r="B72" s="70">
        <v>43699</v>
      </c>
      <c r="C72" s="65" t="s">
        <v>62</v>
      </c>
      <c r="D72" s="65" t="s">
        <v>23</v>
      </c>
      <c r="E72" s="65" t="s">
        <v>68</v>
      </c>
      <c r="F72" s="66">
        <v>6900</v>
      </c>
      <c r="G72" s="66">
        <v>7000</v>
      </c>
      <c r="H72" s="66">
        <v>6850</v>
      </c>
      <c r="I72" s="66">
        <v>6800</v>
      </c>
      <c r="J72" s="66">
        <v>6750</v>
      </c>
      <c r="K72" s="66">
        <v>6850</v>
      </c>
      <c r="L72" s="65">
        <v>50</v>
      </c>
      <c r="M72" s="67">
        <f aca="true" t="shared" si="8" ref="M72:M79">IF(D72="BUY",(K72-F72)*(L72),(F72-K72)*(L72))</f>
        <v>2500</v>
      </c>
      <c r="N72" s="68">
        <f aca="true" t="shared" si="9" ref="N72:N79">M72/(L72)/F72%</f>
        <v>0.7246376811594203</v>
      </c>
    </row>
    <row r="73" spans="1:14" ht="15.75">
      <c r="A73" s="63">
        <v>11</v>
      </c>
      <c r="B73" s="70">
        <v>43698</v>
      </c>
      <c r="C73" s="65" t="s">
        <v>62</v>
      </c>
      <c r="D73" s="65" t="s">
        <v>23</v>
      </c>
      <c r="E73" s="65" t="s">
        <v>65</v>
      </c>
      <c r="F73" s="66">
        <v>8470</v>
      </c>
      <c r="G73" s="66">
        <v>8560</v>
      </c>
      <c r="H73" s="66">
        <v>8420</v>
      </c>
      <c r="I73" s="66">
        <v>8370</v>
      </c>
      <c r="J73" s="66">
        <v>8320</v>
      </c>
      <c r="K73" s="66">
        <v>8420</v>
      </c>
      <c r="L73" s="65">
        <v>50</v>
      </c>
      <c r="M73" s="67">
        <f t="shared" si="8"/>
        <v>2500</v>
      </c>
      <c r="N73" s="68">
        <f t="shared" si="9"/>
        <v>0.5903187721369539</v>
      </c>
    </row>
    <row r="74" spans="1:14" ht="15.75">
      <c r="A74" s="63">
        <v>12</v>
      </c>
      <c r="B74" s="70">
        <v>43697</v>
      </c>
      <c r="C74" s="65" t="s">
        <v>62</v>
      </c>
      <c r="D74" s="65" t="s">
        <v>21</v>
      </c>
      <c r="E74" s="65" t="s">
        <v>76</v>
      </c>
      <c r="F74" s="66">
        <v>5650</v>
      </c>
      <c r="G74" s="66">
        <v>5610</v>
      </c>
      <c r="H74" s="66">
        <v>5675</v>
      </c>
      <c r="I74" s="66">
        <v>5700</v>
      </c>
      <c r="J74" s="66">
        <v>5725</v>
      </c>
      <c r="K74" s="66">
        <v>5610</v>
      </c>
      <c r="L74" s="65">
        <v>100</v>
      </c>
      <c r="M74" s="67">
        <f t="shared" si="8"/>
        <v>-4000</v>
      </c>
      <c r="N74" s="68">
        <f t="shared" si="9"/>
        <v>-0.7079646017699115</v>
      </c>
    </row>
    <row r="75" spans="1:14" ht="15.75">
      <c r="A75" s="63">
        <v>13</v>
      </c>
      <c r="B75" s="70">
        <v>43693</v>
      </c>
      <c r="C75" s="65" t="s">
        <v>62</v>
      </c>
      <c r="D75" s="65" t="s">
        <v>23</v>
      </c>
      <c r="E75" s="65" t="s">
        <v>70</v>
      </c>
      <c r="F75" s="66">
        <v>3640</v>
      </c>
      <c r="G75" s="66">
        <v>3680</v>
      </c>
      <c r="H75" s="66">
        <v>3615</v>
      </c>
      <c r="I75" s="66">
        <v>3590</v>
      </c>
      <c r="J75" s="66">
        <v>3665</v>
      </c>
      <c r="K75" s="66">
        <v>3680</v>
      </c>
      <c r="L75" s="65">
        <v>100</v>
      </c>
      <c r="M75" s="67">
        <f t="shared" si="8"/>
        <v>-4000</v>
      </c>
      <c r="N75" s="68">
        <f t="shared" si="9"/>
        <v>-1.098901098901099</v>
      </c>
    </row>
    <row r="76" spans="1:14" ht="15.75">
      <c r="A76" s="63">
        <v>14</v>
      </c>
      <c r="B76" s="70">
        <v>43691</v>
      </c>
      <c r="C76" s="65" t="s">
        <v>62</v>
      </c>
      <c r="D76" s="65" t="s">
        <v>21</v>
      </c>
      <c r="E76" s="65" t="s">
        <v>70</v>
      </c>
      <c r="F76" s="66">
        <v>3670</v>
      </c>
      <c r="G76" s="66">
        <v>3630</v>
      </c>
      <c r="H76" s="66">
        <v>3695</v>
      </c>
      <c r="I76" s="66">
        <v>3720</v>
      </c>
      <c r="J76" s="66">
        <v>3745</v>
      </c>
      <c r="K76" s="66">
        <v>3695</v>
      </c>
      <c r="L76" s="65">
        <v>100</v>
      </c>
      <c r="M76" s="67">
        <f t="shared" si="8"/>
        <v>2500</v>
      </c>
      <c r="N76" s="68">
        <f t="shared" si="9"/>
        <v>0.6811989100817438</v>
      </c>
    </row>
    <row r="77" spans="1:14" ht="15.75">
      <c r="A77" s="63">
        <v>15</v>
      </c>
      <c r="B77" s="70">
        <v>43691</v>
      </c>
      <c r="C77" s="65" t="s">
        <v>62</v>
      </c>
      <c r="D77" s="65" t="s">
        <v>21</v>
      </c>
      <c r="E77" s="65" t="s">
        <v>71</v>
      </c>
      <c r="F77" s="66">
        <v>3955</v>
      </c>
      <c r="G77" s="66">
        <v>3915</v>
      </c>
      <c r="H77" s="66">
        <v>3980</v>
      </c>
      <c r="I77" s="66">
        <v>4005</v>
      </c>
      <c r="J77" s="66">
        <v>4030</v>
      </c>
      <c r="K77" s="66">
        <v>3980</v>
      </c>
      <c r="L77" s="65">
        <v>100</v>
      </c>
      <c r="M77" s="67">
        <f t="shared" si="8"/>
        <v>2500</v>
      </c>
      <c r="N77" s="68">
        <f t="shared" si="9"/>
        <v>0.6321112515802781</v>
      </c>
    </row>
    <row r="78" spans="1:14" ht="15.75">
      <c r="A78" s="63">
        <v>16</v>
      </c>
      <c r="B78" s="70">
        <v>43690</v>
      </c>
      <c r="C78" s="65" t="s">
        <v>62</v>
      </c>
      <c r="D78" s="65" t="s">
        <v>21</v>
      </c>
      <c r="E78" s="65" t="s">
        <v>76</v>
      </c>
      <c r="F78" s="66">
        <v>5645</v>
      </c>
      <c r="G78" s="66">
        <v>5600</v>
      </c>
      <c r="H78" s="66">
        <v>5670</v>
      </c>
      <c r="I78" s="66">
        <v>5695</v>
      </c>
      <c r="J78" s="66">
        <v>5720</v>
      </c>
      <c r="K78" s="66">
        <v>5670</v>
      </c>
      <c r="L78" s="65">
        <v>100</v>
      </c>
      <c r="M78" s="67">
        <f t="shared" si="8"/>
        <v>2500</v>
      </c>
      <c r="N78" s="68">
        <f t="shared" si="9"/>
        <v>0.4428697962798937</v>
      </c>
    </row>
    <row r="79" spans="1:14" ht="15.75">
      <c r="A79" s="63">
        <v>17</v>
      </c>
      <c r="B79" s="70">
        <v>43690</v>
      </c>
      <c r="C79" s="65" t="s">
        <v>62</v>
      </c>
      <c r="D79" s="65" t="s">
        <v>21</v>
      </c>
      <c r="E79" s="65" t="s">
        <v>63</v>
      </c>
      <c r="F79" s="66">
        <v>4310</v>
      </c>
      <c r="G79" s="66">
        <v>4270</v>
      </c>
      <c r="H79" s="66">
        <v>4335</v>
      </c>
      <c r="I79" s="66">
        <v>4360</v>
      </c>
      <c r="J79" s="66">
        <v>4385</v>
      </c>
      <c r="K79" s="66">
        <v>4335</v>
      </c>
      <c r="L79" s="65">
        <v>100</v>
      </c>
      <c r="M79" s="67">
        <f t="shared" si="8"/>
        <v>2500</v>
      </c>
      <c r="N79" s="68">
        <f t="shared" si="9"/>
        <v>0.580046403712297</v>
      </c>
    </row>
    <row r="80" spans="1:14" ht="15.75">
      <c r="A80" s="63">
        <v>18</v>
      </c>
      <c r="B80" s="70">
        <v>43690</v>
      </c>
      <c r="C80" s="65" t="s">
        <v>62</v>
      </c>
      <c r="D80" s="65" t="s">
        <v>23</v>
      </c>
      <c r="E80" s="65" t="s">
        <v>69</v>
      </c>
      <c r="F80" s="66">
        <v>16950</v>
      </c>
      <c r="G80" s="66">
        <v>17130</v>
      </c>
      <c r="H80" s="66">
        <v>16850</v>
      </c>
      <c r="I80" s="66">
        <v>16750</v>
      </c>
      <c r="J80" s="66">
        <v>16650</v>
      </c>
      <c r="K80" s="66">
        <v>16850</v>
      </c>
      <c r="L80" s="65">
        <v>30</v>
      </c>
      <c r="M80" s="67">
        <f aca="true" t="shared" si="10" ref="M80:M86">IF(D80="BUY",(K80-F80)*(L80),(F80-K80)*(L80))</f>
        <v>3000</v>
      </c>
      <c r="N80" s="68">
        <f aca="true" t="shared" si="11" ref="N80:N85">M80/(L80)/F80%</f>
        <v>0.5899705014749262</v>
      </c>
    </row>
    <row r="81" spans="1:14" ht="15.75">
      <c r="A81" s="63">
        <v>19</v>
      </c>
      <c r="B81" s="70">
        <v>43686</v>
      </c>
      <c r="C81" s="65" t="s">
        <v>62</v>
      </c>
      <c r="D81" s="65" t="s">
        <v>21</v>
      </c>
      <c r="E81" s="65" t="s">
        <v>66</v>
      </c>
      <c r="F81" s="66">
        <v>4425</v>
      </c>
      <c r="G81" s="66">
        <v>4390</v>
      </c>
      <c r="H81" s="66">
        <v>4450</v>
      </c>
      <c r="I81" s="66">
        <v>4475</v>
      </c>
      <c r="J81" s="66">
        <v>4500</v>
      </c>
      <c r="K81" s="66">
        <v>4390</v>
      </c>
      <c r="L81" s="65">
        <v>100</v>
      </c>
      <c r="M81" s="67">
        <f t="shared" si="10"/>
        <v>-3500</v>
      </c>
      <c r="N81" s="68">
        <f t="shared" si="11"/>
        <v>-0.7909604519774012</v>
      </c>
    </row>
    <row r="82" spans="1:14" ht="15.75">
      <c r="A82" s="63">
        <v>20</v>
      </c>
      <c r="B82" s="70">
        <v>43686</v>
      </c>
      <c r="C82" s="65" t="s">
        <v>62</v>
      </c>
      <c r="D82" s="65" t="s">
        <v>21</v>
      </c>
      <c r="E82" s="65" t="s">
        <v>76</v>
      </c>
      <c r="F82" s="66">
        <v>6730</v>
      </c>
      <c r="G82" s="66">
        <v>6690</v>
      </c>
      <c r="H82" s="66">
        <v>6745</v>
      </c>
      <c r="I82" s="66">
        <v>6770</v>
      </c>
      <c r="J82" s="66">
        <v>6795</v>
      </c>
      <c r="K82" s="66">
        <v>6690</v>
      </c>
      <c r="L82" s="65">
        <v>100</v>
      </c>
      <c r="M82" s="67">
        <f t="shared" si="10"/>
        <v>-4000</v>
      </c>
      <c r="N82" s="68">
        <f t="shared" si="11"/>
        <v>-0.5943536404160475</v>
      </c>
    </row>
    <row r="83" spans="1:14" ht="15.75">
      <c r="A83" s="63">
        <v>21</v>
      </c>
      <c r="B83" s="70">
        <v>43686</v>
      </c>
      <c r="C83" s="65" t="s">
        <v>62</v>
      </c>
      <c r="D83" s="65" t="s">
        <v>21</v>
      </c>
      <c r="E83" s="65" t="s">
        <v>70</v>
      </c>
      <c r="F83" s="66">
        <v>3635</v>
      </c>
      <c r="G83" s="66">
        <v>3595</v>
      </c>
      <c r="H83" s="66">
        <v>3660</v>
      </c>
      <c r="I83" s="66">
        <v>3685</v>
      </c>
      <c r="J83" s="66">
        <v>3710</v>
      </c>
      <c r="K83" s="66">
        <v>3660</v>
      </c>
      <c r="L83" s="65">
        <v>100</v>
      </c>
      <c r="M83" s="67">
        <f t="shared" si="10"/>
        <v>2500</v>
      </c>
      <c r="N83" s="68">
        <f t="shared" si="11"/>
        <v>0.6877579092159559</v>
      </c>
    </row>
    <row r="84" spans="1:14" ht="15.75">
      <c r="A84" s="63">
        <v>22</v>
      </c>
      <c r="B84" s="70">
        <v>43685</v>
      </c>
      <c r="C84" s="65" t="s">
        <v>62</v>
      </c>
      <c r="D84" s="65" t="s">
        <v>23</v>
      </c>
      <c r="E84" s="65" t="s">
        <v>91</v>
      </c>
      <c r="F84" s="66">
        <v>3015</v>
      </c>
      <c r="G84" s="66">
        <v>3055</v>
      </c>
      <c r="H84" s="66">
        <v>2990</v>
      </c>
      <c r="I84" s="66">
        <v>2965</v>
      </c>
      <c r="J84" s="66">
        <v>2940</v>
      </c>
      <c r="K84" s="66">
        <v>2965</v>
      </c>
      <c r="L84" s="65">
        <v>100</v>
      </c>
      <c r="M84" s="67">
        <f t="shared" si="10"/>
        <v>5000</v>
      </c>
      <c r="N84" s="68">
        <f t="shared" si="11"/>
        <v>1.658374792703151</v>
      </c>
    </row>
    <row r="85" spans="1:14" ht="15.75">
      <c r="A85" s="63">
        <v>23</v>
      </c>
      <c r="B85" s="70">
        <v>43685</v>
      </c>
      <c r="C85" s="65" t="s">
        <v>62</v>
      </c>
      <c r="D85" s="65" t="s">
        <v>21</v>
      </c>
      <c r="E85" s="65" t="s">
        <v>76</v>
      </c>
      <c r="F85" s="66">
        <v>5660</v>
      </c>
      <c r="G85" s="66">
        <v>5620</v>
      </c>
      <c r="H85" s="66">
        <v>5685</v>
      </c>
      <c r="I85" s="66">
        <v>5710</v>
      </c>
      <c r="J85" s="66">
        <v>5735</v>
      </c>
      <c r="K85" s="66">
        <v>5685</v>
      </c>
      <c r="L85" s="65">
        <v>100</v>
      </c>
      <c r="M85" s="67">
        <f t="shared" si="10"/>
        <v>2500</v>
      </c>
      <c r="N85" s="68">
        <f t="shared" si="11"/>
        <v>0.4416961130742049</v>
      </c>
    </row>
    <row r="86" spans="1:14" ht="15.75">
      <c r="A86" s="63">
        <v>24</v>
      </c>
      <c r="B86" s="70">
        <v>43684</v>
      </c>
      <c r="C86" s="65" t="s">
        <v>62</v>
      </c>
      <c r="D86" s="65" t="s">
        <v>23</v>
      </c>
      <c r="E86" s="65" t="s">
        <v>71</v>
      </c>
      <c r="F86" s="66">
        <v>3910</v>
      </c>
      <c r="G86" s="66">
        <v>3950</v>
      </c>
      <c r="H86" s="66">
        <v>3885</v>
      </c>
      <c r="I86" s="66">
        <v>3860</v>
      </c>
      <c r="J86" s="66">
        <v>3835</v>
      </c>
      <c r="K86" s="66">
        <v>3950</v>
      </c>
      <c r="L86" s="65">
        <v>100</v>
      </c>
      <c r="M86" s="67">
        <f t="shared" si="10"/>
        <v>-4000</v>
      </c>
      <c r="N86" s="68">
        <f>M86/(L86)/F86%</f>
        <v>-1.0230179028132993</v>
      </c>
    </row>
    <row r="87" spans="1:14" ht="15.75">
      <c r="A87" s="63">
        <v>25</v>
      </c>
      <c r="B87" s="70">
        <v>43684</v>
      </c>
      <c r="C87" s="65" t="s">
        <v>62</v>
      </c>
      <c r="D87" s="65" t="s">
        <v>23</v>
      </c>
      <c r="E87" s="65" t="s">
        <v>66</v>
      </c>
      <c r="F87" s="66">
        <v>4250</v>
      </c>
      <c r="G87" s="66">
        <v>4290</v>
      </c>
      <c r="H87" s="66">
        <v>4225</v>
      </c>
      <c r="I87" s="66">
        <v>4200</v>
      </c>
      <c r="J87" s="66">
        <v>4175</v>
      </c>
      <c r="K87" s="66">
        <v>4290</v>
      </c>
      <c r="L87" s="65">
        <v>100</v>
      </c>
      <c r="M87" s="67">
        <f>IF(D87="BUY",(K87-F87)*(L87),(F87-K87)*(L87))</f>
        <v>-4000</v>
      </c>
      <c r="N87" s="68">
        <f>M87/(L87)/F87%</f>
        <v>-0.9411764705882353</v>
      </c>
    </row>
    <row r="88" spans="1:14" ht="15.75">
      <c r="A88" s="63">
        <v>26</v>
      </c>
      <c r="B88" s="70">
        <v>43682</v>
      </c>
      <c r="C88" s="65" t="s">
        <v>62</v>
      </c>
      <c r="D88" s="65" t="s">
        <v>21</v>
      </c>
      <c r="E88" s="65" t="s">
        <v>69</v>
      </c>
      <c r="F88" s="66">
        <v>17550</v>
      </c>
      <c r="G88" s="66">
        <v>17350</v>
      </c>
      <c r="H88" s="66">
        <v>17650</v>
      </c>
      <c r="I88" s="66">
        <v>17750</v>
      </c>
      <c r="J88" s="66">
        <v>17850</v>
      </c>
      <c r="K88" s="66">
        <v>17350</v>
      </c>
      <c r="L88" s="65">
        <v>30</v>
      </c>
      <c r="M88" s="67">
        <f>IF(D88="BUY",(K88-F88)*(L88),(F88-K88)*(L88))</f>
        <v>-6000</v>
      </c>
      <c r="N88" s="68">
        <f>M88/(L88)/F88%</f>
        <v>-1.1396011396011396</v>
      </c>
    </row>
    <row r="89" spans="1:14" ht="15.75">
      <c r="A89" s="63">
        <v>27</v>
      </c>
      <c r="B89" s="70">
        <v>43679</v>
      </c>
      <c r="C89" s="65" t="s">
        <v>62</v>
      </c>
      <c r="D89" s="65" t="s">
        <v>21</v>
      </c>
      <c r="E89" s="65" t="s">
        <v>65</v>
      </c>
      <c r="F89" s="66">
        <v>8570</v>
      </c>
      <c r="G89" s="66">
        <v>8470</v>
      </c>
      <c r="H89" s="66">
        <v>8620</v>
      </c>
      <c r="I89" s="66">
        <v>8670</v>
      </c>
      <c r="J89" s="66">
        <v>8720</v>
      </c>
      <c r="K89" s="66">
        <v>8620</v>
      </c>
      <c r="L89" s="65">
        <v>50</v>
      </c>
      <c r="M89" s="67">
        <f>IF(D89="BUY",(K89-F89)*(L89),(F89-K89)*(L89))</f>
        <v>2500</v>
      </c>
      <c r="N89" s="68">
        <f>M89/(L89)/F89%</f>
        <v>0.5834305717619603</v>
      </c>
    </row>
    <row r="90" spans="1:13" ht="15.75">
      <c r="A90" s="9" t="s">
        <v>25</v>
      </c>
      <c r="B90" s="10"/>
      <c r="C90" s="11"/>
      <c r="D90" s="12"/>
      <c r="E90" s="13"/>
      <c r="F90" s="13"/>
      <c r="G90" s="14"/>
      <c r="H90" s="15"/>
      <c r="I90" s="15"/>
      <c r="J90" s="15"/>
      <c r="K90" s="16"/>
      <c r="M90" s="17"/>
    </row>
    <row r="91" spans="1:11" ht="15.75">
      <c r="A91" s="9" t="s">
        <v>26</v>
      </c>
      <c r="B91" s="19"/>
      <c r="C91" s="11"/>
      <c r="D91" s="12"/>
      <c r="E91" s="13"/>
      <c r="F91" s="13"/>
      <c r="G91" s="14"/>
      <c r="H91" s="13"/>
      <c r="I91" s="13"/>
      <c r="J91" s="13"/>
      <c r="K91" s="16"/>
    </row>
    <row r="92" spans="1:10" ht="15.75">
      <c r="A92" s="9" t="s">
        <v>26</v>
      </c>
      <c r="B92" s="19"/>
      <c r="C92" s="20"/>
      <c r="D92" s="21"/>
      <c r="E92" s="22"/>
      <c r="F92" s="22"/>
      <c r="G92" s="23"/>
      <c r="H92" s="22"/>
      <c r="I92" s="22"/>
      <c r="J92" s="22"/>
    </row>
    <row r="93" spans="1:10" ht="16.5" thickBot="1">
      <c r="A93" s="58"/>
      <c r="B93" s="59"/>
      <c r="C93" s="22"/>
      <c r="D93" s="22"/>
      <c r="E93" s="22"/>
      <c r="F93" s="25"/>
      <c r="G93" s="26"/>
      <c r="H93" s="27" t="s">
        <v>27</v>
      </c>
      <c r="I93" s="27"/>
      <c r="J93" s="25"/>
    </row>
    <row r="94" spans="1:10" ht="15.75">
      <c r="A94" s="58"/>
      <c r="B94" s="59"/>
      <c r="C94" s="129" t="s">
        <v>28</v>
      </c>
      <c r="D94" s="129"/>
      <c r="E94" s="29">
        <v>27</v>
      </c>
      <c r="F94" s="30">
        <f>F95+F96+F97+F98+F99+F100</f>
        <v>99.99999999999999</v>
      </c>
      <c r="G94" s="31">
        <v>27</v>
      </c>
      <c r="H94" s="32">
        <f>G95/G94%</f>
        <v>66.66666666666666</v>
      </c>
      <c r="I94" s="32"/>
      <c r="J94" s="25"/>
    </row>
    <row r="95" spans="1:10" ht="15.75">
      <c r="A95" s="58"/>
      <c r="B95" s="59"/>
      <c r="C95" s="126" t="s">
        <v>29</v>
      </c>
      <c r="D95" s="126"/>
      <c r="E95" s="33">
        <v>18</v>
      </c>
      <c r="F95" s="34">
        <f>(E95/E94)*100</f>
        <v>66.66666666666666</v>
      </c>
      <c r="G95" s="31">
        <v>18</v>
      </c>
      <c r="H95" s="28"/>
      <c r="I95" s="28"/>
      <c r="J95" s="25"/>
    </row>
    <row r="96" spans="1:10" ht="15.75">
      <c r="A96" s="58"/>
      <c r="B96" s="59"/>
      <c r="C96" s="126" t="s">
        <v>31</v>
      </c>
      <c r="D96" s="126"/>
      <c r="E96" s="33">
        <v>0</v>
      </c>
      <c r="F96" s="34">
        <f>(E96/E94)*100</f>
        <v>0</v>
      </c>
      <c r="G96" s="36"/>
      <c r="H96" s="31"/>
      <c r="I96" s="31"/>
      <c r="J96" s="25"/>
    </row>
    <row r="97" spans="1:10" ht="15.75">
      <c r="A97" s="58"/>
      <c r="B97" s="59"/>
      <c r="C97" s="126" t="s">
        <v>32</v>
      </c>
      <c r="D97" s="126"/>
      <c r="E97" s="33">
        <v>0</v>
      </c>
      <c r="F97" s="34">
        <f>(E97/E94)*100</f>
        <v>0</v>
      </c>
      <c r="G97" s="36"/>
      <c r="H97" s="31"/>
      <c r="I97" s="31"/>
      <c r="J97" s="25"/>
    </row>
    <row r="98" spans="1:10" ht="15.75">
      <c r="A98" s="58"/>
      <c r="B98" s="59"/>
      <c r="C98" s="126" t="s">
        <v>33</v>
      </c>
      <c r="D98" s="126"/>
      <c r="E98" s="33">
        <v>9</v>
      </c>
      <c r="F98" s="34">
        <f>(E98/E94)*100</f>
        <v>33.33333333333333</v>
      </c>
      <c r="G98" s="36"/>
      <c r="H98" s="22" t="s">
        <v>34</v>
      </c>
      <c r="I98" s="22"/>
      <c r="J98" s="25"/>
    </row>
    <row r="99" spans="1:10" ht="15.75">
      <c r="A99" s="58"/>
      <c r="B99" s="59"/>
      <c r="C99" s="126" t="s">
        <v>35</v>
      </c>
      <c r="D99" s="126"/>
      <c r="E99" s="33">
        <v>0</v>
      </c>
      <c r="F99" s="34">
        <f>(E99/E94)*100</f>
        <v>0</v>
      </c>
      <c r="G99" s="36"/>
      <c r="H99" s="22"/>
      <c r="I99" s="22"/>
      <c r="J99" s="25"/>
    </row>
    <row r="100" spans="1:11" ht="16.5" thickBot="1">
      <c r="A100" s="58"/>
      <c r="B100" s="59"/>
      <c r="C100" s="127" t="s">
        <v>36</v>
      </c>
      <c r="D100" s="127"/>
      <c r="E100" s="38"/>
      <c r="F100" s="39">
        <f>(E100/E94)*100</f>
        <v>0</v>
      </c>
      <c r="G100" s="36"/>
      <c r="H100" s="22"/>
      <c r="I100" s="22"/>
      <c r="J100" s="25"/>
      <c r="K100" s="25"/>
    </row>
    <row r="101" spans="1:11" ht="15.75">
      <c r="A101" s="41" t="s">
        <v>37</v>
      </c>
      <c r="B101" s="10"/>
      <c r="C101" s="11"/>
      <c r="D101" s="11"/>
      <c r="E101" s="13"/>
      <c r="F101" s="13"/>
      <c r="G101" s="42"/>
      <c r="H101" s="43"/>
      <c r="I101" s="43"/>
      <c r="J101" s="43"/>
      <c r="K101" s="25"/>
    </row>
    <row r="102" spans="1:11" ht="15">
      <c r="A102" s="12" t="s">
        <v>38</v>
      </c>
      <c r="B102" s="10"/>
      <c r="C102" s="44"/>
      <c r="D102" s="45"/>
      <c r="E102" s="46"/>
      <c r="F102" s="43"/>
      <c r="G102" s="42"/>
      <c r="H102" s="43"/>
      <c r="I102" s="43"/>
      <c r="J102" s="43"/>
      <c r="K102" s="13"/>
    </row>
    <row r="103" spans="1:11" ht="15">
      <c r="A103" s="12" t="s">
        <v>39</v>
      </c>
      <c r="B103" s="10"/>
      <c r="C103" s="11"/>
      <c r="D103" s="45"/>
      <c r="E103" s="46"/>
      <c r="F103" s="43"/>
      <c r="G103" s="42"/>
      <c r="H103" s="47"/>
      <c r="I103" s="47"/>
      <c r="J103" s="47"/>
      <c r="K103" s="13"/>
    </row>
    <row r="104" spans="1:11" ht="15">
      <c r="A104" s="12" t="s">
        <v>40</v>
      </c>
      <c r="B104" s="44"/>
      <c r="C104" s="11"/>
      <c r="D104" s="45"/>
      <c r="E104" s="46"/>
      <c r="F104" s="43"/>
      <c r="G104" s="48"/>
      <c r="H104" s="47"/>
      <c r="I104" s="47"/>
      <c r="J104" s="47"/>
      <c r="K104" s="13"/>
    </row>
    <row r="105" spans="1:13" ht="15.75">
      <c r="A105" s="12" t="s">
        <v>41</v>
      </c>
      <c r="B105" s="35"/>
      <c r="C105" s="11"/>
      <c r="D105" s="49"/>
      <c r="E105" s="43"/>
      <c r="F105" s="43"/>
      <c r="G105" s="48"/>
      <c r="H105" s="47"/>
      <c r="I105" s="47"/>
      <c r="J105" s="47"/>
      <c r="K105" s="43"/>
      <c r="L105" s="17"/>
      <c r="M105" s="17"/>
    </row>
    <row r="106" spans="1:14" ht="15">
      <c r="A106" s="146" t="s">
        <v>0</v>
      </c>
      <c r="B106" s="146"/>
      <c r="C106" s="146"/>
      <c r="D106" s="146"/>
      <c r="E106" s="146"/>
      <c r="F106" s="146"/>
      <c r="G106" s="146"/>
      <c r="H106" s="146"/>
      <c r="I106" s="146"/>
      <c r="J106" s="146"/>
      <c r="K106" s="146"/>
      <c r="L106" s="146"/>
      <c r="M106" s="146"/>
      <c r="N106" s="146"/>
    </row>
    <row r="107" spans="1:14" ht="15">
      <c r="A107" s="146"/>
      <c r="B107" s="146"/>
      <c r="C107" s="146"/>
      <c r="D107" s="146"/>
      <c r="E107" s="146"/>
      <c r="F107" s="146"/>
      <c r="G107" s="146"/>
      <c r="H107" s="146"/>
      <c r="I107" s="146"/>
      <c r="J107" s="146"/>
      <c r="K107" s="146"/>
      <c r="L107" s="146"/>
      <c r="M107" s="146"/>
      <c r="N107" s="146"/>
    </row>
    <row r="108" spans="1:14" ht="15">
      <c r="A108" s="146"/>
      <c r="B108" s="146"/>
      <c r="C108" s="146"/>
      <c r="D108" s="146"/>
      <c r="E108" s="146"/>
      <c r="F108" s="146"/>
      <c r="G108" s="146"/>
      <c r="H108" s="146"/>
      <c r="I108" s="146"/>
      <c r="J108" s="146"/>
      <c r="K108" s="146"/>
      <c r="L108" s="146"/>
      <c r="M108" s="146"/>
      <c r="N108" s="146"/>
    </row>
    <row r="109" spans="1:14" ht="15.75">
      <c r="A109" s="156" t="s">
        <v>102</v>
      </c>
      <c r="B109" s="156"/>
      <c r="C109" s="156"/>
      <c r="D109" s="156"/>
      <c r="E109" s="156"/>
      <c r="F109" s="156"/>
      <c r="G109" s="156"/>
      <c r="H109" s="156"/>
      <c r="I109" s="156"/>
      <c r="J109" s="156"/>
      <c r="K109" s="156"/>
      <c r="L109" s="156"/>
      <c r="M109" s="156"/>
      <c r="N109" s="156"/>
    </row>
    <row r="110" spans="1:14" ht="15.75">
      <c r="A110" s="156" t="s">
        <v>103</v>
      </c>
      <c r="B110" s="156"/>
      <c r="C110" s="156"/>
      <c r="D110" s="156"/>
      <c r="E110" s="156"/>
      <c r="F110" s="156"/>
      <c r="G110" s="156"/>
      <c r="H110" s="156"/>
      <c r="I110" s="156"/>
      <c r="J110" s="156"/>
      <c r="K110" s="156"/>
      <c r="L110" s="156"/>
      <c r="M110" s="156"/>
      <c r="N110" s="156"/>
    </row>
    <row r="111" spans="1:14" ht="16.5" thickBot="1">
      <c r="A111" s="148" t="s">
        <v>3</v>
      </c>
      <c r="B111" s="148"/>
      <c r="C111" s="148"/>
      <c r="D111" s="148"/>
      <c r="E111" s="148"/>
      <c r="F111" s="148"/>
      <c r="G111" s="148"/>
      <c r="H111" s="148"/>
      <c r="I111" s="148"/>
      <c r="J111" s="148"/>
      <c r="K111" s="148"/>
      <c r="L111" s="148"/>
      <c r="M111" s="148"/>
      <c r="N111" s="148"/>
    </row>
    <row r="112" spans="1:14" ht="15.75">
      <c r="A112" s="145" t="s">
        <v>122</v>
      </c>
      <c r="B112" s="145"/>
      <c r="C112" s="145"/>
      <c r="D112" s="145"/>
      <c r="E112" s="145"/>
      <c r="F112" s="145"/>
      <c r="G112" s="145"/>
      <c r="H112" s="145"/>
      <c r="I112" s="145"/>
      <c r="J112" s="145"/>
      <c r="K112" s="145"/>
      <c r="L112" s="145"/>
      <c r="M112" s="145"/>
      <c r="N112" s="145"/>
    </row>
    <row r="113" spans="1:14" ht="15.75">
      <c r="A113" s="145" t="s">
        <v>5</v>
      </c>
      <c r="B113" s="145"/>
      <c r="C113" s="145"/>
      <c r="D113" s="145"/>
      <c r="E113" s="145"/>
      <c r="F113" s="145"/>
      <c r="G113" s="145"/>
      <c r="H113" s="145"/>
      <c r="I113" s="145"/>
      <c r="J113" s="145"/>
      <c r="K113" s="145"/>
      <c r="L113" s="145"/>
      <c r="M113" s="145"/>
      <c r="N113" s="145"/>
    </row>
    <row r="114" spans="1:14" ht="15">
      <c r="A114" s="131" t="s">
        <v>6</v>
      </c>
      <c r="B114" s="128" t="s">
        <v>7</v>
      </c>
      <c r="C114" s="128" t="s">
        <v>8</v>
      </c>
      <c r="D114" s="131" t="s">
        <v>9</v>
      </c>
      <c r="E114" s="131" t="s">
        <v>10</v>
      </c>
      <c r="F114" s="128" t="s">
        <v>11</v>
      </c>
      <c r="G114" s="128" t="s">
        <v>12</v>
      </c>
      <c r="H114" s="128" t="s">
        <v>13</v>
      </c>
      <c r="I114" s="128" t="s">
        <v>14</v>
      </c>
      <c r="J114" s="128" t="s">
        <v>15</v>
      </c>
      <c r="K114" s="130" t="s">
        <v>16</v>
      </c>
      <c r="L114" s="128" t="s">
        <v>17</v>
      </c>
      <c r="M114" s="128" t="s">
        <v>18</v>
      </c>
      <c r="N114" s="128" t="s">
        <v>19</v>
      </c>
    </row>
    <row r="115" spans="1:14" ht="15">
      <c r="A115" s="132"/>
      <c r="B115" s="152"/>
      <c r="C115" s="152"/>
      <c r="D115" s="132"/>
      <c r="E115" s="132"/>
      <c r="F115" s="152"/>
      <c r="G115" s="152"/>
      <c r="H115" s="152"/>
      <c r="I115" s="152"/>
      <c r="J115" s="152"/>
      <c r="K115" s="153"/>
      <c r="L115" s="152"/>
      <c r="M115" s="152"/>
      <c r="N115" s="152"/>
    </row>
    <row r="116" spans="1:14" ht="15.75">
      <c r="A116" s="63">
        <v>1</v>
      </c>
      <c r="B116" s="70">
        <v>43677</v>
      </c>
      <c r="C116" s="65" t="s">
        <v>62</v>
      </c>
      <c r="D116" s="65" t="s">
        <v>21</v>
      </c>
      <c r="E116" s="65" t="s">
        <v>76</v>
      </c>
      <c r="F116" s="66">
        <v>5630</v>
      </c>
      <c r="G116" s="66">
        <v>5590</v>
      </c>
      <c r="H116" s="66">
        <v>5655</v>
      </c>
      <c r="I116" s="66">
        <v>5680</v>
      </c>
      <c r="J116" s="66">
        <v>5705</v>
      </c>
      <c r="K116" s="66">
        <v>5680</v>
      </c>
      <c r="L116" s="65">
        <v>100</v>
      </c>
      <c r="M116" s="67">
        <f aca="true" t="shared" si="12" ref="M116:M126">IF(D116="BUY",(K116-F116)*(L116),(F116-K116)*(L116))</f>
        <v>5000</v>
      </c>
      <c r="N116" s="68">
        <f aca="true" t="shared" si="13" ref="N116:N123">M116/(L116)/F116%</f>
        <v>0.8880994671403197</v>
      </c>
    </row>
    <row r="117" spans="1:14" ht="15.75">
      <c r="A117" s="63">
        <v>2</v>
      </c>
      <c r="B117" s="70">
        <v>43677</v>
      </c>
      <c r="C117" s="65" t="s">
        <v>62</v>
      </c>
      <c r="D117" s="65" t="s">
        <v>21</v>
      </c>
      <c r="E117" s="65" t="s">
        <v>65</v>
      </c>
      <c r="F117" s="66">
        <v>8570</v>
      </c>
      <c r="G117" s="66">
        <v>8470</v>
      </c>
      <c r="H117" s="66">
        <v>8620</v>
      </c>
      <c r="I117" s="66">
        <v>8670</v>
      </c>
      <c r="J117" s="66">
        <v>8720</v>
      </c>
      <c r="K117" s="66">
        <v>8620</v>
      </c>
      <c r="L117" s="65">
        <v>50</v>
      </c>
      <c r="M117" s="67">
        <f t="shared" si="12"/>
        <v>2500</v>
      </c>
      <c r="N117" s="68">
        <f t="shared" si="13"/>
        <v>0.5834305717619603</v>
      </c>
    </row>
    <row r="118" spans="1:14" ht="15.75">
      <c r="A118" s="63">
        <v>3</v>
      </c>
      <c r="B118" s="70">
        <v>43676</v>
      </c>
      <c r="C118" s="65" t="s">
        <v>62</v>
      </c>
      <c r="D118" s="65" t="s">
        <v>23</v>
      </c>
      <c r="E118" s="65" t="s">
        <v>70</v>
      </c>
      <c r="F118" s="66">
        <v>3565</v>
      </c>
      <c r="G118" s="66">
        <v>3605</v>
      </c>
      <c r="H118" s="66">
        <v>3540</v>
      </c>
      <c r="I118" s="66">
        <v>3515</v>
      </c>
      <c r="J118" s="66">
        <v>3490</v>
      </c>
      <c r="K118" s="66">
        <v>3540</v>
      </c>
      <c r="L118" s="65">
        <v>100</v>
      </c>
      <c r="M118" s="67">
        <f t="shared" si="12"/>
        <v>2500</v>
      </c>
      <c r="N118" s="68">
        <f t="shared" si="13"/>
        <v>0.7012622720897616</v>
      </c>
    </row>
    <row r="119" spans="1:14" ht="15.75">
      <c r="A119" s="63">
        <v>4</v>
      </c>
      <c r="B119" s="70">
        <v>43675</v>
      </c>
      <c r="C119" s="65" t="s">
        <v>62</v>
      </c>
      <c r="D119" s="65" t="s">
        <v>21</v>
      </c>
      <c r="E119" s="65" t="s">
        <v>66</v>
      </c>
      <c r="F119" s="66">
        <v>4230</v>
      </c>
      <c r="G119" s="66">
        <v>4190</v>
      </c>
      <c r="H119" s="66">
        <v>4255</v>
      </c>
      <c r="I119" s="66">
        <v>4280</v>
      </c>
      <c r="J119" s="66">
        <v>4300</v>
      </c>
      <c r="K119" s="66">
        <v>4255</v>
      </c>
      <c r="L119" s="65">
        <v>100</v>
      </c>
      <c r="M119" s="67">
        <f t="shared" si="12"/>
        <v>2500</v>
      </c>
      <c r="N119" s="68">
        <f t="shared" si="13"/>
        <v>0.591016548463357</v>
      </c>
    </row>
    <row r="120" spans="1:14" ht="15.75">
      <c r="A120" s="63">
        <v>5</v>
      </c>
      <c r="B120" s="70">
        <v>43672</v>
      </c>
      <c r="C120" s="65" t="s">
        <v>62</v>
      </c>
      <c r="D120" s="65" t="s">
        <v>21</v>
      </c>
      <c r="E120" s="65" t="s">
        <v>63</v>
      </c>
      <c r="F120" s="66">
        <v>4315</v>
      </c>
      <c r="G120" s="66">
        <v>4275</v>
      </c>
      <c r="H120" s="66">
        <v>4340</v>
      </c>
      <c r="I120" s="66">
        <v>4365</v>
      </c>
      <c r="J120" s="66">
        <v>4390</v>
      </c>
      <c r="K120" s="66">
        <v>4275</v>
      </c>
      <c r="L120" s="65">
        <v>100</v>
      </c>
      <c r="M120" s="67">
        <f t="shared" si="12"/>
        <v>-4000</v>
      </c>
      <c r="N120" s="68">
        <f t="shared" si="13"/>
        <v>-0.9269988412514485</v>
      </c>
    </row>
    <row r="121" spans="1:14" ht="15.75">
      <c r="A121" s="63">
        <v>6</v>
      </c>
      <c r="B121" s="70">
        <v>43672</v>
      </c>
      <c r="C121" s="65" t="s">
        <v>62</v>
      </c>
      <c r="D121" s="65" t="s">
        <v>21</v>
      </c>
      <c r="E121" s="65" t="s">
        <v>69</v>
      </c>
      <c r="F121" s="66">
        <v>17800</v>
      </c>
      <c r="G121" s="66">
        <v>17620</v>
      </c>
      <c r="H121" s="66">
        <v>17900</v>
      </c>
      <c r="I121" s="66">
        <v>18000</v>
      </c>
      <c r="J121" s="66">
        <v>18100</v>
      </c>
      <c r="K121" s="66">
        <v>18000</v>
      </c>
      <c r="L121" s="65">
        <v>30</v>
      </c>
      <c r="M121" s="67">
        <f t="shared" si="12"/>
        <v>6000</v>
      </c>
      <c r="N121" s="68">
        <f t="shared" si="13"/>
        <v>1.1235955056179776</v>
      </c>
    </row>
    <row r="122" spans="1:14" ht="15.75">
      <c r="A122" s="63">
        <v>7</v>
      </c>
      <c r="B122" s="70">
        <v>43672</v>
      </c>
      <c r="C122" s="65" t="s">
        <v>62</v>
      </c>
      <c r="D122" s="65" t="s">
        <v>21</v>
      </c>
      <c r="E122" s="65" t="s">
        <v>70</v>
      </c>
      <c r="F122" s="66">
        <v>3620</v>
      </c>
      <c r="G122" s="66">
        <v>3580</v>
      </c>
      <c r="H122" s="66">
        <v>3645</v>
      </c>
      <c r="I122" s="66">
        <v>3670</v>
      </c>
      <c r="J122" s="66">
        <v>3695</v>
      </c>
      <c r="K122" s="66">
        <v>3580</v>
      </c>
      <c r="L122" s="65">
        <v>100</v>
      </c>
      <c r="M122" s="67">
        <f t="shared" si="12"/>
        <v>-4000</v>
      </c>
      <c r="N122" s="68">
        <f t="shared" si="13"/>
        <v>-1.1049723756906076</v>
      </c>
    </row>
    <row r="123" spans="1:14" ht="15.75">
      <c r="A123" s="63">
        <v>8</v>
      </c>
      <c r="B123" s="70">
        <v>43671</v>
      </c>
      <c r="C123" s="65" t="s">
        <v>62</v>
      </c>
      <c r="D123" s="65" t="s">
        <v>21</v>
      </c>
      <c r="E123" s="65" t="s">
        <v>63</v>
      </c>
      <c r="F123" s="66">
        <v>4275</v>
      </c>
      <c r="G123" s="66">
        <v>4235</v>
      </c>
      <c r="H123" s="66">
        <v>4300</v>
      </c>
      <c r="I123" s="66">
        <v>4325</v>
      </c>
      <c r="J123" s="66">
        <v>4350</v>
      </c>
      <c r="K123" s="66">
        <v>4300</v>
      </c>
      <c r="L123" s="65">
        <v>100</v>
      </c>
      <c r="M123" s="67">
        <f t="shared" si="12"/>
        <v>2500</v>
      </c>
      <c r="N123" s="68">
        <f t="shared" si="13"/>
        <v>0.5847953216374269</v>
      </c>
    </row>
    <row r="124" spans="1:14" ht="15.75">
      <c r="A124" s="63">
        <v>9</v>
      </c>
      <c r="B124" s="70">
        <v>43669</v>
      </c>
      <c r="C124" s="65" t="s">
        <v>62</v>
      </c>
      <c r="D124" s="65" t="s">
        <v>23</v>
      </c>
      <c r="E124" s="65" t="s">
        <v>65</v>
      </c>
      <c r="F124" s="66">
        <v>8375</v>
      </c>
      <c r="G124" s="66">
        <v>8465</v>
      </c>
      <c r="H124" s="66">
        <v>8335</v>
      </c>
      <c r="I124" s="66">
        <v>8290</v>
      </c>
      <c r="J124" s="66">
        <v>8250</v>
      </c>
      <c r="K124" s="66">
        <v>8465</v>
      </c>
      <c r="L124" s="65">
        <v>50</v>
      </c>
      <c r="M124" s="67">
        <f t="shared" si="12"/>
        <v>-4500</v>
      </c>
      <c r="N124" s="68">
        <f>M124/(L124)/F124%</f>
        <v>-1.0746268656716418</v>
      </c>
    </row>
    <row r="125" spans="1:14" ht="15.75">
      <c r="A125" s="63">
        <v>10</v>
      </c>
      <c r="B125" s="70">
        <v>43669</v>
      </c>
      <c r="C125" s="65" t="s">
        <v>62</v>
      </c>
      <c r="D125" s="65" t="s">
        <v>23</v>
      </c>
      <c r="E125" s="65" t="s">
        <v>68</v>
      </c>
      <c r="F125" s="66">
        <v>6990</v>
      </c>
      <c r="G125" s="66">
        <v>7090</v>
      </c>
      <c r="H125" s="66">
        <v>6940</v>
      </c>
      <c r="I125" s="66">
        <v>6890</v>
      </c>
      <c r="J125" s="66">
        <v>6940</v>
      </c>
      <c r="K125" s="66">
        <v>6940</v>
      </c>
      <c r="L125" s="65">
        <v>50</v>
      </c>
      <c r="M125" s="67">
        <f t="shared" si="12"/>
        <v>2500</v>
      </c>
      <c r="N125" s="68">
        <f>M125/(L125)/F125%</f>
        <v>0.7153075822603719</v>
      </c>
    </row>
    <row r="126" spans="1:14" ht="15.75">
      <c r="A126" s="63">
        <v>11</v>
      </c>
      <c r="B126" s="70">
        <v>43668</v>
      </c>
      <c r="C126" s="65" t="s">
        <v>62</v>
      </c>
      <c r="D126" s="65" t="s">
        <v>23</v>
      </c>
      <c r="E126" s="65" t="s">
        <v>69</v>
      </c>
      <c r="F126" s="66">
        <v>17800</v>
      </c>
      <c r="G126" s="66">
        <v>18000</v>
      </c>
      <c r="H126" s="66">
        <v>17700</v>
      </c>
      <c r="I126" s="66">
        <v>17600</v>
      </c>
      <c r="J126" s="66">
        <v>17500</v>
      </c>
      <c r="K126" s="66">
        <v>17700</v>
      </c>
      <c r="L126" s="65">
        <v>30</v>
      </c>
      <c r="M126" s="67">
        <f t="shared" si="12"/>
        <v>3000</v>
      </c>
      <c r="N126" s="68">
        <f>M126/(L126)/F126%</f>
        <v>0.5617977528089888</v>
      </c>
    </row>
    <row r="127" spans="1:14" ht="15.75">
      <c r="A127" s="63">
        <v>12</v>
      </c>
      <c r="B127" s="70">
        <v>43668</v>
      </c>
      <c r="C127" s="65" t="s">
        <v>62</v>
      </c>
      <c r="D127" s="65" t="s">
        <v>23</v>
      </c>
      <c r="E127" s="65" t="s">
        <v>65</v>
      </c>
      <c r="F127" s="66">
        <v>8490</v>
      </c>
      <c r="G127" s="66">
        <v>8580</v>
      </c>
      <c r="H127" s="66">
        <v>8440</v>
      </c>
      <c r="I127" s="66">
        <v>8390</v>
      </c>
      <c r="J127" s="66">
        <v>8340</v>
      </c>
      <c r="K127" s="66">
        <v>8440</v>
      </c>
      <c r="L127" s="65">
        <v>50</v>
      </c>
      <c r="M127" s="67">
        <f aca="true" t="shared" si="14" ref="M127:M148">IF(D127="BUY",(K127-F127)*(L127),(F127-K127)*(L127))</f>
        <v>2500</v>
      </c>
      <c r="N127" s="68">
        <f aca="true" t="shared" si="15" ref="N127:N132">M127/(L127)/F127%</f>
        <v>0.5889281507656066</v>
      </c>
    </row>
    <row r="128" spans="1:14" ht="15.75">
      <c r="A128" s="63">
        <v>13</v>
      </c>
      <c r="B128" s="70">
        <v>43668</v>
      </c>
      <c r="C128" s="65" t="s">
        <v>62</v>
      </c>
      <c r="D128" s="65" t="s">
        <v>23</v>
      </c>
      <c r="E128" s="65" t="s">
        <v>63</v>
      </c>
      <c r="F128" s="66">
        <v>4280</v>
      </c>
      <c r="G128" s="66">
        <v>4320</v>
      </c>
      <c r="H128" s="66">
        <v>4255</v>
      </c>
      <c r="I128" s="66">
        <v>4230</v>
      </c>
      <c r="J128" s="66">
        <v>4205</v>
      </c>
      <c r="K128" s="66">
        <v>4255</v>
      </c>
      <c r="L128" s="65">
        <v>100</v>
      </c>
      <c r="M128" s="67">
        <f t="shared" si="14"/>
        <v>2500</v>
      </c>
      <c r="N128" s="68">
        <f t="shared" si="15"/>
        <v>0.5841121495327103</v>
      </c>
    </row>
    <row r="129" spans="1:14" ht="15.75">
      <c r="A129" s="63">
        <v>14</v>
      </c>
      <c r="B129" s="70">
        <v>43665</v>
      </c>
      <c r="C129" s="65" t="s">
        <v>62</v>
      </c>
      <c r="D129" s="65" t="s">
        <v>23</v>
      </c>
      <c r="E129" s="65" t="s">
        <v>66</v>
      </c>
      <c r="F129" s="66">
        <v>4300</v>
      </c>
      <c r="G129" s="66">
        <v>4340</v>
      </c>
      <c r="H129" s="66">
        <v>4275</v>
      </c>
      <c r="I129" s="66">
        <v>4250</v>
      </c>
      <c r="J129" s="66">
        <v>4225</v>
      </c>
      <c r="K129" s="66">
        <v>4251</v>
      </c>
      <c r="L129" s="65">
        <v>100</v>
      </c>
      <c r="M129" s="67">
        <f t="shared" si="14"/>
        <v>4900</v>
      </c>
      <c r="N129" s="68">
        <f t="shared" si="15"/>
        <v>1.1395348837209303</v>
      </c>
    </row>
    <row r="130" spans="1:14" ht="15.75">
      <c r="A130" s="63">
        <v>15</v>
      </c>
      <c r="B130" s="70">
        <v>43665</v>
      </c>
      <c r="C130" s="65" t="s">
        <v>62</v>
      </c>
      <c r="D130" s="65" t="s">
        <v>23</v>
      </c>
      <c r="E130" s="65" t="s">
        <v>76</v>
      </c>
      <c r="F130" s="66">
        <v>5555</v>
      </c>
      <c r="G130" s="66">
        <v>5595</v>
      </c>
      <c r="H130" s="66">
        <v>5530</v>
      </c>
      <c r="I130" s="66">
        <v>5505</v>
      </c>
      <c r="J130" s="66">
        <v>5480</v>
      </c>
      <c r="K130" s="66">
        <v>5595</v>
      </c>
      <c r="L130" s="65">
        <v>100</v>
      </c>
      <c r="M130" s="67">
        <f t="shared" si="14"/>
        <v>-4000</v>
      </c>
      <c r="N130" s="68">
        <f t="shared" si="15"/>
        <v>-0.7200720072007201</v>
      </c>
    </row>
    <row r="131" spans="1:14" ht="15.75">
      <c r="A131" s="63">
        <v>16</v>
      </c>
      <c r="B131" s="70">
        <v>43665</v>
      </c>
      <c r="C131" s="65" t="s">
        <v>62</v>
      </c>
      <c r="D131" s="65" t="s">
        <v>23</v>
      </c>
      <c r="E131" s="65" t="s">
        <v>65</v>
      </c>
      <c r="F131" s="66">
        <v>8720</v>
      </c>
      <c r="G131" s="66">
        <v>8810</v>
      </c>
      <c r="H131" s="66">
        <v>8670</v>
      </c>
      <c r="I131" s="66">
        <v>8620</v>
      </c>
      <c r="J131" s="66">
        <v>8570</v>
      </c>
      <c r="K131" s="66">
        <v>8670</v>
      </c>
      <c r="L131" s="65">
        <v>50</v>
      </c>
      <c r="M131" s="67">
        <f t="shared" si="14"/>
        <v>2500</v>
      </c>
      <c r="N131" s="68">
        <f t="shared" si="15"/>
        <v>0.573394495412844</v>
      </c>
    </row>
    <row r="132" spans="1:14" ht="15.75">
      <c r="A132" s="63">
        <v>17</v>
      </c>
      <c r="B132" s="70">
        <v>43664</v>
      </c>
      <c r="C132" s="65" t="s">
        <v>62</v>
      </c>
      <c r="D132" s="65" t="s">
        <v>23</v>
      </c>
      <c r="E132" s="65" t="s">
        <v>71</v>
      </c>
      <c r="F132" s="66">
        <v>3925</v>
      </c>
      <c r="G132" s="66">
        <v>3965</v>
      </c>
      <c r="H132" s="66">
        <v>3900</v>
      </c>
      <c r="I132" s="66">
        <v>875</v>
      </c>
      <c r="J132" s="66">
        <v>3850</v>
      </c>
      <c r="K132" s="66">
        <v>3900</v>
      </c>
      <c r="L132" s="65">
        <v>100</v>
      </c>
      <c r="M132" s="67">
        <f t="shared" si="14"/>
        <v>2500</v>
      </c>
      <c r="N132" s="68">
        <f t="shared" si="15"/>
        <v>0.6369426751592356</v>
      </c>
    </row>
    <row r="133" spans="1:14" ht="15.75">
      <c r="A133" s="63">
        <v>18</v>
      </c>
      <c r="B133" s="70">
        <v>43663</v>
      </c>
      <c r="C133" s="65" t="s">
        <v>62</v>
      </c>
      <c r="D133" s="65" t="s">
        <v>23</v>
      </c>
      <c r="E133" s="65" t="s">
        <v>65</v>
      </c>
      <c r="F133" s="66">
        <v>8960</v>
      </c>
      <c r="G133" s="66">
        <v>8870</v>
      </c>
      <c r="H133" s="66">
        <v>9010</v>
      </c>
      <c r="I133" s="66">
        <v>9060</v>
      </c>
      <c r="J133" s="66">
        <v>9110</v>
      </c>
      <c r="K133" s="66">
        <v>8870</v>
      </c>
      <c r="L133" s="65">
        <v>50</v>
      </c>
      <c r="M133" s="67">
        <f t="shared" si="14"/>
        <v>4500</v>
      </c>
      <c r="N133" s="68">
        <f aca="true" t="shared" si="16" ref="N133:N138">M133/(L133)/F133%</f>
        <v>1.0044642857142858</v>
      </c>
    </row>
    <row r="134" spans="1:14" ht="15.75">
      <c r="A134" s="63">
        <v>19</v>
      </c>
      <c r="B134" s="70">
        <v>43663</v>
      </c>
      <c r="C134" s="65" t="s">
        <v>62</v>
      </c>
      <c r="D134" s="65" t="s">
        <v>21</v>
      </c>
      <c r="E134" s="65" t="s">
        <v>63</v>
      </c>
      <c r="F134" s="66">
        <v>4365</v>
      </c>
      <c r="G134" s="66">
        <v>4325</v>
      </c>
      <c r="H134" s="66">
        <v>4390</v>
      </c>
      <c r="I134" s="66">
        <v>4415</v>
      </c>
      <c r="J134" s="66">
        <v>4440</v>
      </c>
      <c r="K134" s="66">
        <v>4390</v>
      </c>
      <c r="L134" s="65">
        <v>100</v>
      </c>
      <c r="M134" s="67">
        <f t="shared" si="14"/>
        <v>2500</v>
      </c>
      <c r="N134" s="68">
        <f t="shared" si="16"/>
        <v>0.572737686139748</v>
      </c>
    </row>
    <row r="135" spans="1:14" ht="15.75">
      <c r="A135" s="63">
        <v>20</v>
      </c>
      <c r="B135" s="70">
        <v>43662</v>
      </c>
      <c r="C135" s="65" t="s">
        <v>62</v>
      </c>
      <c r="D135" s="65" t="s">
        <v>23</v>
      </c>
      <c r="E135" s="65" t="s">
        <v>70</v>
      </c>
      <c r="F135" s="66">
        <v>3635</v>
      </c>
      <c r="G135" s="66">
        <v>3675</v>
      </c>
      <c r="H135" s="66">
        <v>3610</v>
      </c>
      <c r="I135" s="66">
        <v>3585</v>
      </c>
      <c r="J135" s="66">
        <v>3560</v>
      </c>
      <c r="K135" s="66">
        <v>3610</v>
      </c>
      <c r="L135" s="65">
        <v>100</v>
      </c>
      <c r="M135" s="67">
        <f t="shared" si="14"/>
        <v>2500</v>
      </c>
      <c r="N135" s="68">
        <f t="shared" si="16"/>
        <v>0.6877579092159559</v>
      </c>
    </row>
    <row r="136" spans="1:14" ht="15.75">
      <c r="A136" s="63">
        <v>21</v>
      </c>
      <c r="B136" s="70">
        <v>43662</v>
      </c>
      <c r="C136" s="65" t="s">
        <v>62</v>
      </c>
      <c r="D136" s="65" t="s">
        <v>23</v>
      </c>
      <c r="E136" s="65" t="s">
        <v>76</v>
      </c>
      <c r="F136" s="66">
        <v>5580</v>
      </c>
      <c r="G136" s="66">
        <v>5620</v>
      </c>
      <c r="H136" s="66">
        <v>5555</v>
      </c>
      <c r="I136" s="66">
        <v>5530</v>
      </c>
      <c r="J136" s="66">
        <v>5505</v>
      </c>
      <c r="K136" s="66">
        <v>5555</v>
      </c>
      <c r="L136" s="65">
        <v>100</v>
      </c>
      <c r="M136" s="67">
        <f t="shared" si="14"/>
        <v>2500</v>
      </c>
      <c r="N136" s="68">
        <f t="shared" si="16"/>
        <v>0.44802867383512546</v>
      </c>
    </row>
    <row r="137" spans="1:14" ht="15.75">
      <c r="A137" s="63">
        <v>22</v>
      </c>
      <c r="B137" s="70">
        <v>43661</v>
      </c>
      <c r="C137" s="65" t="s">
        <v>62</v>
      </c>
      <c r="D137" s="65" t="s">
        <v>23</v>
      </c>
      <c r="E137" s="65" t="s">
        <v>65</v>
      </c>
      <c r="F137" s="66">
        <v>8920</v>
      </c>
      <c r="G137" s="66">
        <v>9010</v>
      </c>
      <c r="H137" s="66">
        <v>8870</v>
      </c>
      <c r="I137" s="66">
        <v>8820</v>
      </c>
      <c r="J137" s="66">
        <v>8770</v>
      </c>
      <c r="K137" s="66">
        <v>8870</v>
      </c>
      <c r="L137" s="65">
        <v>50</v>
      </c>
      <c r="M137" s="67">
        <f t="shared" si="14"/>
        <v>2500</v>
      </c>
      <c r="N137" s="68">
        <f t="shared" si="16"/>
        <v>0.5605381165919282</v>
      </c>
    </row>
    <row r="138" spans="1:14" ht="15.75">
      <c r="A138" s="63">
        <v>23</v>
      </c>
      <c r="B138" s="70">
        <v>43658</v>
      </c>
      <c r="C138" s="65" t="s">
        <v>62</v>
      </c>
      <c r="D138" s="65" t="s">
        <v>21</v>
      </c>
      <c r="E138" s="65" t="s">
        <v>65</v>
      </c>
      <c r="F138" s="66">
        <v>9010</v>
      </c>
      <c r="G138" s="66">
        <v>8920</v>
      </c>
      <c r="H138" s="66">
        <v>9060</v>
      </c>
      <c r="I138" s="66">
        <v>9110</v>
      </c>
      <c r="J138" s="66">
        <v>9160</v>
      </c>
      <c r="K138" s="66">
        <v>8920</v>
      </c>
      <c r="L138" s="65">
        <v>50</v>
      </c>
      <c r="M138" s="67">
        <f t="shared" si="14"/>
        <v>-4500</v>
      </c>
      <c r="N138" s="68">
        <f t="shared" si="16"/>
        <v>-0.9988901220865706</v>
      </c>
    </row>
    <row r="139" spans="1:14" ht="15.75">
      <c r="A139" s="63">
        <v>24</v>
      </c>
      <c r="B139" s="70">
        <v>43657</v>
      </c>
      <c r="C139" s="65" t="s">
        <v>62</v>
      </c>
      <c r="D139" s="65" t="s">
        <v>21</v>
      </c>
      <c r="E139" s="65" t="s">
        <v>70</v>
      </c>
      <c r="F139" s="66">
        <v>3600</v>
      </c>
      <c r="G139" s="66">
        <v>3560</v>
      </c>
      <c r="H139" s="66">
        <v>3625</v>
      </c>
      <c r="I139" s="66">
        <v>3650</v>
      </c>
      <c r="J139" s="66">
        <v>3675</v>
      </c>
      <c r="K139" s="66">
        <v>3675</v>
      </c>
      <c r="L139" s="65">
        <v>100</v>
      </c>
      <c r="M139" s="67">
        <f t="shared" si="14"/>
        <v>7500</v>
      </c>
      <c r="N139" s="68">
        <f aca="true" t="shared" si="17" ref="N139:N148">M139/(L139)/F139%</f>
        <v>2.0833333333333335</v>
      </c>
    </row>
    <row r="140" spans="1:14" ht="15.75">
      <c r="A140" s="63">
        <v>25</v>
      </c>
      <c r="B140" s="70">
        <v>43656</v>
      </c>
      <c r="C140" s="65" t="s">
        <v>62</v>
      </c>
      <c r="D140" s="65" t="s">
        <v>21</v>
      </c>
      <c r="E140" s="65" t="s">
        <v>69</v>
      </c>
      <c r="F140" s="66">
        <v>17540</v>
      </c>
      <c r="G140" s="66">
        <v>17350</v>
      </c>
      <c r="H140" s="66">
        <v>17640</v>
      </c>
      <c r="I140" s="66">
        <v>17740</v>
      </c>
      <c r="J140" s="66">
        <v>17840</v>
      </c>
      <c r="K140" s="66">
        <v>17840</v>
      </c>
      <c r="L140" s="65">
        <v>30</v>
      </c>
      <c r="M140" s="67">
        <f t="shared" si="14"/>
        <v>9000</v>
      </c>
      <c r="N140" s="68">
        <f t="shared" si="17"/>
        <v>1.710376282782212</v>
      </c>
    </row>
    <row r="141" spans="1:14" ht="15.75">
      <c r="A141" s="63">
        <v>26</v>
      </c>
      <c r="B141" s="70">
        <v>43655</v>
      </c>
      <c r="C141" s="65" t="s">
        <v>62</v>
      </c>
      <c r="D141" s="65" t="s">
        <v>23</v>
      </c>
      <c r="E141" s="65" t="s">
        <v>66</v>
      </c>
      <c r="F141" s="66">
        <v>4440</v>
      </c>
      <c r="G141" s="66">
        <v>4400</v>
      </c>
      <c r="H141" s="66">
        <v>4465</v>
      </c>
      <c r="I141" s="66">
        <v>4490</v>
      </c>
      <c r="J141" s="66">
        <v>4515</v>
      </c>
      <c r="K141" s="66">
        <v>4400</v>
      </c>
      <c r="L141" s="65">
        <v>100</v>
      </c>
      <c r="M141" s="67">
        <f t="shared" si="14"/>
        <v>4000</v>
      </c>
      <c r="N141" s="68">
        <f t="shared" si="17"/>
        <v>0.9009009009009009</v>
      </c>
    </row>
    <row r="142" spans="1:14" ht="15.75">
      <c r="A142" s="63">
        <v>27</v>
      </c>
      <c r="B142" s="70">
        <v>43655</v>
      </c>
      <c r="C142" s="65" t="s">
        <v>62</v>
      </c>
      <c r="D142" s="65" t="s">
        <v>21</v>
      </c>
      <c r="E142" s="65" t="s">
        <v>65</v>
      </c>
      <c r="F142" s="66">
        <v>8960</v>
      </c>
      <c r="G142" s="66">
        <v>8870</v>
      </c>
      <c r="H142" s="66">
        <v>9010</v>
      </c>
      <c r="I142" s="66">
        <v>9060</v>
      </c>
      <c r="J142" s="66">
        <v>9110</v>
      </c>
      <c r="K142" s="66">
        <v>9010</v>
      </c>
      <c r="L142" s="65">
        <v>50</v>
      </c>
      <c r="M142" s="67">
        <f t="shared" si="14"/>
        <v>2500</v>
      </c>
      <c r="N142" s="68">
        <f t="shared" si="17"/>
        <v>0.5580357142857143</v>
      </c>
    </row>
    <row r="143" spans="1:14" ht="15.75">
      <c r="A143" s="63">
        <v>28</v>
      </c>
      <c r="B143" s="70">
        <v>43654</v>
      </c>
      <c r="C143" s="65" t="s">
        <v>62</v>
      </c>
      <c r="D143" s="65" t="s">
        <v>23</v>
      </c>
      <c r="E143" s="65" t="s">
        <v>71</v>
      </c>
      <c r="F143" s="66">
        <v>3900</v>
      </c>
      <c r="G143" s="66">
        <v>3940</v>
      </c>
      <c r="H143" s="66">
        <v>3875</v>
      </c>
      <c r="I143" s="66">
        <v>3850</v>
      </c>
      <c r="J143" s="66">
        <v>3825</v>
      </c>
      <c r="K143" s="66">
        <v>3940</v>
      </c>
      <c r="L143" s="65">
        <v>100</v>
      </c>
      <c r="M143" s="67">
        <f t="shared" si="14"/>
        <v>-4000</v>
      </c>
      <c r="N143" s="68">
        <f t="shared" si="17"/>
        <v>-1.0256410256410255</v>
      </c>
    </row>
    <row r="144" spans="1:14" ht="15.75">
      <c r="A144" s="63">
        <v>29</v>
      </c>
      <c r="B144" s="70">
        <v>43649</v>
      </c>
      <c r="C144" s="65" t="s">
        <v>62</v>
      </c>
      <c r="D144" s="65" t="s">
        <v>23</v>
      </c>
      <c r="E144" s="65" t="s">
        <v>65</v>
      </c>
      <c r="F144" s="66">
        <v>8610</v>
      </c>
      <c r="G144" s="66">
        <v>8700</v>
      </c>
      <c r="H144" s="66">
        <v>8560</v>
      </c>
      <c r="I144" s="66">
        <v>8510</v>
      </c>
      <c r="J144" s="66">
        <v>8460</v>
      </c>
      <c r="K144" s="66">
        <v>8700</v>
      </c>
      <c r="L144" s="65">
        <v>50</v>
      </c>
      <c r="M144" s="67">
        <f t="shared" si="14"/>
        <v>-4500</v>
      </c>
      <c r="N144" s="68">
        <f t="shared" si="17"/>
        <v>-1.0452961672473868</v>
      </c>
    </row>
    <row r="145" spans="1:14" ht="15.75">
      <c r="A145" s="63">
        <v>30</v>
      </c>
      <c r="B145" s="70">
        <v>43649</v>
      </c>
      <c r="C145" s="65" t="s">
        <v>62</v>
      </c>
      <c r="D145" s="65" t="s">
        <v>21</v>
      </c>
      <c r="E145" s="65" t="s">
        <v>70</v>
      </c>
      <c r="F145" s="66">
        <v>3665</v>
      </c>
      <c r="G145" s="66">
        <v>3625</v>
      </c>
      <c r="H145" s="66">
        <v>3690</v>
      </c>
      <c r="I145" s="66">
        <v>3715</v>
      </c>
      <c r="J145" s="66">
        <v>3740</v>
      </c>
      <c r="K145" s="66">
        <v>3625</v>
      </c>
      <c r="L145" s="65">
        <v>100</v>
      </c>
      <c r="M145" s="67">
        <f t="shared" si="14"/>
        <v>-4000</v>
      </c>
      <c r="N145" s="68">
        <f t="shared" si="17"/>
        <v>-1.0914051841746248</v>
      </c>
    </row>
    <row r="146" spans="1:14" ht="15.75">
      <c r="A146" s="63">
        <v>31</v>
      </c>
      <c r="B146" s="70">
        <v>43648</v>
      </c>
      <c r="C146" s="65" t="s">
        <v>62</v>
      </c>
      <c r="D146" s="65" t="s">
        <v>21</v>
      </c>
      <c r="E146" s="65" t="s">
        <v>76</v>
      </c>
      <c r="F146" s="66">
        <v>5570</v>
      </c>
      <c r="G146" s="66">
        <v>5530</v>
      </c>
      <c r="H146" s="66">
        <v>5595</v>
      </c>
      <c r="I146" s="66">
        <v>5620</v>
      </c>
      <c r="J146" s="66">
        <v>5645</v>
      </c>
      <c r="K146" s="66">
        <v>5595</v>
      </c>
      <c r="L146" s="65">
        <v>100</v>
      </c>
      <c r="M146" s="67">
        <f t="shared" si="14"/>
        <v>2500</v>
      </c>
      <c r="N146" s="68">
        <f t="shared" si="17"/>
        <v>0.4488330341113106</v>
      </c>
    </row>
    <row r="147" spans="1:14" ht="15.75">
      <c r="A147" s="63">
        <v>32</v>
      </c>
      <c r="B147" s="70">
        <v>43647</v>
      </c>
      <c r="C147" s="65" t="s">
        <v>62</v>
      </c>
      <c r="D147" s="65" t="s">
        <v>21</v>
      </c>
      <c r="E147" s="65" t="s">
        <v>70</v>
      </c>
      <c r="F147" s="66">
        <v>3660</v>
      </c>
      <c r="G147" s="66">
        <v>3620</v>
      </c>
      <c r="H147" s="66">
        <v>3685</v>
      </c>
      <c r="I147" s="66">
        <v>3710</v>
      </c>
      <c r="J147" s="66">
        <v>3735</v>
      </c>
      <c r="K147" s="66">
        <v>3685</v>
      </c>
      <c r="L147" s="65">
        <v>100</v>
      </c>
      <c r="M147" s="67">
        <f t="shared" si="14"/>
        <v>2500</v>
      </c>
      <c r="N147" s="68">
        <f t="shared" si="17"/>
        <v>0.6830601092896175</v>
      </c>
    </row>
    <row r="148" spans="1:14" ht="15.75">
      <c r="A148" s="63">
        <v>33</v>
      </c>
      <c r="B148" s="70">
        <v>43647</v>
      </c>
      <c r="C148" s="65" t="s">
        <v>62</v>
      </c>
      <c r="D148" s="65" t="s">
        <v>21</v>
      </c>
      <c r="E148" s="65" t="s">
        <v>76</v>
      </c>
      <c r="F148" s="66">
        <v>5540</v>
      </c>
      <c r="G148" s="66">
        <v>5510</v>
      </c>
      <c r="H148" s="66">
        <v>5565</v>
      </c>
      <c r="I148" s="66">
        <v>5590</v>
      </c>
      <c r="J148" s="66">
        <v>5615</v>
      </c>
      <c r="K148" s="66">
        <v>5615</v>
      </c>
      <c r="L148" s="65">
        <v>100</v>
      </c>
      <c r="M148" s="67">
        <f t="shared" si="14"/>
        <v>7500</v>
      </c>
      <c r="N148" s="68">
        <f t="shared" si="17"/>
        <v>1.3537906137184117</v>
      </c>
    </row>
    <row r="149" spans="1:13" ht="15.75">
      <c r="A149" s="9" t="s">
        <v>25</v>
      </c>
      <c r="B149" s="10"/>
      <c r="C149" s="11"/>
      <c r="D149" s="12"/>
      <c r="E149" s="13"/>
      <c r="F149" s="13"/>
      <c r="G149" s="14"/>
      <c r="H149" s="15"/>
      <c r="I149" s="15"/>
      <c r="J149" s="15"/>
      <c r="K149" s="16"/>
      <c r="M149" s="17"/>
    </row>
    <row r="150" spans="1:11" ht="15.75">
      <c r="A150" s="9" t="s">
        <v>26</v>
      </c>
      <c r="B150" s="19"/>
      <c r="C150" s="11"/>
      <c r="D150" s="12"/>
      <c r="E150" s="13"/>
      <c r="F150" s="13"/>
      <c r="G150" s="14"/>
      <c r="H150" s="13"/>
      <c r="I150" s="13"/>
      <c r="J150" s="13"/>
      <c r="K150" s="16"/>
    </row>
    <row r="151" spans="1:10" ht="15.75">
      <c r="A151" s="9" t="s">
        <v>26</v>
      </c>
      <c r="B151" s="19"/>
      <c r="C151" s="20"/>
      <c r="D151" s="21"/>
      <c r="E151" s="22"/>
      <c r="F151" s="22"/>
      <c r="G151" s="23"/>
      <c r="H151" s="22"/>
      <c r="I151" s="22"/>
      <c r="J151" s="22"/>
    </row>
    <row r="152" spans="1:10" ht="16.5" thickBot="1">
      <c r="A152" s="58"/>
      <c r="B152" s="59"/>
      <c r="C152" s="22"/>
      <c r="D152" s="22"/>
      <c r="E152" s="22"/>
      <c r="F152" s="25"/>
      <c r="G152" s="26"/>
      <c r="H152" s="27" t="s">
        <v>27</v>
      </c>
      <c r="I152" s="27"/>
      <c r="J152" s="25"/>
    </row>
    <row r="153" spans="1:10" ht="15.75">
      <c r="A153" s="58"/>
      <c r="B153" s="59"/>
      <c r="C153" s="129" t="s">
        <v>28</v>
      </c>
      <c r="D153" s="129"/>
      <c r="E153" s="29">
        <v>33</v>
      </c>
      <c r="F153" s="30">
        <f>F154+F155+F156+F157+F158+F159</f>
        <v>100</v>
      </c>
      <c r="G153" s="31">
        <v>33</v>
      </c>
      <c r="H153" s="32">
        <f>G154/G153%</f>
        <v>75.75757575757575</v>
      </c>
      <c r="I153" s="32"/>
      <c r="J153" s="25"/>
    </row>
    <row r="154" spans="1:10" ht="15.75">
      <c r="A154" s="58"/>
      <c r="B154" s="59"/>
      <c r="C154" s="126" t="s">
        <v>29</v>
      </c>
      <c r="D154" s="126"/>
      <c r="E154" s="33">
        <v>25</v>
      </c>
      <c r="F154" s="34">
        <f>(E154/E153)*100</f>
        <v>75.75757575757575</v>
      </c>
      <c r="G154" s="31">
        <v>25</v>
      </c>
      <c r="H154" s="28"/>
      <c r="I154" s="28"/>
      <c r="J154" s="25"/>
    </row>
    <row r="155" spans="1:10" ht="15.75">
      <c r="A155" s="58"/>
      <c r="B155" s="59"/>
      <c r="C155" s="126" t="s">
        <v>31</v>
      </c>
      <c r="D155" s="126"/>
      <c r="E155" s="33">
        <v>0</v>
      </c>
      <c r="F155" s="34">
        <f>(E155/E153)*100</f>
        <v>0</v>
      </c>
      <c r="G155" s="36"/>
      <c r="H155" s="31"/>
      <c r="I155" s="31"/>
      <c r="J155" s="25"/>
    </row>
    <row r="156" spans="1:11" ht="15.75">
      <c r="A156" s="58"/>
      <c r="B156" s="59"/>
      <c r="C156" s="126" t="s">
        <v>32</v>
      </c>
      <c r="D156" s="126"/>
      <c r="E156" s="33">
        <v>0</v>
      </c>
      <c r="F156" s="34">
        <f>(E156/E153)*100</f>
        <v>0</v>
      </c>
      <c r="G156" s="36"/>
      <c r="H156" s="31"/>
      <c r="I156" s="31"/>
      <c r="J156" s="25"/>
      <c r="K156" s="22"/>
    </row>
    <row r="157" spans="1:10" ht="15.75">
      <c r="A157" s="58"/>
      <c r="B157" s="59"/>
      <c r="C157" s="126" t="s">
        <v>33</v>
      </c>
      <c r="D157" s="126"/>
      <c r="E157" s="33">
        <v>8</v>
      </c>
      <c r="F157" s="34">
        <f>(E157/E153)*100</f>
        <v>24.242424242424242</v>
      </c>
      <c r="G157" s="36"/>
      <c r="H157" s="22" t="s">
        <v>34</v>
      </c>
      <c r="I157" s="22"/>
      <c r="J157" s="25"/>
    </row>
    <row r="158" spans="1:10" ht="15.75">
      <c r="A158" s="58"/>
      <c r="B158" s="59"/>
      <c r="C158" s="126" t="s">
        <v>35</v>
      </c>
      <c r="D158" s="126"/>
      <c r="E158" s="33">
        <v>0</v>
      </c>
      <c r="F158" s="34">
        <f>(E158/E153)*100</f>
        <v>0</v>
      </c>
      <c r="G158" s="36"/>
      <c r="H158" s="22"/>
      <c r="I158" s="22"/>
      <c r="J158" s="25"/>
    </row>
    <row r="159" spans="1:11" ht="16.5" thickBot="1">
      <c r="A159" s="58"/>
      <c r="B159" s="59"/>
      <c r="C159" s="127" t="s">
        <v>36</v>
      </c>
      <c r="D159" s="127"/>
      <c r="E159" s="38"/>
      <c r="F159" s="39">
        <f>(E159/E153)*100</f>
        <v>0</v>
      </c>
      <c r="G159" s="36"/>
      <c r="H159" s="22"/>
      <c r="I159" s="22"/>
      <c r="J159" s="25"/>
      <c r="K159" s="25"/>
    </row>
    <row r="160" spans="1:11" ht="15.75">
      <c r="A160" s="41" t="s">
        <v>37</v>
      </c>
      <c r="B160" s="10"/>
      <c r="C160" s="11"/>
      <c r="D160" s="11"/>
      <c r="E160" s="13"/>
      <c r="F160" s="13"/>
      <c r="G160" s="42"/>
      <c r="H160" s="43"/>
      <c r="I160" s="43"/>
      <c r="J160" s="43"/>
      <c r="K160" s="25"/>
    </row>
    <row r="161" spans="1:11" ht="15">
      <c r="A161" s="12" t="s">
        <v>38</v>
      </c>
      <c r="B161" s="10"/>
      <c r="C161" s="44"/>
      <c r="D161" s="45"/>
      <c r="E161" s="46"/>
      <c r="F161" s="43"/>
      <c r="G161" s="42"/>
      <c r="H161" s="43"/>
      <c r="I161" s="43"/>
      <c r="J161" s="43"/>
      <c r="K161" s="13"/>
    </row>
    <row r="162" spans="1:11" ht="15">
      <c r="A162" s="12" t="s">
        <v>39</v>
      </c>
      <c r="B162" s="10"/>
      <c r="C162" s="11"/>
      <c r="D162" s="45"/>
      <c r="E162" s="46"/>
      <c r="F162" s="43"/>
      <c r="G162" s="42"/>
      <c r="H162" s="47"/>
      <c r="I162" s="47"/>
      <c r="J162" s="47"/>
      <c r="K162" s="13"/>
    </row>
    <row r="163" spans="1:11" ht="15">
      <c r="A163" s="12" t="s">
        <v>40</v>
      </c>
      <c r="B163" s="44"/>
      <c r="C163" s="11"/>
      <c r="D163" s="45"/>
      <c r="E163" s="46"/>
      <c r="F163" s="43"/>
      <c r="G163" s="48"/>
      <c r="H163" s="47"/>
      <c r="I163" s="47"/>
      <c r="J163" s="47"/>
      <c r="K163" s="13"/>
    </row>
    <row r="164" spans="1:13" ht="15.75">
      <c r="A164" s="12" t="s">
        <v>41</v>
      </c>
      <c r="B164" s="35"/>
      <c r="C164" s="11"/>
      <c r="D164" s="49"/>
      <c r="E164" s="43"/>
      <c r="F164" s="43"/>
      <c r="G164" s="48"/>
      <c r="H164" s="47"/>
      <c r="I164" s="47"/>
      <c r="J164" s="47"/>
      <c r="K164" s="43"/>
      <c r="L164" s="17"/>
      <c r="M164" s="17"/>
    </row>
    <row r="165" spans="1:14" ht="15">
      <c r="A165" s="146" t="s">
        <v>0</v>
      </c>
      <c r="B165" s="146"/>
      <c r="C165" s="146"/>
      <c r="D165" s="146"/>
      <c r="E165" s="146"/>
      <c r="F165" s="146"/>
      <c r="G165" s="146"/>
      <c r="H165" s="146"/>
      <c r="I165" s="146"/>
      <c r="J165" s="146"/>
      <c r="K165" s="146"/>
      <c r="L165" s="146"/>
      <c r="M165" s="146"/>
      <c r="N165" s="146"/>
    </row>
    <row r="166" spans="1:14" ht="15">
      <c r="A166" s="146"/>
      <c r="B166" s="146"/>
      <c r="C166" s="146"/>
      <c r="D166" s="146"/>
      <c r="E166" s="146"/>
      <c r="F166" s="146"/>
      <c r="G166" s="146"/>
      <c r="H166" s="146"/>
      <c r="I166" s="146"/>
      <c r="J166" s="146"/>
      <c r="K166" s="146"/>
      <c r="L166" s="146"/>
      <c r="M166" s="146"/>
      <c r="N166" s="146"/>
    </row>
    <row r="167" spans="1:14" ht="15">
      <c r="A167" s="146"/>
      <c r="B167" s="146"/>
      <c r="C167" s="146"/>
      <c r="D167" s="146"/>
      <c r="E167" s="146"/>
      <c r="F167" s="146"/>
      <c r="G167" s="146"/>
      <c r="H167" s="146"/>
      <c r="I167" s="146"/>
      <c r="J167" s="146"/>
      <c r="K167" s="146"/>
      <c r="L167" s="146"/>
      <c r="M167" s="146"/>
      <c r="N167" s="146"/>
    </row>
    <row r="168" spans="1:14" ht="15.75">
      <c r="A168" s="156" t="s">
        <v>102</v>
      </c>
      <c r="B168" s="156"/>
      <c r="C168" s="156"/>
      <c r="D168" s="156"/>
      <c r="E168" s="156"/>
      <c r="F168" s="156"/>
      <c r="G168" s="156"/>
      <c r="H168" s="156"/>
      <c r="I168" s="156"/>
      <c r="J168" s="156"/>
      <c r="K168" s="156"/>
      <c r="L168" s="156"/>
      <c r="M168" s="156"/>
      <c r="N168" s="156"/>
    </row>
    <row r="169" spans="1:14" ht="15.75">
      <c r="A169" s="156" t="s">
        <v>103</v>
      </c>
      <c r="B169" s="156"/>
      <c r="C169" s="156"/>
      <c r="D169" s="156"/>
      <c r="E169" s="156"/>
      <c r="F169" s="156"/>
      <c r="G169" s="156"/>
      <c r="H169" s="156"/>
      <c r="I169" s="156"/>
      <c r="J169" s="156"/>
      <c r="K169" s="156"/>
      <c r="L169" s="156"/>
      <c r="M169" s="156"/>
      <c r="N169" s="156"/>
    </row>
    <row r="170" spans="1:14" ht="16.5" thickBot="1">
      <c r="A170" s="148" t="s">
        <v>3</v>
      </c>
      <c r="B170" s="148"/>
      <c r="C170" s="148"/>
      <c r="D170" s="148"/>
      <c r="E170" s="148"/>
      <c r="F170" s="148"/>
      <c r="G170" s="148"/>
      <c r="H170" s="148"/>
      <c r="I170" s="148"/>
      <c r="J170" s="148"/>
      <c r="K170" s="148"/>
      <c r="L170" s="148"/>
      <c r="M170" s="148"/>
      <c r="N170" s="148"/>
    </row>
    <row r="171" spans="1:14" ht="15.75">
      <c r="A171" s="145" t="s">
        <v>120</v>
      </c>
      <c r="B171" s="145"/>
      <c r="C171" s="145"/>
      <c r="D171" s="145"/>
      <c r="E171" s="145"/>
      <c r="F171" s="145"/>
      <c r="G171" s="145"/>
      <c r="H171" s="145"/>
      <c r="I171" s="145"/>
      <c r="J171" s="145"/>
      <c r="K171" s="145"/>
      <c r="L171" s="145"/>
      <c r="M171" s="145"/>
      <c r="N171" s="145"/>
    </row>
    <row r="172" spans="1:14" ht="15.75">
      <c r="A172" s="145" t="s">
        <v>5</v>
      </c>
      <c r="B172" s="145"/>
      <c r="C172" s="145"/>
      <c r="D172" s="145"/>
      <c r="E172" s="145"/>
      <c r="F172" s="145"/>
      <c r="G172" s="145"/>
      <c r="H172" s="145"/>
      <c r="I172" s="145"/>
      <c r="J172" s="145"/>
      <c r="K172" s="145"/>
      <c r="L172" s="145"/>
      <c r="M172" s="145"/>
      <c r="N172" s="145"/>
    </row>
    <row r="173" spans="1:14" ht="15">
      <c r="A173" s="131" t="s">
        <v>6</v>
      </c>
      <c r="B173" s="128" t="s">
        <v>7</v>
      </c>
      <c r="C173" s="128" t="s">
        <v>8</v>
      </c>
      <c r="D173" s="131" t="s">
        <v>9</v>
      </c>
      <c r="E173" s="131" t="s">
        <v>10</v>
      </c>
      <c r="F173" s="128" t="s">
        <v>11</v>
      </c>
      <c r="G173" s="128" t="s">
        <v>12</v>
      </c>
      <c r="H173" s="128" t="s">
        <v>13</v>
      </c>
      <c r="I173" s="128" t="s">
        <v>14</v>
      </c>
      <c r="J173" s="128" t="s">
        <v>15</v>
      </c>
      <c r="K173" s="130" t="s">
        <v>16</v>
      </c>
      <c r="L173" s="128" t="s">
        <v>17</v>
      </c>
      <c r="M173" s="128" t="s">
        <v>18</v>
      </c>
      <c r="N173" s="128" t="s">
        <v>19</v>
      </c>
    </row>
    <row r="174" spans="1:14" ht="15">
      <c r="A174" s="132"/>
      <c r="B174" s="152"/>
      <c r="C174" s="152"/>
      <c r="D174" s="132"/>
      <c r="E174" s="132"/>
      <c r="F174" s="152"/>
      <c r="G174" s="152"/>
      <c r="H174" s="152"/>
      <c r="I174" s="152"/>
      <c r="J174" s="152"/>
      <c r="K174" s="153"/>
      <c r="L174" s="152"/>
      <c r="M174" s="152"/>
      <c r="N174" s="152"/>
    </row>
    <row r="175" spans="1:14" ht="15.75" customHeight="1">
      <c r="A175" s="63">
        <v>1</v>
      </c>
      <c r="B175" s="70">
        <v>43643</v>
      </c>
      <c r="C175" s="65" t="s">
        <v>62</v>
      </c>
      <c r="D175" s="65" t="s">
        <v>21</v>
      </c>
      <c r="E175" s="65" t="s">
        <v>70</v>
      </c>
      <c r="F175" s="66">
        <v>3680</v>
      </c>
      <c r="G175" s="66">
        <v>3640</v>
      </c>
      <c r="H175" s="66">
        <v>3705</v>
      </c>
      <c r="I175" s="66">
        <v>3730</v>
      </c>
      <c r="J175" s="66">
        <v>3755</v>
      </c>
      <c r="K175" s="66">
        <v>3640</v>
      </c>
      <c r="L175" s="65">
        <v>100</v>
      </c>
      <c r="M175" s="67">
        <f>IF(D175="BUY",(K175-F175)*(L175),(F175-K175)*(L175))</f>
        <v>-4000</v>
      </c>
      <c r="N175" s="68">
        <f>M175/(L175)/F175%</f>
        <v>-1.0869565217391306</v>
      </c>
    </row>
    <row r="176" spans="1:14" ht="15.75" customHeight="1">
      <c r="A176" s="63">
        <v>2</v>
      </c>
      <c r="B176" s="70">
        <v>43643</v>
      </c>
      <c r="C176" s="65" t="s">
        <v>62</v>
      </c>
      <c r="D176" s="65" t="s">
        <v>23</v>
      </c>
      <c r="E176" s="65" t="s">
        <v>76</v>
      </c>
      <c r="F176" s="66">
        <v>5440</v>
      </c>
      <c r="G176" s="66">
        <v>5480</v>
      </c>
      <c r="H176" s="66">
        <v>5415</v>
      </c>
      <c r="I176" s="66">
        <v>5390</v>
      </c>
      <c r="J176" s="66">
        <v>5365</v>
      </c>
      <c r="K176" s="66">
        <v>5415</v>
      </c>
      <c r="L176" s="65">
        <v>100</v>
      </c>
      <c r="M176" s="67">
        <f>IF(D176="BUY",(K176-F176)*(L176),(F176-K176)*(L176))</f>
        <v>2500</v>
      </c>
      <c r="N176" s="68">
        <f>M176/(L176)/F176%</f>
        <v>0.4595588235294118</v>
      </c>
    </row>
    <row r="177" spans="1:14" ht="15.75" customHeight="1">
      <c r="A177" s="63">
        <v>3</v>
      </c>
      <c r="B177" s="70">
        <v>43643</v>
      </c>
      <c r="C177" s="65" t="s">
        <v>62</v>
      </c>
      <c r="D177" s="65" t="s">
        <v>23</v>
      </c>
      <c r="E177" s="65" t="s">
        <v>65</v>
      </c>
      <c r="F177" s="66">
        <v>8320</v>
      </c>
      <c r="G177" s="66">
        <v>8410</v>
      </c>
      <c r="H177" s="66">
        <v>8270</v>
      </c>
      <c r="I177" s="66">
        <v>8220</v>
      </c>
      <c r="J177" s="66">
        <v>8170</v>
      </c>
      <c r="K177" s="66">
        <v>8270</v>
      </c>
      <c r="L177" s="65">
        <v>50</v>
      </c>
      <c r="M177" s="67">
        <f>IF(D177="BUY",(K177-F177)*(L177),(F177-K177)*(L177))</f>
        <v>2500</v>
      </c>
      <c r="N177" s="68">
        <f>M177/(L177)/F177%</f>
        <v>0.6009615384615384</v>
      </c>
    </row>
    <row r="178" spans="1:14" ht="15.75" customHeight="1">
      <c r="A178" s="63">
        <v>4</v>
      </c>
      <c r="B178" s="70">
        <v>43642</v>
      </c>
      <c r="C178" s="65" t="s">
        <v>62</v>
      </c>
      <c r="D178" s="65" t="s">
        <v>21</v>
      </c>
      <c r="E178" s="65" t="s">
        <v>70</v>
      </c>
      <c r="F178" s="66">
        <v>3660</v>
      </c>
      <c r="G178" s="66">
        <v>3620</v>
      </c>
      <c r="H178" s="66">
        <v>3685</v>
      </c>
      <c r="I178" s="66">
        <v>3710</v>
      </c>
      <c r="J178" s="66">
        <v>3735</v>
      </c>
      <c r="K178" s="66">
        <v>3685</v>
      </c>
      <c r="L178" s="65">
        <v>100</v>
      </c>
      <c r="M178" s="67">
        <f>IF(D178="BUY",(K178-F178)*(L178),(F178-K178)*(L178))</f>
        <v>2500</v>
      </c>
      <c r="N178" s="68">
        <f>M178/(L178)/F178%</f>
        <v>0.6830601092896175</v>
      </c>
    </row>
    <row r="179" spans="1:14" ht="15.75" customHeight="1">
      <c r="A179" s="63">
        <v>5</v>
      </c>
      <c r="B179" s="70">
        <v>43642</v>
      </c>
      <c r="C179" s="65" t="s">
        <v>62</v>
      </c>
      <c r="D179" s="65" t="s">
        <v>21</v>
      </c>
      <c r="E179" s="65" t="s">
        <v>63</v>
      </c>
      <c r="F179" s="66">
        <v>4290</v>
      </c>
      <c r="G179" s="66">
        <v>4250</v>
      </c>
      <c r="H179" s="66">
        <v>4315</v>
      </c>
      <c r="I179" s="66">
        <v>4340</v>
      </c>
      <c r="J179" s="66">
        <v>4365</v>
      </c>
      <c r="K179" s="66">
        <v>4250</v>
      </c>
      <c r="L179" s="65">
        <v>100</v>
      </c>
      <c r="M179" s="67">
        <f aca="true" t="shared" si="18" ref="M179:M187">IF(D179="BUY",(K179-F179)*(L179),(F179-K179)*(L179))</f>
        <v>-4000</v>
      </c>
      <c r="N179" s="68">
        <f aca="true" t="shared" si="19" ref="N179:N187">M179/(L179)/F179%</f>
        <v>-0.9324009324009325</v>
      </c>
    </row>
    <row r="180" spans="1:14" ht="15.75" customHeight="1">
      <c r="A180" s="63">
        <v>6</v>
      </c>
      <c r="B180" s="70">
        <v>43641</v>
      </c>
      <c r="C180" s="65" t="s">
        <v>62</v>
      </c>
      <c r="D180" s="65" t="s">
        <v>21</v>
      </c>
      <c r="E180" s="65" t="s">
        <v>70</v>
      </c>
      <c r="F180" s="66">
        <v>3620</v>
      </c>
      <c r="G180" s="66">
        <v>3580</v>
      </c>
      <c r="H180" s="66">
        <v>3645</v>
      </c>
      <c r="I180" s="66">
        <v>3670</v>
      </c>
      <c r="J180" s="66">
        <v>3695</v>
      </c>
      <c r="K180" s="66">
        <v>3645</v>
      </c>
      <c r="L180" s="65">
        <v>100</v>
      </c>
      <c r="M180" s="67">
        <f t="shared" si="18"/>
        <v>2500</v>
      </c>
      <c r="N180" s="68">
        <f t="shared" si="19"/>
        <v>0.6906077348066297</v>
      </c>
    </row>
    <row r="181" spans="1:14" ht="15.75" customHeight="1">
      <c r="A181" s="63">
        <v>7</v>
      </c>
      <c r="B181" s="70">
        <v>43641</v>
      </c>
      <c r="C181" s="65" t="s">
        <v>62</v>
      </c>
      <c r="D181" s="65" t="s">
        <v>21</v>
      </c>
      <c r="E181" s="65" t="s">
        <v>76</v>
      </c>
      <c r="F181" s="66">
        <v>5480</v>
      </c>
      <c r="G181" s="66">
        <v>5440</v>
      </c>
      <c r="H181" s="66">
        <v>5505</v>
      </c>
      <c r="I181" s="66">
        <v>5530</v>
      </c>
      <c r="J181" s="66">
        <v>5555</v>
      </c>
      <c r="K181" s="66">
        <v>5530</v>
      </c>
      <c r="L181" s="65">
        <v>100</v>
      </c>
      <c r="M181" s="67">
        <f t="shared" si="18"/>
        <v>5000</v>
      </c>
      <c r="N181" s="68">
        <f t="shared" si="19"/>
        <v>0.9124087591240876</v>
      </c>
    </row>
    <row r="182" spans="1:14" ht="15.75" customHeight="1">
      <c r="A182" s="63">
        <v>8</v>
      </c>
      <c r="B182" s="70">
        <v>43640</v>
      </c>
      <c r="C182" s="65" t="s">
        <v>62</v>
      </c>
      <c r="D182" s="65" t="s">
        <v>23</v>
      </c>
      <c r="E182" s="65" t="s">
        <v>69</v>
      </c>
      <c r="F182" s="66">
        <v>17160</v>
      </c>
      <c r="G182" s="66">
        <v>17320</v>
      </c>
      <c r="H182" s="66">
        <v>17060</v>
      </c>
      <c r="I182" s="66">
        <v>16960</v>
      </c>
      <c r="J182" s="66">
        <v>16860</v>
      </c>
      <c r="K182" s="66">
        <v>17060</v>
      </c>
      <c r="L182" s="65">
        <v>30</v>
      </c>
      <c r="M182" s="67">
        <f t="shared" si="18"/>
        <v>3000</v>
      </c>
      <c r="N182" s="68">
        <f t="shared" si="19"/>
        <v>0.5827505827505828</v>
      </c>
    </row>
    <row r="183" spans="1:14" ht="15.75" customHeight="1">
      <c r="A183" s="63">
        <v>9</v>
      </c>
      <c r="B183" s="70">
        <v>43640</v>
      </c>
      <c r="C183" s="65" t="s">
        <v>62</v>
      </c>
      <c r="D183" s="65" t="s">
        <v>21</v>
      </c>
      <c r="E183" s="65" t="s">
        <v>65</v>
      </c>
      <c r="F183" s="66">
        <v>8550</v>
      </c>
      <c r="G183" s="66">
        <v>8450</v>
      </c>
      <c r="H183" s="66">
        <v>8600</v>
      </c>
      <c r="I183" s="66">
        <v>8650</v>
      </c>
      <c r="J183" s="66">
        <v>8700</v>
      </c>
      <c r="K183" s="66">
        <v>8450</v>
      </c>
      <c r="L183" s="65">
        <v>50</v>
      </c>
      <c r="M183" s="67">
        <f t="shared" si="18"/>
        <v>-5000</v>
      </c>
      <c r="N183" s="68">
        <f t="shared" si="19"/>
        <v>-1.1695906432748537</v>
      </c>
    </row>
    <row r="184" spans="1:14" ht="15.75" customHeight="1">
      <c r="A184" s="63">
        <v>10</v>
      </c>
      <c r="B184" s="70">
        <v>43637</v>
      </c>
      <c r="C184" s="65" t="s">
        <v>62</v>
      </c>
      <c r="D184" s="65" t="s">
        <v>21</v>
      </c>
      <c r="E184" s="65" t="s">
        <v>63</v>
      </c>
      <c r="F184" s="66">
        <v>4250</v>
      </c>
      <c r="G184" s="66">
        <v>4210</v>
      </c>
      <c r="H184" s="66">
        <v>4275</v>
      </c>
      <c r="I184" s="66">
        <v>4300</v>
      </c>
      <c r="J184" s="66">
        <v>7325</v>
      </c>
      <c r="K184" s="66">
        <v>4210</v>
      </c>
      <c r="L184" s="65">
        <v>100</v>
      </c>
      <c r="M184" s="67">
        <f t="shared" si="18"/>
        <v>-4000</v>
      </c>
      <c r="N184" s="68">
        <f t="shared" si="19"/>
        <v>-0.9411764705882353</v>
      </c>
    </row>
    <row r="185" spans="1:14" ht="15.75" customHeight="1">
      <c r="A185" s="63">
        <v>11</v>
      </c>
      <c r="B185" s="70">
        <v>43636</v>
      </c>
      <c r="C185" s="65" t="s">
        <v>62</v>
      </c>
      <c r="D185" s="65" t="s">
        <v>21</v>
      </c>
      <c r="E185" s="65" t="s">
        <v>76</v>
      </c>
      <c r="F185" s="66">
        <v>5410</v>
      </c>
      <c r="G185" s="66">
        <v>5370</v>
      </c>
      <c r="H185" s="66">
        <v>5435</v>
      </c>
      <c r="I185" s="66">
        <v>5460</v>
      </c>
      <c r="J185" s="66">
        <v>5485</v>
      </c>
      <c r="K185" s="66">
        <v>5435</v>
      </c>
      <c r="L185" s="65">
        <v>100</v>
      </c>
      <c r="M185" s="67">
        <f t="shared" si="18"/>
        <v>2500</v>
      </c>
      <c r="N185" s="68">
        <f t="shared" si="19"/>
        <v>0.4621072088724584</v>
      </c>
    </row>
    <row r="186" spans="1:14" ht="15" customHeight="1">
      <c r="A186" s="63">
        <v>12</v>
      </c>
      <c r="B186" s="70">
        <v>43635</v>
      </c>
      <c r="C186" s="65" t="s">
        <v>62</v>
      </c>
      <c r="D186" s="65" t="s">
        <v>23</v>
      </c>
      <c r="E186" s="65" t="s">
        <v>65</v>
      </c>
      <c r="F186" s="66">
        <v>8630</v>
      </c>
      <c r="G186" s="66">
        <v>8540</v>
      </c>
      <c r="H186" s="66">
        <v>8580</v>
      </c>
      <c r="I186" s="66">
        <v>8530</v>
      </c>
      <c r="J186" s="66">
        <v>8480</v>
      </c>
      <c r="K186" s="66">
        <v>8530</v>
      </c>
      <c r="L186" s="65">
        <v>50</v>
      </c>
      <c r="M186" s="67">
        <f t="shared" si="18"/>
        <v>5000</v>
      </c>
      <c r="N186" s="68">
        <f t="shared" si="19"/>
        <v>1.1587485515643106</v>
      </c>
    </row>
    <row r="187" spans="1:14" ht="15" customHeight="1">
      <c r="A187" s="63">
        <v>13</v>
      </c>
      <c r="B187" s="70">
        <v>43635</v>
      </c>
      <c r="C187" s="65" t="s">
        <v>62</v>
      </c>
      <c r="D187" s="65" t="s">
        <v>23</v>
      </c>
      <c r="E187" s="65" t="s">
        <v>68</v>
      </c>
      <c r="F187" s="66">
        <v>6330</v>
      </c>
      <c r="G187" s="66">
        <v>6430</v>
      </c>
      <c r="H187" s="66">
        <v>6280</v>
      </c>
      <c r="I187" s="66">
        <v>6230</v>
      </c>
      <c r="J187" s="66">
        <v>6180</v>
      </c>
      <c r="K187" s="66">
        <v>6430</v>
      </c>
      <c r="L187" s="65">
        <v>50</v>
      </c>
      <c r="M187" s="67">
        <f t="shared" si="18"/>
        <v>-5000</v>
      </c>
      <c r="N187" s="68">
        <f t="shared" si="19"/>
        <v>-1.5797788309636651</v>
      </c>
    </row>
    <row r="188" spans="1:14" ht="15" customHeight="1">
      <c r="A188" s="63">
        <v>14</v>
      </c>
      <c r="B188" s="70">
        <v>43635</v>
      </c>
      <c r="C188" s="65" t="s">
        <v>62</v>
      </c>
      <c r="D188" s="65" t="s">
        <v>23</v>
      </c>
      <c r="E188" s="65" t="s">
        <v>70</v>
      </c>
      <c r="F188" s="66">
        <v>3610</v>
      </c>
      <c r="G188" s="66">
        <v>3650</v>
      </c>
      <c r="H188" s="66">
        <v>3585</v>
      </c>
      <c r="I188" s="66">
        <v>3560</v>
      </c>
      <c r="J188" s="66">
        <v>3535</v>
      </c>
      <c r="K188" s="66">
        <v>3585</v>
      </c>
      <c r="L188" s="65">
        <v>100</v>
      </c>
      <c r="M188" s="67">
        <f aca="true" t="shared" si="20" ref="M188:M193">IF(D188="BUY",(K188-F188)*(L188),(F188-K188)*(L188))</f>
        <v>2500</v>
      </c>
      <c r="N188" s="68">
        <f aca="true" t="shared" si="21" ref="N188:N193">M188/(L188)/F188%</f>
        <v>0.6925207756232686</v>
      </c>
    </row>
    <row r="189" spans="1:14" ht="15" customHeight="1">
      <c r="A189" s="63">
        <v>15</v>
      </c>
      <c r="B189" s="70">
        <v>43634</v>
      </c>
      <c r="C189" s="65" t="s">
        <v>62</v>
      </c>
      <c r="D189" s="65" t="s">
        <v>21</v>
      </c>
      <c r="E189" s="65" t="s">
        <v>66</v>
      </c>
      <c r="F189" s="66">
        <v>4265</v>
      </c>
      <c r="G189" s="66">
        <v>4225</v>
      </c>
      <c r="H189" s="66">
        <v>4290</v>
      </c>
      <c r="I189" s="66">
        <v>4315</v>
      </c>
      <c r="J189" s="66">
        <v>4340</v>
      </c>
      <c r="K189" s="66">
        <v>4315</v>
      </c>
      <c r="L189" s="65">
        <v>100</v>
      </c>
      <c r="M189" s="67">
        <f t="shared" si="20"/>
        <v>5000</v>
      </c>
      <c r="N189" s="68">
        <f t="shared" si="21"/>
        <v>1.1723329425556859</v>
      </c>
    </row>
    <row r="190" spans="1:14" ht="15" customHeight="1">
      <c r="A190" s="63">
        <v>16</v>
      </c>
      <c r="B190" s="70">
        <v>43633</v>
      </c>
      <c r="C190" s="65" t="s">
        <v>62</v>
      </c>
      <c r="D190" s="65" t="s">
        <v>23</v>
      </c>
      <c r="E190" s="65" t="s">
        <v>71</v>
      </c>
      <c r="F190" s="66">
        <v>3915</v>
      </c>
      <c r="G190" s="66">
        <v>3955</v>
      </c>
      <c r="H190" s="66">
        <v>3890</v>
      </c>
      <c r="I190" s="66">
        <v>3865</v>
      </c>
      <c r="J190" s="66">
        <v>3840</v>
      </c>
      <c r="K190" s="66">
        <v>3890</v>
      </c>
      <c r="L190" s="65">
        <v>100</v>
      </c>
      <c r="M190" s="67">
        <f t="shared" si="20"/>
        <v>2500</v>
      </c>
      <c r="N190" s="68">
        <f t="shared" si="21"/>
        <v>0.6385696040868455</v>
      </c>
    </row>
    <row r="191" spans="1:14" ht="15" customHeight="1">
      <c r="A191" s="63">
        <v>17</v>
      </c>
      <c r="B191" s="70">
        <v>43633</v>
      </c>
      <c r="C191" s="65" t="s">
        <v>62</v>
      </c>
      <c r="D191" s="65" t="s">
        <v>23</v>
      </c>
      <c r="E191" s="65" t="s">
        <v>63</v>
      </c>
      <c r="F191" s="66">
        <v>4330</v>
      </c>
      <c r="G191" s="66">
        <v>4370</v>
      </c>
      <c r="H191" s="66">
        <v>4305</v>
      </c>
      <c r="I191" s="66">
        <v>4280</v>
      </c>
      <c r="J191" s="66">
        <v>4255</v>
      </c>
      <c r="K191" s="66">
        <v>4255</v>
      </c>
      <c r="L191" s="65">
        <v>100</v>
      </c>
      <c r="M191" s="67">
        <f t="shared" si="20"/>
        <v>7500</v>
      </c>
      <c r="N191" s="68">
        <f t="shared" si="21"/>
        <v>1.7321016166281757</v>
      </c>
    </row>
    <row r="192" spans="1:14" ht="15" customHeight="1">
      <c r="A192" s="63">
        <v>18</v>
      </c>
      <c r="B192" s="70">
        <v>43630</v>
      </c>
      <c r="C192" s="65" t="s">
        <v>62</v>
      </c>
      <c r="D192" s="65" t="s">
        <v>21</v>
      </c>
      <c r="E192" s="65" t="s">
        <v>70</v>
      </c>
      <c r="F192" s="66">
        <v>3710</v>
      </c>
      <c r="G192" s="66">
        <v>3670</v>
      </c>
      <c r="H192" s="66">
        <v>3735</v>
      </c>
      <c r="I192" s="66">
        <v>3760</v>
      </c>
      <c r="J192" s="66">
        <v>3785</v>
      </c>
      <c r="K192" s="66">
        <v>3735</v>
      </c>
      <c r="L192" s="65">
        <v>100</v>
      </c>
      <c r="M192" s="67">
        <f t="shared" si="20"/>
        <v>2500</v>
      </c>
      <c r="N192" s="68">
        <f t="shared" si="21"/>
        <v>0.6738544474393531</v>
      </c>
    </row>
    <row r="193" spans="1:14" ht="15.75" customHeight="1">
      <c r="A193" s="63">
        <v>19</v>
      </c>
      <c r="B193" s="70">
        <v>43630</v>
      </c>
      <c r="C193" s="65" t="s">
        <v>62</v>
      </c>
      <c r="D193" s="65" t="s">
        <v>23</v>
      </c>
      <c r="E193" s="65" t="s">
        <v>69</v>
      </c>
      <c r="F193" s="66">
        <v>17250</v>
      </c>
      <c r="G193" s="66">
        <v>17530</v>
      </c>
      <c r="H193" s="66">
        <v>17150</v>
      </c>
      <c r="I193" s="66">
        <v>17050</v>
      </c>
      <c r="J193" s="66">
        <v>16950</v>
      </c>
      <c r="K193" s="66">
        <v>17160</v>
      </c>
      <c r="L193" s="65">
        <v>30</v>
      </c>
      <c r="M193" s="67">
        <f t="shared" si="20"/>
        <v>2700</v>
      </c>
      <c r="N193" s="68">
        <f t="shared" si="21"/>
        <v>0.5217391304347826</v>
      </c>
    </row>
    <row r="194" spans="1:14" ht="15" customHeight="1">
      <c r="A194" s="63">
        <v>20</v>
      </c>
      <c r="B194" s="70">
        <v>43630</v>
      </c>
      <c r="C194" s="65" t="s">
        <v>62</v>
      </c>
      <c r="D194" s="65" t="s">
        <v>23</v>
      </c>
      <c r="E194" s="65" t="s">
        <v>63</v>
      </c>
      <c r="F194" s="66">
        <v>4415</v>
      </c>
      <c r="G194" s="66">
        <v>4460</v>
      </c>
      <c r="H194" s="66">
        <v>4390</v>
      </c>
      <c r="I194" s="66">
        <v>4365</v>
      </c>
      <c r="J194" s="66">
        <v>4340</v>
      </c>
      <c r="K194" s="66">
        <v>4340</v>
      </c>
      <c r="L194" s="65">
        <v>100</v>
      </c>
      <c r="M194" s="67">
        <f aca="true" t="shared" si="22" ref="M194:M199">IF(D194="BUY",(K194-F194)*(L194),(F194-K194)*(L194))</f>
        <v>7500</v>
      </c>
      <c r="N194" s="68">
        <f aca="true" t="shared" si="23" ref="N194:N199">M194/(L194)/F194%</f>
        <v>1.6987542468856172</v>
      </c>
    </row>
    <row r="195" spans="1:14" ht="15" customHeight="1">
      <c r="A195" s="63">
        <v>21</v>
      </c>
      <c r="B195" s="70">
        <v>43629</v>
      </c>
      <c r="C195" s="65" t="s">
        <v>62</v>
      </c>
      <c r="D195" s="65" t="s">
        <v>21</v>
      </c>
      <c r="E195" s="65" t="s">
        <v>76</v>
      </c>
      <c r="F195" s="66">
        <v>5500</v>
      </c>
      <c r="G195" s="66">
        <v>5460</v>
      </c>
      <c r="H195" s="66">
        <v>5525</v>
      </c>
      <c r="I195" s="66">
        <v>5550</v>
      </c>
      <c r="J195" s="66">
        <v>5575</v>
      </c>
      <c r="K195" s="66">
        <v>5550</v>
      </c>
      <c r="L195" s="65">
        <v>100</v>
      </c>
      <c r="M195" s="67">
        <f t="shared" si="22"/>
        <v>5000</v>
      </c>
      <c r="N195" s="68">
        <f t="shared" si="23"/>
        <v>0.9090909090909091</v>
      </c>
    </row>
    <row r="196" spans="1:14" ht="15.75">
      <c r="A196" s="63">
        <v>22</v>
      </c>
      <c r="B196" s="70">
        <v>43629</v>
      </c>
      <c r="C196" s="65" t="s">
        <v>62</v>
      </c>
      <c r="D196" s="65" t="s">
        <v>21</v>
      </c>
      <c r="E196" s="65" t="s">
        <v>65</v>
      </c>
      <c r="F196" s="66">
        <v>8640</v>
      </c>
      <c r="G196" s="66">
        <v>8550</v>
      </c>
      <c r="H196" s="66">
        <v>8690</v>
      </c>
      <c r="I196" s="66">
        <v>8740</v>
      </c>
      <c r="J196" s="66">
        <v>8790</v>
      </c>
      <c r="K196" s="66">
        <v>8550</v>
      </c>
      <c r="L196" s="65">
        <v>50</v>
      </c>
      <c r="M196" s="67">
        <f t="shared" si="22"/>
        <v>-4500</v>
      </c>
      <c r="N196" s="68">
        <f t="shared" si="23"/>
        <v>-1.0416666666666665</v>
      </c>
    </row>
    <row r="197" spans="1:14" ht="15.75">
      <c r="A197" s="63">
        <v>23</v>
      </c>
      <c r="B197" s="70">
        <v>43628</v>
      </c>
      <c r="C197" s="65" t="s">
        <v>62</v>
      </c>
      <c r="D197" s="65" t="s">
        <v>21</v>
      </c>
      <c r="E197" s="65" t="s">
        <v>63</v>
      </c>
      <c r="F197" s="66">
        <v>4425</v>
      </c>
      <c r="G197" s="66">
        <v>4385</v>
      </c>
      <c r="H197" s="66">
        <v>4450</v>
      </c>
      <c r="I197" s="66">
        <v>4475</v>
      </c>
      <c r="J197" s="66">
        <v>4500</v>
      </c>
      <c r="K197" s="66">
        <v>4450</v>
      </c>
      <c r="L197" s="65">
        <v>100</v>
      </c>
      <c r="M197" s="67">
        <f t="shared" si="22"/>
        <v>2500</v>
      </c>
      <c r="N197" s="68">
        <f t="shared" si="23"/>
        <v>0.5649717514124294</v>
      </c>
    </row>
    <row r="198" spans="1:14" ht="15.75">
      <c r="A198" s="63">
        <v>24</v>
      </c>
      <c r="B198" s="70">
        <v>43628</v>
      </c>
      <c r="C198" s="65" t="s">
        <v>62</v>
      </c>
      <c r="D198" s="65" t="s">
        <v>21</v>
      </c>
      <c r="E198" s="65" t="s">
        <v>76</v>
      </c>
      <c r="F198" s="66">
        <v>5475</v>
      </c>
      <c r="G198" s="66">
        <v>5435</v>
      </c>
      <c r="H198" s="66">
        <v>5500</v>
      </c>
      <c r="I198" s="66">
        <v>5525</v>
      </c>
      <c r="J198" s="66">
        <v>5550</v>
      </c>
      <c r="K198" s="66">
        <v>5550</v>
      </c>
      <c r="L198" s="65">
        <v>100</v>
      </c>
      <c r="M198" s="67">
        <f t="shared" si="22"/>
        <v>7500</v>
      </c>
      <c r="N198" s="68">
        <f t="shared" si="23"/>
        <v>1.36986301369863</v>
      </c>
    </row>
    <row r="199" spans="1:14" ht="15.75">
      <c r="A199" s="63">
        <v>25</v>
      </c>
      <c r="B199" s="70">
        <v>43627</v>
      </c>
      <c r="C199" s="65" t="s">
        <v>62</v>
      </c>
      <c r="D199" s="65" t="s">
        <v>21</v>
      </c>
      <c r="E199" s="65" t="s">
        <v>69</v>
      </c>
      <c r="F199" s="66">
        <v>17650</v>
      </c>
      <c r="G199" s="66">
        <v>17490</v>
      </c>
      <c r="H199" s="66">
        <v>17750</v>
      </c>
      <c r="I199" s="66">
        <v>17850</v>
      </c>
      <c r="J199" s="66">
        <v>17950</v>
      </c>
      <c r="K199" s="66">
        <v>17950</v>
      </c>
      <c r="L199" s="65">
        <v>30</v>
      </c>
      <c r="M199" s="67">
        <f t="shared" si="22"/>
        <v>9000</v>
      </c>
      <c r="N199" s="68">
        <f t="shared" si="23"/>
        <v>1.6997167138810199</v>
      </c>
    </row>
    <row r="200" spans="1:14" ht="15.75">
      <c r="A200" s="63">
        <v>26</v>
      </c>
      <c r="B200" s="70">
        <v>43626</v>
      </c>
      <c r="C200" s="65" t="s">
        <v>62</v>
      </c>
      <c r="D200" s="65" t="s">
        <v>23</v>
      </c>
      <c r="E200" s="65" t="s">
        <v>66</v>
      </c>
      <c r="F200" s="66">
        <v>4190</v>
      </c>
      <c r="G200" s="66">
        <v>4230</v>
      </c>
      <c r="H200" s="66">
        <v>4165</v>
      </c>
      <c r="I200" s="66">
        <v>4140</v>
      </c>
      <c r="J200" s="66">
        <v>4115</v>
      </c>
      <c r="K200" s="66">
        <v>4140</v>
      </c>
      <c r="L200" s="65">
        <v>100</v>
      </c>
      <c r="M200" s="67">
        <f aca="true" t="shared" si="24" ref="M200:M207">IF(D200="BUY",(K200-F200)*(L200),(F200-K200)*(L200))</f>
        <v>5000</v>
      </c>
      <c r="N200" s="68">
        <f aca="true" t="shared" si="25" ref="N200:N207">M200/(L200)/F200%</f>
        <v>1.1933174224343677</v>
      </c>
    </row>
    <row r="201" spans="1:14" ht="15.75">
      <c r="A201" s="63">
        <v>27</v>
      </c>
      <c r="B201" s="70">
        <v>43626</v>
      </c>
      <c r="C201" s="65" t="s">
        <v>62</v>
      </c>
      <c r="D201" s="65" t="s">
        <v>23</v>
      </c>
      <c r="E201" s="65" t="s">
        <v>76</v>
      </c>
      <c r="F201" s="66">
        <v>5400</v>
      </c>
      <c r="G201" s="66">
        <v>5440</v>
      </c>
      <c r="H201" s="66">
        <v>5375</v>
      </c>
      <c r="I201" s="66">
        <v>5350</v>
      </c>
      <c r="J201" s="66">
        <v>5325</v>
      </c>
      <c r="K201" s="66">
        <v>5375</v>
      </c>
      <c r="L201" s="65">
        <v>100</v>
      </c>
      <c r="M201" s="67">
        <f t="shared" si="24"/>
        <v>2500</v>
      </c>
      <c r="N201" s="68">
        <f t="shared" si="25"/>
        <v>0.46296296296296297</v>
      </c>
    </row>
    <row r="202" spans="1:14" ht="15.75">
      <c r="A202" s="63">
        <v>28</v>
      </c>
      <c r="B202" s="70">
        <v>43626</v>
      </c>
      <c r="C202" s="65" t="s">
        <v>62</v>
      </c>
      <c r="D202" s="65" t="s">
        <v>23</v>
      </c>
      <c r="E202" s="65" t="s">
        <v>71</v>
      </c>
      <c r="F202" s="66">
        <v>3925</v>
      </c>
      <c r="G202" s="66">
        <v>3965</v>
      </c>
      <c r="H202" s="66">
        <v>3900</v>
      </c>
      <c r="I202" s="66">
        <v>3875</v>
      </c>
      <c r="J202" s="66">
        <v>3850</v>
      </c>
      <c r="K202" s="66">
        <v>3900</v>
      </c>
      <c r="L202" s="65">
        <v>100</v>
      </c>
      <c r="M202" s="67">
        <f t="shared" si="24"/>
        <v>2500</v>
      </c>
      <c r="N202" s="68">
        <f t="shared" si="25"/>
        <v>0.6369426751592356</v>
      </c>
    </row>
    <row r="203" spans="1:14" ht="15.75">
      <c r="A203" s="63">
        <v>29</v>
      </c>
      <c r="B203" s="70">
        <v>43623</v>
      </c>
      <c r="C203" s="65" t="s">
        <v>62</v>
      </c>
      <c r="D203" s="65" t="s">
        <v>21</v>
      </c>
      <c r="E203" s="65" t="s">
        <v>65</v>
      </c>
      <c r="F203" s="66">
        <v>8570</v>
      </c>
      <c r="G203" s="66">
        <v>8480</v>
      </c>
      <c r="H203" s="66">
        <v>8620</v>
      </c>
      <c r="I203" s="66">
        <v>8670</v>
      </c>
      <c r="J203" s="66">
        <v>8720</v>
      </c>
      <c r="K203" s="66">
        <v>8480</v>
      </c>
      <c r="L203" s="65">
        <v>50</v>
      </c>
      <c r="M203" s="67">
        <f t="shared" si="24"/>
        <v>-4500</v>
      </c>
      <c r="N203" s="68">
        <f t="shared" si="25"/>
        <v>-1.0501750291715286</v>
      </c>
    </row>
    <row r="204" spans="1:14" ht="15.75">
      <c r="A204" s="63">
        <v>30</v>
      </c>
      <c r="B204" s="70">
        <v>43622</v>
      </c>
      <c r="C204" s="65" t="s">
        <v>62</v>
      </c>
      <c r="D204" s="65" t="s">
        <v>23</v>
      </c>
      <c r="E204" s="65" t="s">
        <v>63</v>
      </c>
      <c r="F204" s="66">
        <v>4525</v>
      </c>
      <c r="G204" s="66">
        <v>4565</v>
      </c>
      <c r="H204" s="66">
        <v>4500</v>
      </c>
      <c r="I204" s="66">
        <v>4475</v>
      </c>
      <c r="J204" s="66">
        <v>4450</v>
      </c>
      <c r="K204" s="66">
        <v>4475</v>
      </c>
      <c r="L204" s="65">
        <v>100</v>
      </c>
      <c r="M204" s="67">
        <f t="shared" si="24"/>
        <v>5000</v>
      </c>
      <c r="N204" s="68">
        <f t="shared" si="25"/>
        <v>1.1049723756906078</v>
      </c>
    </row>
    <row r="205" spans="1:14" ht="15.75">
      <c r="A205" s="63">
        <v>31</v>
      </c>
      <c r="B205" s="70">
        <v>43622</v>
      </c>
      <c r="C205" s="65" t="s">
        <v>62</v>
      </c>
      <c r="D205" s="65" t="s">
        <v>23</v>
      </c>
      <c r="E205" s="65" t="s">
        <v>66</v>
      </c>
      <c r="F205" s="66">
        <v>4250</v>
      </c>
      <c r="G205" s="66">
        <v>4290</v>
      </c>
      <c r="H205" s="66">
        <v>4225</v>
      </c>
      <c r="I205" s="66">
        <v>4200</v>
      </c>
      <c r="J205" s="66">
        <v>4175</v>
      </c>
      <c r="K205" s="66">
        <v>4225</v>
      </c>
      <c r="L205" s="65">
        <v>100</v>
      </c>
      <c r="M205" s="67">
        <f t="shared" si="24"/>
        <v>2500</v>
      </c>
      <c r="N205" s="68">
        <f t="shared" si="25"/>
        <v>0.5882352941176471</v>
      </c>
    </row>
    <row r="206" spans="1:14" ht="15.75">
      <c r="A206" s="63">
        <v>32</v>
      </c>
      <c r="B206" s="70">
        <v>43620</v>
      </c>
      <c r="C206" s="65" t="s">
        <v>62</v>
      </c>
      <c r="D206" s="65" t="s">
        <v>23</v>
      </c>
      <c r="E206" s="65" t="s">
        <v>70</v>
      </c>
      <c r="F206" s="66">
        <v>3640</v>
      </c>
      <c r="G206" s="66">
        <v>3680</v>
      </c>
      <c r="H206" s="66">
        <v>3615</v>
      </c>
      <c r="I206" s="66">
        <v>3590</v>
      </c>
      <c r="J206" s="66">
        <v>3665</v>
      </c>
      <c r="K206" s="66">
        <v>3680</v>
      </c>
      <c r="L206" s="65">
        <v>100</v>
      </c>
      <c r="M206" s="67">
        <f t="shared" si="24"/>
        <v>-4000</v>
      </c>
      <c r="N206" s="68">
        <f t="shared" si="25"/>
        <v>-1.098901098901099</v>
      </c>
    </row>
    <row r="207" spans="1:14" ht="15.75">
      <c r="A207" s="63">
        <v>33</v>
      </c>
      <c r="B207" s="70">
        <v>43620</v>
      </c>
      <c r="C207" s="65" t="s">
        <v>62</v>
      </c>
      <c r="D207" s="65" t="s">
        <v>23</v>
      </c>
      <c r="E207" s="65" t="s">
        <v>76</v>
      </c>
      <c r="F207" s="66">
        <v>5600</v>
      </c>
      <c r="G207" s="66">
        <v>4640</v>
      </c>
      <c r="H207" s="66">
        <v>5575</v>
      </c>
      <c r="I207" s="66">
        <v>5550</v>
      </c>
      <c r="J207" s="66">
        <v>5525</v>
      </c>
      <c r="K207" s="66">
        <v>5525</v>
      </c>
      <c r="L207" s="65">
        <v>100</v>
      </c>
      <c r="M207" s="67">
        <f t="shared" si="24"/>
        <v>7500</v>
      </c>
      <c r="N207" s="68">
        <f t="shared" si="25"/>
        <v>1.3392857142857142</v>
      </c>
    </row>
    <row r="208" spans="1:13" ht="15.75">
      <c r="A208" s="9" t="s">
        <v>25</v>
      </c>
      <c r="B208" s="10"/>
      <c r="C208" s="11"/>
      <c r="D208" s="12"/>
      <c r="E208" s="13"/>
      <c r="F208" s="13"/>
      <c r="G208" s="14"/>
      <c r="H208" s="15"/>
      <c r="I208" s="15"/>
      <c r="J208" s="15"/>
      <c r="K208" s="16"/>
      <c r="M208" s="17"/>
    </row>
    <row r="209" spans="1:11" ht="15.75">
      <c r="A209" s="9" t="s">
        <v>26</v>
      </c>
      <c r="B209" s="19"/>
      <c r="C209" s="11"/>
      <c r="D209" s="12"/>
      <c r="E209" s="13"/>
      <c r="F209" s="13"/>
      <c r="G209" s="14"/>
      <c r="H209" s="13"/>
      <c r="I209" s="13"/>
      <c r="J209" s="13"/>
      <c r="K209" s="16"/>
    </row>
    <row r="210" spans="1:10" ht="15.75">
      <c r="A210" s="9" t="s">
        <v>26</v>
      </c>
      <c r="B210" s="19"/>
      <c r="C210" s="20"/>
      <c r="D210" s="21"/>
      <c r="E210" s="22"/>
      <c r="F210" s="22"/>
      <c r="G210" s="23"/>
      <c r="H210" s="22"/>
      <c r="I210" s="22"/>
      <c r="J210" s="22"/>
    </row>
    <row r="211" spans="1:10" ht="16.5" thickBot="1">
      <c r="A211" s="58"/>
      <c r="B211" s="59"/>
      <c r="C211" s="22"/>
      <c r="D211" s="22"/>
      <c r="E211" s="22"/>
      <c r="F211" s="25"/>
      <c r="G211" s="26"/>
      <c r="H211" s="27" t="s">
        <v>27</v>
      </c>
      <c r="I211" s="27"/>
      <c r="J211" s="25"/>
    </row>
    <row r="212" spans="1:10" ht="15.75">
      <c r="A212" s="58"/>
      <c r="B212" s="59"/>
      <c r="C212" s="129" t="s">
        <v>28</v>
      </c>
      <c r="D212" s="129"/>
      <c r="E212" s="29">
        <v>33</v>
      </c>
      <c r="F212" s="30">
        <f>F213+F214+F215+F216+F217+F218</f>
        <v>100</v>
      </c>
      <c r="G212" s="31">
        <v>33</v>
      </c>
      <c r="H212" s="32">
        <f>G213/G212%</f>
        <v>75.75757575757575</v>
      </c>
      <c r="I212" s="32"/>
      <c r="J212" s="25"/>
    </row>
    <row r="213" spans="1:11" ht="15.75">
      <c r="A213" s="58"/>
      <c r="B213" s="59"/>
      <c r="C213" s="126" t="s">
        <v>29</v>
      </c>
      <c r="D213" s="126"/>
      <c r="E213" s="33">
        <v>25</v>
      </c>
      <c r="F213" s="34">
        <f>(E213/E212)*100</f>
        <v>75.75757575757575</v>
      </c>
      <c r="G213" s="31">
        <v>25</v>
      </c>
      <c r="H213" s="28"/>
      <c r="I213" s="28"/>
      <c r="J213" s="25"/>
      <c r="K213" s="22"/>
    </row>
    <row r="214" spans="1:10" ht="15.75">
      <c r="A214" s="58"/>
      <c r="B214" s="59"/>
      <c r="C214" s="126" t="s">
        <v>31</v>
      </c>
      <c r="D214" s="126"/>
      <c r="E214" s="33">
        <v>0</v>
      </c>
      <c r="F214" s="34">
        <f>(E214/E212)*100</f>
        <v>0</v>
      </c>
      <c r="G214" s="36"/>
      <c r="H214" s="31"/>
      <c r="I214" s="31"/>
      <c r="J214" s="25"/>
    </row>
    <row r="215" spans="1:10" ht="15.75">
      <c r="A215" s="58"/>
      <c r="B215" s="59"/>
      <c r="C215" s="126" t="s">
        <v>32</v>
      </c>
      <c r="D215" s="126"/>
      <c r="E215" s="33">
        <v>0</v>
      </c>
      <c r="F215" s="34">
        <f>(E215/E212)*100</f>
        <v>0</v>
      </c>
      <c r="G215" s="36"/>
      <c r="H215" s="31"/>
      <c r="I215" s="31"/>
      <c r="J215" s="25"/>
    </row>
    <row r="216" spans="1:11" ht="15.75">
      <c r="A216" s="58"/>
      <c r="B216" s="59"/>
      <c r="C216" s="126" t="s">
        <v>33</v>
      </c>
      <c r="D216" s="126"/>
      <c r="E216" s="33">
        <v>8</v>
      </c>
      <c r="F216" s="34">
        <f>(E216/E212)*100</f>
        <v>24.242424242424242</v>
      </c>
      <c r="G216" s="36"/>
      <c r="H216" s="22" t="s">
        <v>34</v>
      </c>
      <c r="I216" s="22"/>
      <c r="J216" s="25"/>
      <c r="K216" s="25"/>
    </row>
    <row r="217" spans="1:10" ht="15.75">
      <c r="A217" s="58"/>
      <c r="B217" s="59"/>
      <c r="C217" s="126" t="s">
        <v>35</v>
      </c>
      <c r="D217" s="126"/>
      <c r="E217" s="33">
        <v>0</v>
      </c>
      <c r="F217" s="34">
        <f>(E217/E212)*100</f>
        <v>0</v>
      </c>
      <c r="G217" s="36"/>
      <c r="H217" s="22"/>
      <c r="I217" s="22"/>
      <c r="J217" s="25"/>
    </row>
    <row r="218" spans="1:11" ht="16.5" thickBot="1">
      <c r="A218" s="58"/>
      <c r="B218" s="59"/>
      <c r="C218" s="127" t="s">
        <v>36</v>
      </c>
      <c r="D218" s="127"/>
      <c r="E218" s="38"/>
      <c r="F218" s="39">
        <f>(E218/E212)*100</f>
        <v>0</v>
      </c>
      <c r="G218" s="36"/>
      <c r="H218" s="22"/>
      <c r="I218" s="22"/>
      <c r="J218" s="25"/>
      <c r="K218" s="25"/>
    </row>
    <row r="219" spans="1:11" ht="15.75">
      <c r="A219" s="41" t="s">
        <v>37</v>
      </c>
      <c r="B219" s="10"/>
      <c r="C219" s="11"/>
      <c r="D219" s="11"/>
      <c r="E219" s="13"/>
      <c r="F219" s="13"/>
      <c r="G219" s="42"/>
      <c r="H219" s="43"/>
      <c r="I219" s="43"/>
      <c r="J219" s="43"/>
      <c r="K219" s="25"/>
    </row>
    <row r="220" spans="1:11" ht="15">
      <c r="A220" s="12" t="s">
        <v>38</v>
      </c>
      <c r="B220" s="10"/>
      <c r="C220" s="44"/>
      <c r="D220" s="45"/>
      <c r="E220" s="46"/>
      <c r="F220" s="43"/>
      <c r="G220" s="42"/>
      <c r="H220" s="43"/>
      <c r="I220" s="43"/>
      <c r="J220" s="43"/>
      <c r="K220" s="13"/>
    </row>
    <row r="221" spans="1:11" ht="15">
      <c r="A221" s="12" t="s">
        <v>39</v>
      </c>
      <c r="B221" s="10"/>
      <c r="C221" s="11"/>
      <c r="D221" s="45"/>
      <c r="E221" s="46"/>
      <c r="F221" s="43"/>
      <c r="G221" s="42"/>
      <c r="H221" s="47"/>
      <c r="I221" s="47"/>
      <c r="J221" s="47"/>
      <c r="K221" s="13"/>
    </row>
    <row r="222" spans="1:11" ht="15">
      <c r="A222" s="12" t="s">
        <v>40</v>
      </c>
      <c r="B222" s="44"/>
      <c r="C222" s="11"/>
      <c r="D222" s="45"/>
      <c r="E222" s="46"/>
      <c r="F222" s="43"/>
      <c r="G222" s="48"/>
      <c r="H222" s="47"/>
      <c r="I222" s="47"/>
      <c r="J222" s="47"/>
      <c r="K222" s="13"/>
    </row>
    <row r="223" spans="1:13" ht="15.75">
      <c r="A223" s="12" t="s">
        <v>41</v>
      </c>
      <c r="B223" s="35"/>
      <c r="C223" s="11"/>
      <c r="D223" s="49"/>
      <c r="E223" s="43"/>
      <c r="F223" s="43"/>
      <c r="G223" s="48"/>
      <c r="H223" s="47"/>
      <c r="I223" s="47"/>
      <c r="J223" s="47"/>
      <c r="K223" s="43"/>
      <c r="L223" s="17"/>
      <c r="M223" s="17"/>
    </row>
    <row r="224" spans="1:14" ht="15">
      <c r="A224" s="146" t="s">
        <v>0</v>
      </c>
      <c r="B224" s="146"/>
      <c r="C224" s="146"/>
      <c r="D224" s="146"/>
      <c r="E224" s="146"/>
      <c r="F224" s="146"/>
      <c r="G224" s="146"/>
      <c r="H224" s="146"/>
      <c r="I224" s="146"/>
      <c r="J224" s="146"/>
      <c r="K224" s="146"/>
      <c r="L224" s="146"/>
      <c r="M224" s="146"/>
      <c r="N224" s="146"/>
    </row>
    <row r="225" spans="1:14" ht="15">
      <c r="A225" s="146"/>
      <c r="B225" s="146"/>
      <c r="C225" s="146"/>
      <c r="D225" s="146"/>
      <c r="E225" s="146"/>
      <c r="F225" s="146"/>
      <c r="G225" s="146"/>
      <c r="H225" s="146"/>
      <c r="I225" s="146"/>
      <c r="J225" s="146"/>
      <c r="K225" s="146"/>
      <c r="L225" s="146"/>
      <c r="M225" s="146"/>
      <c r="N225" s="146"/>
    </row>
    <row r="226" spans="1:14" ht="15">
      <c r="A226" s="146"/>
      <c r="B226" s="146"/>
      <c r="C226" s="146"/>
      <c r="D226" s="146"/>
      <c r="E226" s="146"/>
      <c r="F226" s="146"/>
      <c r="G226" s="146"/>
      <c r="H226" s="146"/>
      <c r="I226" s="146"/>
      <c r="J226" s="146"/>
      <c r="K226" s="146"/>
      <c r="L226" s="146"/>
      <c r="M226" s="146"/>
      <c r="N226" s="146"/>
    </row>
    <row r="227" spans="1:14" ht="15.75">
      <c r="A227" s="156" t="s">
        <v>102</v>
      </c>
      <c r="B227" s="156"/>
      <c r="C227" s="156"/>
      <c r="D227" s="156"/>
      <c r="E227" s="156"/>
      <c r="F227" s="156"/>
      <c r="G227" s="156"/>
      <c r="H227" s="156"/>
      <c r="I227" s="156"/>
      <c r="J227" s="156"/>
      <c r="K227" s="156"/>
      <c r="L227" s="156"/>
      <c r="M227" s="156"/>
      <c r="N227" s="156"/>
    </row>
    <row r="228" spans="1:14" ht="15.75">
      <c r="A228" s="156" t="s">
        <v>103</v>
      </c>
      <c r="B228" s="156"/>
      <c r="C228" s="156"/>
      <c r="D228" s="156"/>
      <c r="E228" s="156"/>
      <c r="F228" s="156"/>
      <c r="G228" s="156"/>
      <c r="H228" s="156"/>
      <c r="I228" s="156"/>
      <c r="J228" s="156"/>
      <c r="K228" s="156"/>
      <c r="L228" s="156"/>
      <c r="M228" s="156"/>
      <c r="N228" s="156"/>
    </row>
    <row r="229" spans="1:14" ht="16.5" thickBot="1">
      <c r="A229" s="148" t="s">
        <v>3</v>
      </c>
      <c r="B229" s="148"/>
      <c r="C229" s="148"/>
      <c r="D229" s="148"/>
      <c r="E229" s="148"/>
      <c r="F229" s="148"/>
      <c r="G229" s="148"/>
      <c r="H229" s="148"/>
      <c r="I229" s="148"/>
      <c r="J229" s="148"/>
      <c r="K229" s="148"/>
      <c r="L229" s="148"/>
      <c r="M229" s="148"/>
      <c r="N229" s="148"/>
    </row>
    <row r="230" spans="1:14" ht="15.75">
      <c r="A230" s="145" t="s">
        <v>118</v>
      </c>
      <c r="B230" s="145"/>
      <c r="C230" s="145"/>
      <c r="D230" s="145"/>
      <c r="E230" s="145"/>
      <c r="F230" s="145"/>
      <c r="G230" s="145"/>
      <c r="H230" s="145"/>
      <c r="I230" s="145"/>
      <c r="J230" s="145"/>
      <c r="K230" s="145"/>
      <c r="L230" s="145"/>
      <c r="M230" s="145"/>
      <c r="N230" s="145"/>
    </row>
    <row r="231" spans="1:14" ht="15.75">
      <c r="A231" s="145" t="s">
        <v>5</v>
      </c>
      <c r="B231" s="145"/>
      <c r="C231" s="145"/>
      <c r="D231" s="145"/>
      <c r="E231" s="145"/>
      <c r="F231" s="145"/>
      <c r="G231" s="145"/>
      <c r="H231" s="145"/>
      <c r="I231" s="145"/>
      <c r="J231" s="145"/>
      <c r="K231" s="145"/>
      <c r="L231" s="145"/>
      <c r="M231" s="145"/>
      <c r="N231" s="145"/>
    </row>
    <row r="232" spans="1:14" ht="15">
      <c r="A232" s="131" t="s">
        <v>6</v>
      </c>
      <c r="B232" s="128" t="s">
        <v>7</v>
      </c>
      <c r="C232" s="128" t="s">
        <v>8</v>
      </c>
      <c r="D232" s="131" t="s">
        <v>9</v>
      </c>
      <c r="E232" s="131" t="s">
        <v>10</v>
      </c>
      <c r="F232" s="128" t="s">
        <v>11</v>
      </c>
      <c r="G232" s="128" t="s">
        <v>12</v>
      </c>
      <c r="H232" s="128" t="s">
        <v>13</v>
      </c>
      <c r="I232" s="128" t="s">
        <v>14</v>
      </c>
      <c r="J232" s="128" t="s">
        <v>15</v>
      </c>
      <c r="K232" s="130" t="s">
        <v>16</v>
      </c>
      <c r="L232" s="128" t="s">
        <v>17</v>
      </c>
      <c r="M232" s="128" t="s">
        <v>18</v>
      </c>
      <c r="N232" s="128" t="s">
        <v>19</v>
      </c>
    </row>
    <row r="233" spans="1:14" ht="15">
      <c r="A233" s="132"/>
      <c r="B233" s="152"/>
      <c r="C233" s="152"/>
      <c r="D233" s="132"/>
      <c r="E233" s="132"/>
      <c r="F233" s="152"/>
      <c r="G233" s="152"/>
      <c r="H233" s="152"/>
      <c r="I233" s="152"/>
      <c r="J233" s="152"/>
      <c r="K233" s="153"/>
      <c r="L233" s="152"/>
      <c r="M233" s="152"/>
      <c r="N233" s="152"/>
    </row>
    <row r="234" spans="1:14" ht="15.75">
      <c r="A234" s="63">
        <v>1</v>
      </c>
      <c r="B234" s="70">
        <v>43615</v>
      </c>
      <c r="C234" s="65" t="s">
        <v>62</v>
      </c>
      <c r="D234" s="65" t="s">
        <v>21</v>
      </c>
      <c r="E234" s="65" t="s">
        <v>71</v>
      </c>
      <c r="F234" s="66">
        <v>3965</v>
      </c>
      <c r="G234" s="66">
        <v>3925</v>
      </c>
      <c r="H234" s="66">
        <v>3990</v>
      </c>
      <c r="I234" s="66">
        <v>4015</v>
      </c>
      <c r="J234" s="66">
        <v>4040</v>
      </c>
      <c r="K234" s="66">
        <v>3990</v>
      </c>
      <c r="L234" s="65">
        <v>100</v>
      </c>
      <c r="M234" s="67">
        <f aca="true" t="shared" si="26" ref="M234:M239">IF(D234="BUY",(K234-F234)*(L234),(F234-K234)*(L234))</f>
        <v>2500</v>
      </c>
      <c r="N234" s="68">
        <f aca="true" t="shared" si="27" ref="N234:N239">M234/(L234)/F234%</f>
        <v>0.6305170239596469</v>
      </c>
    </row>
    <row r="235" spans="1:14" ht="15.75">
      <c r="A235" s="63">
        <v>2</v>
      </c>
      <c r="B235" s="70">
        <v>43615</v>
      </c>
      <c r="C235" s="65" t="s">
        <v>62</v>
      </c>
      <c r="D235" s="65" t="s">
        <v>21</v>
      </c>
      <c r="E235" s="65" t="s">
        <v>63</v>
      </c>
      <c r="F235" s="66">
        <v>4605</v>
      </c>
      <c r="G235" s="66">
        <v>4565</v>
      </c>
      <c r="H235" s="66">
        <v>4630</v>
      </c>
      <c r="I235" s="66">
        <v>4655</v>
      </c>
      <c r="J235" s="66">
        <v>4680</v>
      </c>
      <c r="K235" s="66">
        <v>4630</v>
      </c>
      <c r="L235" s="65">
        <v>100</v>
      </c>
      <c r="M235" s="67">
        <f t="shared" si="26"/>
        <v>2500</v>
      </c>
      <c r="N235" s="68">
        <f t="shared" si="27"/>
        <v>0.5428881650380022</v>
      </c>
    </row>
    <row r="236" spans="1:14" ht="15.75">
      <c r="A236" s="63">
        <v>3</v>
      </c>
      <c r="B236" s="70">
        <v>43613</v>
      </c>
      <c r="C236" s="65" t="s">
        <v>62</v>
      </c>
      <c r="D236" s="65" t="s">
        <v>23</v>
      </c>
      <c r="E236" s="65" t="s">
        <v>66</v>
      </c>
      <c r="F236" s="66">
        <v>4290</v>
      </c>
      <c r="G236" s="66">
        <v>4310</v>
      </c>
      <c r="H236" s="66">
        <v>4265</v>
      </c>
      <c r="I236" s="66">
        <v>4240</v>
      </c>
      <c r="J236" s="66">
        <v>4215</v>
      </c>
      <c r="K236" s="66">
        <v>4265</v>
      </c>
      <c r="L236" s="65">
        <v>100</v>
      </c>
      <c r="M236" s="67">
        <f t="shared" si="26"/>
        <v>2500</v>
      </c>
      <c r="N236" s="68">
        <f t="shared" si="27"/>
        <v>0.5827505827505828</v>
      </c>
    </row>
    <row r="237" spans="1:14" ht="15.75">
      <c r="A237" s="63">
        <v>4</v>
      </c>
      <c r="B237" s="70">
        <v>43613</v>
      </c>
      <c r="C237" s="65" t="s">
        <v>62</v>
      </c>
      <c r="D237" s="65" t="s">
        <v>23</v>
      </c>
      <c r="E237" s="65" t="s">
        <v>65</v>
      </c>
      <c r="F237" s="66">
        <v>8660</v>
      </c>
      <c r="G237" s="66">
        <v>8750</v>
      </c>
      <c r="H237" s="66">
        <v>8610</v>
      </c>
      <c r="I237" s="66">
        <v>8560</v>
      </c>
      <c r="J237" s="66">
        <v>8510</v>
      </c>
      <c r="K237" s="66">
        <v>8510</v>
      </c>
      <c r="L237" s="65">
        <v>50</v>
      </c>
      <c r="M237" s="67">
        <f t="shared" si="26"/>
        <v>7500</v>
      </c>
      <c r="N237" s="68">
        <f t="shared" si="27"/>
        <v>1.7321016166281757</v>
      </c>
    </row>
    <row r="238" spans="1:14" ht="15.75">
      <c r="A238" s="63">
        <v>5</v>
      </c>
      <c r="B238" s="70">
        <v>43613</v>
      </c>
      <c r="C238" s="65" t="s">
        <v>62</v>
      </c>
      <c r="D238" s="65" t="s">
        <v>23</v>
      </c>
      <c r="E238" s="65" t="s">
        <v>69</v>
      </c>
      <c r="F238" s="66">
        <v>17350</v>
      </c>
      <c r="G238" s="66">
        <v>17510</v>
      </c>
      <c r="H238" s="66">
        <v>17250</v>
      </c>
      <c r="I238" s="66">
        <v>17150</v>
      </c>
      <c r="J238" s="66">
        <v>17050</v>
      </c>
      <c r="K238" s="66">
        <v>17150</v>
      </c>
      <c r="L238" s="65">
        <v>30</v>
      </c>
      <c r="M238" s="67">
        <f t="shared" si="26"/>
        <v>6000</v>
      </c>
      <c r="N238" s="68">
        <f t="shared" si="27"/>
        <v>1.1527377521613833</v>
      </c>
    </row>
    <row r="239" spans="1:14" ht="15.75">
      <c r="A239" s="63">
        <v>6</v>
      </c>
      <c r="B239" s="70">
        <v>43612</v>
      </c>
      <c r="C239" s="65" t="s">
        <v>62</v>
      </c>
      <c r="D239" s="65" t="s">
        <v>23</v>
      </c>
      <c r="E239" s="65" t="s">
        <v>76</v>
      </c>
      <c r="F239" s="66">
        <v>5730</v>
      </c>
      <c r="G239" s="66">
        <v>5770</v>
      </c>
      <c r="H239" s="66">
        <v>5705</v>
      </c>
      <c r="I239" s="66">
        <v>5680</v>
      </c>
      <c r="J239" s="66">
        <v>5655</v>
      </c>
      <c r="K239" s="66">
        <v>5655</v>
      </c>
      <c r="L239" s="65">
        <v>100</v>
      </c>
      <c r="M239" s="67">
        <f t="shared" si="26"/>
        <v>7500</v>
      </c>
      <c r="N239" s="68">
        <f t="shared" si="27"/>
        <v>1.3089005235602096</v>
      </c>
    </row>
    <row r="240" spans="1:14" ht="15.75">
      <c r="A240" s="63">
        <v>7</v>
      </c>
      <c r="B240" s="70">
        <v>43612</v>
      </c>
      <c r="C240" s="65" t="s">
        <v>62</v>
      </c>
      <c r="D240" s="65" t="s">
        <v>23</v>
      </c>
      <c r="E240" s="65" t="s">
        <v>65</v>
      </c>
      <c r="F240" s="66">
        <v>8780</v>
      </c>
      <c r="G240" s="66">
        <v>8870</v>
      </c>
      <c r="H240" s="66">
        <v>8730</v>
      </c>
      <c r="I240" s="66">
        <v>8680</v>
      </c>
      <c r="J240" s="66">
        <v>8630</v>
      </c>
      <c r="K240" s="66">
        <v>8730</v>
      </c>
      <c r="L240" s="65">
        <v>50</v>
      </c>
      <c r="M240" s="67">
        <f aca="true" t="shared" si="28" ref="M240:M245">IF(D240="BUY",(K240-F240)*(L240),(F240-K240)*(L240))</f>
        <v>2500</v>
      </c>
      <c r="N240" s="68">
        <f aca="true" t="shared" si="29" ref="N240:N245">M240/(L240)/F240%</f>
        <v>0.5694760820045558</v>
      </c>
    </row>
    <row r="241" spans="1:14" ht="15.75">
      <c r="A241" s="63">
        <v>8</v>
      </c>
      <c r="B241" s="70">
        <v>43609</v>
      </c>
      <c r="C241" s="65" t="s">
        <v>62</v>
      </c>
      <c r="D241" s="65" t="s">
        <v>23</v>
      </c>
      <c r="E241" s="65" t="s">
        <v>68</v>
      </c>
      <c r="F241" s="66">
        <v>7050</v>
      </c>
      <c r="G241" s="66">
        <v>7140</v>
      </c>
      <c r="H241" s="66">
        <v>7000</v>
      </c>
      <c r="I241" s="66">
        <v>6950</v>
      </c>
      <c r="J241" s="66">
        <v>6900</v>
      </c>
      <c r="K241" s="66">
        <v>6900</v>
      </c>
      <c r="L241" s="65">
        <v>50</v>
      </c>
      <c r="M241" s="67">
        <f t="shared" si="28"/>
        <v>7500</v>
      </c>
      <c r="N241" s="68">
        <f t="shared" si="29"/>
        <v>2.127659574468085</v>
      </c>
    </row>
    <row r="242" spans="1:14" ht="15.75">
      <c r="A242" s="63">
        <v>9</v>
      </c>
      <c r="B242" s="70">
        <v>43608</v>
      </c>
      <c r="C242" s="65" t="s">
        <v>62</v>
      </c>
      <c r="D242" s="65" t="s">
        <v>23</v>
      </c>
      <c r="E242" s="65" t="s">
        <v>63</v>
      </c>
      <c r="F242" s="66">
        <v>4605</v>
      </c>
      <c r="G242" s="66">
        <v>4645</v>
      </c>
      <c r="H242" s="66">
        <v>4580</v>
      </c>
      <c r="I242" s="66">
        <v>4555</v>
      </c>
      <c r="J242" s="66">
        <v>4530</v>
      </c>
      <c r="K242" s="66">
        <v>4645</v>
      </c>
      <c r="L242" s="65">
        <v>100</v>
      </c>
      <c r="M242" s="67">
        <f t="shared" si="28"/>
        <v>-4000</v>
      </c>
      <c r="N242" s="68">
        <f t="shared" si="29"/>
        <v>-0.8686210640608035</v>
      </c>
    </row>
    <row r="243" spans="1:14" ht="15.75">
      <c r="A243" s="63">
        <v>10</v>
      </c>
      <c r="B243" s="70">
        <v>43608</v>
      </c>
      <c r="C243" s="65" t="s">
        <v>62</v>
      </c>
      <c r="D243" s="65" t="s">
        <v>21</v>
      </c>
      <c r="E243" s="65" t="s">
        <v>70</v>
      </c>
      <c r="F243" s="66">
        <v>3735</v>
      </c>
      <c r="G243" s="66">
        <v>3695</v>
      </c>
      <c r="H243" s="66">
        <v>3760</v>
      </c>
      <c r="I243" s="66">
        <v>3795</v>
      </c>
      <c r="J243" s="66">
        <v>3820</v>
      </c>
      <c r="K243" s="66">
        <v>3760</v>
      </c>
      <c r="L243" s="65">
        <v>100</v>
      </c>
      <c r="M243" s="67">
        <f t="shared" si="28"/>
        <v>2500</v>
      </c>
      <c r="N243" s="68">
        <f t="shared" si="29"/>
        <v>0.6693440428380187</v>
      </c>
    </row>
    <row r="244" spans="1:14" ht="15.75">
      <c r="A244" s="63">
        <v>11</v>
      </c>
      <c r="B244" s="70">
        <v>43608</v>
      </c>
      <c r="C244" s="65" t="s">
        <v>62</v>
      </c>
      <c r="D244" s="65" t="s">
        <v>21</v>
      </c>
      <c r="E244" s="65" t="s">
        <v>71</v>
      </c>
      <c r="F244" s="66">
        <v>3950</v>
      </c>
      <c r="G244" s="66">
        <v>3920</v>
      </c>
      <c r="H244" s="66">
        <v>3975</v>
      </c>
      <c r="I244" s="66">
        <v>4000</v>
      </c>
      <c r="J244" s="66">
        <v>4025</v>
      </c>
      <c r="K244" s="66">
        <v>3920</v>
      </c>
      <c r="L244" s="65">
        <v>100</v>
      </c>
      <c r="M244" s="67">
        <f t="shared" si="28"/>
        <v>-3000</v>
      </c>
      <c r="N244" s="68">
        <f t="shared" si="29"/>
        <v>-0.759493670886076</v>
      </c>
    </row>
    <row r="245" spans="1:14" ht="15.75">
      <c r="A245" s="63">
        <v>12</v>
      </c>
      <c r="B245" s="70">
        <v>43603</v>
      </c>
      <c r="C245" s="65" t="s">
        <v>62</v>
      </c>
      <c r="D245" s="65" t="s">
        <v>23</v>
      </c>
      <c r="E245" s="65" t="s">
        <v>66</v>
      </c>
      <c r="F245" s="66">
        <v>4390</v>
      </c>
      <c r="G245" s="66">
        <v>4350</v>
      </c>
      <c r="H245" s="66">
        <v>4365</v>
      </c>
      <c r="I245" s="66">
        <v>4340</v>
      </c>
      <c r="J245" s="66">
        <v>4315</v>
      </c>
      <c r="K245" s="66">
        <v>4350</v>
      </c>
      <c r="L245" s="65">
        <v>100</v>
      </c>
      <c r="M245" s="67">
        <f t="shared" si="28"/>
        <v>4000</v>
      </c>
      <c r="N245" s="68">
        <f t="shared" si="29"/>
        <v>0.9111617312072893</v>
      </c>
    </row>
    <row r="246" spans="1:14" ht="15.75">
      <c r="A246" s="63">
        <v>13</v>
      </c>
      <c r="B246" s="70">
        <v>43603</v>
      </c>
      <c r="C246" s="65" t="s">
        <v>62</v>
      </c>
      <c r="D246" s="65" t="s">
        <v>23</v>
      </c>
      <c r="E246" s="65" t="s">
        <v>71</v>
      </c>
      <c r="F246" s="66">
        <v>3885</v>
      </c>
      <c r="G246" s="66">
        <v>3925</v>
      </c>
      <c r="H246" s="66">
        <v>3860</v>
      </c>
      <c r="I246" s="66">
        <v>3835</v>
      </c>
      <c r="J246" s="66">
        <v>3810</v>
      </c>
      <c r="K246" s="66">
        <v>3925</v>
      </c>
      <c r="L246" s="65">
        <v>100</v>
      </c>
      <c r="M246" s="67">
        <f aca="true" t="shared" si="30" ref="M246:M252">IF(D246="BUY",(K246-F246)*(L246),(F246-K246)*(L246))</f>
        <v>-4000</v>
      </c>
      <c r="N246" s="68">
        <f aca="true" t="shared" si="31" ref="N246:N252">M246/(L246)/F246%</f>
        <v>-1.0296010296010296</v>
      </c>
    </row>
    <row r="247" spans="1:14" ht="15.75">
      <c r="A247" s="63">
        <v>14</v>
      </c>
      <c r="B247" s="70">
        <v>43603</v>
      </c>
      <c r="C247" s="65" t="s">
        <v>62</v>
      </c>
      <c r="D247" s="65" t="s">
        <v>23</v>
      </c>
      <c r="E247" s="65" t="s">
        <v>76</v>
      </c>
      <c r="F247" s="66">
        <v>5750</v>
      </c>
      <c r="G247" s="66">
        <v>5790</v>
      </c>
      <c r="H247" s="66">
        <v>5725</v>
      </c>
      <c r="I247" s="66">
        <v>5700</v>
      </c>
      <c r="J247" s="66">
        <v>5675</v>
      </c>
      <c r="K247" s="66">
        <v>5725</v>
      </c>
      <c r="L247" s="65">
        <v>100</v>
      </c>
      <c r="M247" s="67">
        <f t="shared" si="30"/>
        <v>2500</v>
      </c>
      <c r="N247" s="68">
        <f t="shared" si="31"/>
        <v>0.43478260869565216</v>
      </c>
    </row>
    <row r="248" spans="1:14" ht="15.75">
      <c r="A248" s="63">
        <v>15</v>
      </c>
      <c r="B248" s="70">
        <v>43602</v>
      </c>
      <c r="C248" s="65" t="s">
        <v>62</v>
      </c>
      <c r="D248" s="65" t="s">
        <v>23</v>
      </c>
      <c r="E248" s="65" t="s">
        <v>66</v>
      </c>
      <c r="F248" s="66">
        <v>4405</v>
      </c>
      <c r="G248" s="66">
        <v>4445</v>
      </c>
      <c r="H248" s="66">
        <v>4380</v>
      </c>
      <c r="I248" s="66">
        <v>4355</v>
      </c>
      <c r="J248" s="66">
        <v>4330</v>
      </c>
      <c r="K248" s="66">
        <v>4445</v>
      </c>
      <c r="L248" s="65">
        <v>100</v>
      </c>
      <c r="M248" s="67">
        <f t="shared" si="30"/>
        <v>-4000</v>
      </c>
      <c r="N248" s="68">
        <f t="shared" si="31"/>
        <v>-0.9080590238365495</v>
      </c>
    </row>
    <row r="249" spans="1:14" ht="15.75">
      <c r="A249" s="63">
        <v>16</v>
      </c>
      <c r="B249" s="70">
        <v>43602</v>
      </c>
      <c r="C249" s="65" t="s">
        <v>62</v>
      </c>
      <c r="D249" s="65" t="s">
        <v>23</v>
      </c>
      <c r="E249" s="65" t="s">
        <v>65</v>
      </c>
      <c r="F249" s="66">
        <v>8860</v>
      </c>
      <c r="G249" s="66">
        <v>8950</v>
      </c>
      <c r="H249" s="66">
        <v>8810</v>
      </c>
      <c r="I249" s="66">
        <v>8760</v>
      </c>
      <c r="J249" s="66">
        <v>8710</v>
      </c>
      <c r="K249" s="66">
        <v>8810</v>
      </c>
      <c r="L249" s="65">
        <v>50</v>
      </c>
      <c r="M249" s="67">
        <f t="shared" si="30"/>
        <v>2500</v>
      </c>
      <c r="N249" s="68">
        <f t="shared" si="31"/>
        <v>0.5643340857787811</v>
      </c>
    </row>
    <row r="250" spans="1:14" ht="15.75">
      <c r="A250" s="63">
        <v>17</v>
      </c>
      <c r="B250" s="70">
        <v>43601</v>
      </c>
      <c r="C250" s="65" t="s">
        <v>62</v>
      </c>
      <c r="D250" s="65" t="s">
        <v>21</v>
      </c>
      <c r="E250" s="65" t="s">
        <v>63</v>
      </c>
      <c r="F250" s="66">
        <v>4640</v>
      </c>
      <c r="G250" s="66">
        <v>4600</v>
      </c>
      <c r="H250" s="66">
        <v>4565</v>
      </c>
      <c r="I250" s="66">
        <v>4690</v>
      </c>
      <c r="J250" s="66">
        <v>4715</v>
      </c>
      <c r="K250" s="66">
        <v>4600</v>
      </c>
      <c r="L250" s="65">
        <v>100</v>
      </c>
      <c r="M250" s="67">
        <f t="shared" si="30"/>
        <v>-4000</v>
      </c>
      <c r="N250" s="68">
        <f t="shared" si="31"/>
        <v>-0.8620689655172414</v>
      </c>
    </row>
    <row r="251" spans="1:14" ht="15.75">
      <c r="A251" s="63">
        <v>18</v>
      </c>
      <c r="B251" s="70">
        <v>43601</v>
      </c>
      <c r="C251" s="65" t="s">
        <v>62</v>
      </c>
      <c r="D251" s="65" t="s">
        <v>21</v>
      </c>
      <c r="E251" s="65" t="s">
        <v>71</v>
      </c>
      <c r="F251" s="66">
        <v>3930</v>
      </c>
      <c r="G251" s="66">
        <v>3890</v>
      </c>
      <c r="H251" s="66">
        <v>3955</v>
      </c>
      <c r="I251" s="66">
        <v>3980</v>
      </c>
      <c r="J251" s="66">
        <v>4000</v>
      </c>
      <c r="K251" s="66">
        <v>3890</v>
      </c>
      <c r="L251" s="65">
        <v>100</v>
      </c>
      <c r="M251" s="67">
        <f t="shared" si="30"/>
        <v>-4000</v>
      </c>
      <c r="N251" s="68">
        <f t="shared" si="31"/>
        <v>-1.0178117048346056</v>
      </c>
    </row>
    <row r="252" spans="1:14" ht="15.75">
      <c r="A252" s="63">
        <v>19</v>
      </c>
      <c r="B252" s="70">
        <v>43601</v>
      </c>
      <c r="C252" s="65" t="s">
        <v>62</v>
      </c>
      <c r="D252" s="65" t="s">
        <v>23</v>
      </c>
      <c r="E252" s="65" t="s">
        <v>65</v>
      </c>
      <c r="F252" s="66">
        <v>8960</v>
      </c>
      <c r="G252" s="66">
        <v>9050</v>
      </c>
      <c r="H252" s="66">
        <v>8910</v>
      </c>
      <c r="I252" s="66">
        <v>8860</v>
      </c>
      <c r="J252" s="66">
        <v>8810</v>
      </c>
      <c r="K252" s="66">
        <v>8910</v>
      </c>
      <c r="L252" s="65">
        <v>50</v>
      </c>
      <c r="M252" s="67">
        <f t="shared" si="30"/>
        <v>2500</v>
      </c>
      <c r="N252" s="68">
        <f t="shared" si="31"/>
        <v>0.5580357142857143</v>
      </c>
    </row>
    <row r="253" spans="1:14" ht="15.75">
      <c r="A253" s="63">
        <v>20</v>
      </c>
      <c r="B253" s="70">
        <v>43600</v>
      </c>
      <c r="C253" s="65" t="s">
        <v>62</v>
      </c>
      <c r="D253" s="65" t="s">
        <v>21</v>
      </c>
      <c r="E253" s="65" t="s">
        <v>69</v>
      </c>
      <c r="F253" s="66">
        <v>17780</v>
      </c>
      <c r="G253" s="66">
        <v>17620</v>
      </c>
      <c r="H253" s="66">
        <v>17880</v>
      </c>
      <c r="I253" s="66">
        <v>17980</v>
      </c>
      <c r="J253" s="66">
        <v>18080</v>
      </c>
      <c r="K253" s="66">
        <v>17980</v>
      </c>
      <c r="L253" s="65">
        <v>30</v>
      </c>
      <c r="M253" s="67">
        <f aca="true" t="shared" si="32" ref="M253:M260">IF(D253="BUY",(K253-F253)*(L253),(F253-K253)*(L253))</f>
        <v>6000</v>
      </c>
      <c r="N253" s="68">
        <f aca="true" t="shared" si="33" ref="N253:N260">M253/(L253)/F253%</f>
        <v>1.124859392575928</v>
      </c>
    </row>
    <row r="254" spans="1:14" ht="15.75">
      <c r="A254" s="63">
        <v>21</v>
      </c>
      <c r="B254" s="70">
        <v>43599</v>
      </c>
      <c r="C254" s="65" t="s">
        <v>62</v>
      </c>
      <c r="D254" s="65" t="s">
        <v>21</v>
      </c>
      <c r="E254" s="65" t="s">
        <v>70</v>
      </c>
      <c r="F254" s="66">
        <v>3755</v>
      </c>
      <c r="G254" s="66">
        <v>3715</v>
      </c>
      <c r="H254" s="66">
        <v>3780</v>
      </c>
      <c r="I254" s="66">
        <v>3805</v>
      </c>
      <c r="J254" s="66">
        <v>3830</v>
      </c>
      <c r="K254" s="66">
        <v>3780</v>
      </c>
      <c r="L254" s="65">
        <v>100</v>
      </c>
      <c r="M254" s="67">
        <f t="shared" si="32"/>
        <v>2500</v>
      </c>
      <c r="N254" s="68">
        <f t="shared" si="33"/>
        <v>0.6657789613848203</v>
      </c>
    </row>
    <row r="255" spans="1:14" ht="15.75">
      <c r="A255" s="63">
        <v>22</v>
      </c>
      <c r="B255" s="70">
        <v>43595</v>
      </c>
      <c r="C255" s="65" t="s">
        <v>62</v>
      </c>
      <c r="D255" s="65" t="s">
        <v>21</v>
      </c>
      <c r="E255" s="65" t="s">
        <v>63</v>
      </c>
      <c r="F255" s="66">
        <v>4535</v>
      </c>
      <c r="G255" s="66">
        <v>4495</v>
      </c>
      <c r="H255" s="66">
        <v>4560</v>
      </c>
      <c r="I255" s="66">
        <v>4585</v>
      </c>
      <c r="J255" s="66">
        <v>4605</v>
      </c>
      <c r="K255" s="66">
        <v>4585</v>
      </c>
      <c r="L255" s="65">
        <v>100</v>
      </c>
      <c r="M255" s="67">
        <f t="shared" si="32"/>
        <v>5000</v>
      </c>
      <c r="N255" s="68">
        <f t="shared" si="33"/>
        <v>1.1025358324145533</v>
      </c>
    </row>
    <row r="256" spans="1:14" ht="15.75">
      <c r="A256" s="63">
        <v>23</v>
      </c>
      <c r="B256" s="70">
        <v>43595</v>
      </c>
      <c r="C256" s="65" t="s">
        <v>62</v>
      </c>
      <c r="D256" s="65" t="s">
        <v>21</v>
      </c>
      <c r="E256" s="65" t="s">
        <v>71</v>
      </c>
      <c r="F256" s="66">
        <v>3870</v>
      </c>
      <c r="G256" s="66">
        <v>3830</v>
      </c>
      <c r="H256" s="66">
        <v>3895</v>
      </c>
      <c r="I256" s="66">
        <v>3920</v>
      </c>
      <c r="J256" s="66">
        <v>3945</v>
      </c>
      <c r="K256" s="66">
        <v>3920</v>
      </c>
      <c r="L256" s="65">
        <v>100</v>
      </c>
      <c r="M256" s="67">
        <f t="shared" si="32"/>
        <v>5000</v>
      </c>
      <c r="N256" s="68">
        <f t="shared" si="33"/>
        <v>1.2919896640826873</v>
      </c>
    </row>
    <row r="257" spans="1:14" ht="15.75">
      <c r="A257" s="63">
        <v>24</v>
      </c>
      <c r="B257" s="70">
        <v>43594</v>
      </c>
      <c r="C257" s="65" t="s">
        <v>62</v>
      </c>
      <c r="D257" s="65" t="s">
        <v>21</v>
      </c>
      <c r="E257" s="65" t="s">
        <v>63</v>
      </c>
      <c r="F257" s="66">
        <v>4475</v>
      </c>
      <c r="G257" s="66">
        <v>4435</v>
      </c>
      <c r="H257" s="66">
        <v>4500</v>
      </c>
      <c r="I257" s="66">
        <v>4525</v>
      </c>
      <c r="J257" s="66">
        <v>4550</v>
      </c>
      <c r="K257" s="66">
        <v>4550</v>
      </c>
      <c r="L257" s="65">
        <v>100</v>
      </c>
      <c r="M257" s="67">
        <f t="shared" si="32"/>
        <v>7500</v>
      </c>
      <c r="N257" s="68">
        <f t="shared" si="33"/>
        <v>1.675977653631285</v>
      </c>
    </row>
    <row r="258" spans="1:14" ht="15.75">
      <c r="A258" s="63">
        <v>25</v>
      </c>
      <c r="B258" s="70">
        <v>43593</v>
      </c>
      <c r="C258" s="65" t="s">
        <v>62</v>
      </c>
      <c r="D258" s="65" t="s">
        <v>21</v>
      </c>
      <c r="E258" s="65" t="s">
        <v>69</v>
      </c>
      <c r="F258" s="66">
        <v>17160</v>
      </c>
      <c r="G258" s="66">
        <v>17000</v>
      </c>
      <c r="H258" s="66">
        <v>17260</v>
      </c>
      <c r="I258" s="66">
        <v>17360</v>
      </c>
      <c r="J258" s="66">
        <v>17460</v>
      </c>
      <c r="K258" s="66">
        <v>17460</v>
      </c>
      <c r="L258" s="65">
        <v>30</v>
      </c>
      <c r="M258" s="67">
        <f t="shared" si="32"/>
        <v>9000</v>
      </c>
      <c r="N258" s="68">
        <f t="shared" si="33"/>
        <v>1.7482517482517483</v>
      </c>
    </row>
    <row r="259" spans="1:14" ht="15.75">
      <c r="A259" s="63">
        <v>26</v>
      </c>
      <c r="B259" s="70">
        <v>43593</v>
      </c>
      <c r="C259" s="65" t="s">
        <v>62</v>
      </c>
      <c r="D259" s="65" t="s">
        <v>21</v>
      </c>
      <c r="E259" s="65" t="s">
        <v>63</v>
      </c>
      <c r="F259" s="66">
        <v>4385</v>
      </c>
      <c r="G259" s="66">
        <v>4345</v>
      </c>
      <c r="H259" s="66">
        <v>4410</v>
      </c>
      <c r="I259" s="66">
        <v>4435</v>
      </c>
      <c r="J259" s="66">
        <v>4460</v>
      </c>
      <c r="K259" s="66">
        <v>4435</v>
      </c>
      <c r="L259" s="65">
        <v>100</v>
      </c>
      <c r="M259" s="67">
        <f t="shared" si="32"/>
        <v>5000</v>
      </c>
      <c r="N259" s="68">
        <f t="shared" si="33"/>
        <v>1.1402508551881414</v>
      </c>
    </row>
    <row r="260" spans="1:14" ht="15.75">
      <c r="A260" s="63">
        <v>27</v>
      </c>
      <c r="B260" s="70">
        <v>43593</v>
      </c>
      <c r="C260" s="65" t="s">
        <v>62</v>
      </c>
      <c r="D260" s="65" t="s">
        <v>21</v>
      </c>
      <c r="E260" s="65" t="s">
        <v>70</v>
      </c>
      <c r="F260" s="66">
        <v>3720</v>
      </c>
      <c r="G260" s="66">
        <v>3680</v>
      </c>
      <c r="H260" s="66">
        <v>3745</v>
      </c>
      <c r="I260" s="66">
        <v>3770</v>
      </c>
      <c r="J260" s="66">
        <v>3795</v>
      </c>
      <c r="K260" s="66">
        <v>3745</v>
      </c>
      <c r="L260" s="65">
        <v>100</v>
      </c>
      <c r="M260" s="67">
        <f t="shared" si="32"/>
        <v>2500</v>
      </c>
      <c r="N260" s="68">
        <f t="shared" si="33"/>
        <v>0.6720430107526881</v>
      </c>
    </row>
    <row r="261" spans="1:14" ht="15.75">
      <c r="A261" s="63">
        <v>28</v>
      </c>
      <c r="B261" s="70">
        <v>43592</v>
      </c>
      <c r="C261" s="65" t="s">
        <v>62</v>
      </c>
      <c r="D261" s="65" t="s">
        <v>21</v>
      </c>
      <c r="E261" s="65" t="s">
        <v>65</v>
      </c>
      <c r="F261" s="66">
        <v>9060</v>
      </c>
      <c r="G261" s="66">
        <v>8960</v>
      </c>
      <c r="H261" s="66">
        <v>9110</v>
      </c>
      <c r="I261" s="66">
        <v>9160</v>
      </c>
      <c r="J261" s="66">
        <v>9210</v>
      </c>
      <c r="K261" s="66">
        <v>9110</v>
      </c>
      <c r="L261" s="65">
        <v>50</v>
      </c>
      <c r="M261" s="67">
        <f aca="true" t="shared" si="34" ref="M261:M268">IF(D261="BUY",(K261-F261)*(L261),(F261-K261)*(L261))</f>
        <v>2500</v>
      </c>
      <c r="N261" s="68">
        <f aca="true" t="shared" si="35" ref="N261:N268">M261/(L261)/F261%</f>
        <v>0.5518763796909493</v>
      </c>
    </row>
    <row r="262" spans="1:14" ht="15.75">
      <c r="A262" s="63">
        <v>29</v>
      </c>
      <c r="B262" s="70">
        <v>43592</v>
      </c>
      <c r="C262" s="65" t="s">
        <v>62</v>
      </c>
      <c r="D262" s="65" t="s">
        <v>21</v>
      </c>
      <c r="E262" s="65" t="s">
        <v>71</v>
      </c>
      <c r="F262" s="66">
        <v>3810</v>
      </c>
      <c r="G262" s="66">
        <v>3770</v>
      </c>
      <c r="H262" s="66">
        <v>3835</v>
      </c>
      <c r="I262" s="66">
        <v>3860</v>
      </c>
      <c r="J262" s="66">
        <v>3885</v>
      </c>
      <c r="K262" s="66">
        <v>3835</v>
      </c>
      <c r="L262" s="65">
        <v>100</v>
      </c>
      <c r="M262" s="67">
        <f t="shared" si="34"/>
        <v>2500</v>
      </c>
      <c r="N262" s="68">
        <f t="shared" si="35"/>
        <v>0.6561679790026247</v>
      </c>
    </row>
    <row r="263" spans="1:14" ht="15.75">
      <c r="A263" s="63">
        <v>30</v>
      </c>
      <c r="B263" s="70">
        <v>43592</v>
      </c>
      <c r="C263" s="65" t="s">
        <v>62</v>
      </c>
      <c r="D263" s="65" t="s">
        <v>21</v>
      </c>
      <c r="E263" s="65" t="s">
        <v>76</v>
      </c>
      <c r="F263" s="66">
        <v>5820</v>
      </c>
      <c r="G263" s="66">
        <v>5780</v>
      </c>
      <c r="H263" s="66">
        <v>5845</v>
      </c>
      <c r="I263" s="66">
        <v>5870</v>
      </c>
      <c r="J263" s="66">
        <v>5895</v>
      </c>
      <c r="K263" s="66">
        <v>5895</v>
      </c>
      <c r="L263" s="65">
        <v>100</v>
      </c>
      <c r="M263" s="67">
        <f t="shared" si="34"/>
        <v>7500</v>
      </c>
      <c r="N263" s="68">
        <f t="shared" si="35"/>
        <v>1.2886597938144329</v>
      </c>
    </row>
    <row r="264" spans="1:14" ht="15.75">
      <c r="A264" s="63">
        <v>31</v>
      </c>
      <c r="B264" s="70">
        <v>43591</v>
      </c>
      <c r="C264" s="65" t="s">
        <v>62</v>
      </c>
      <c r="D264" s="65" t="s">
        <v>21</v>
      </c>
      <c r="E264" s="65" t="s">
        <v>65</v>
      </c>
      <c r="F264" s="66">
        <v>9060</v>
      </c>
      <c r="G264" s="66">
        <v>8960</v>
      </c>
      <c r="H264" s="66">
        <v>9110</v>
      </c>
      <c r="I264" s="66">
        <v>9160</v>
      </c>
      <c r="J264" s="66">
        <v>9210</v>
      </c>
      <c r="K264" s="66">
        <v>9110</v>
      </c>
      <c r="L264" s="65">
        <v>50</v>
      </c>
      <c r="M264" s="67">
        <f t="shared" si="34"/>
        <v>2500</v>
      </c>
      <c r="N264" s="68">
        <f t="shared" si="35"/>
        <v>0.5518763796909493</v>
      </c>
    </row>
    <row r="265" spans="1:14" ht="15.75">
      <c r="A265" s="63">
        <v>32</v>
      </c>
      <c r="B265" s="70">
        <v>43588</v>
      </c>
      <c r="C265" s="65" t="s">
        <v>62</v>
      </c>
      <c r="D265" s="65" t="s">
        <v>23</v>
      </c>
      <c r="E265" s="65" t="s">
        <v>63</v>
      </c>
      <c r="F265" s="66">
        <v>4340</v>
      </c>
      <c r="G265" s="66">
        <v>4380</v>
      </c>
      <c r="H265" s="66">
        <v>4315</v>
      </c>
      <c r="I265" s="66">
        <v>4290</v>
      </c>
      <c r="J265" s="66">
        <v>4370</v>
      </c>
      <c r="K265" s="66">
        <v>4380</v>
      </c>
      <c r="L265" s="65">
        <v>100</v>
      </c>
      <c r="M265" s="67">
        <f t="shared" si="34"/>
        <v>-4000</v>
      </c>
      <c r="N265" s="68">
        <f t="shared" si="35"/>
        <v>-0.9216589861751152</v>
      </c>
    </row>
    <row r="266" spans="1:14" ht="15.75">
      <c r="A266" s="63">
        <v>33</v>
      </c>
      <c r="B266" s="70">
        <v>43587</v>
      </c>
      <c r="C266" s="65" t="s">
        <v>62</v>
      </c>
      <c r="D266" s="65" t="s">
        <v>21</v>
      </c>
      <c r="E266" s="65" t="s">
        <v>66</v>
      </c>
      <c r="F266" s="66">
        <v>4390</v>
      </c>
      <c r="G266" s="66">
        <v>4348</v>
      </c>
      <c r="H266" s="66">
        <v>4415</v>
      </c>
      <c r="I266" s="66">
        <v>4440</v>
      </c>
      <c r="J266" s="66">
        <v>4465</v>
      </c>
      <c r="K266" s="66">
        <v>4415</v>
      </c>
      <c r="L266" s="65">
        <v>100</v>
      </c>
      <c r="M266" s="67">
        <f t="shared" si="34"/>
        <v>2500</v>
      </c>
      <c r="N266" s="68">
        <f t="shared" si="35"/>
        <v>0.5694760820045558</v>
      </c>
    </row>
    <row r="267" spans="1:14" ht="15.75">
      <c r="A267" s="63">
        <v>34</v>
      </c>
      <c r="B267" s="70">
        <v>43587</v>
      </c>
      <c r="C267" s="65" t="s">
        <v>62</v>
      </c>
      <c r="D267" s="65" t="s">
        <v>23</v>
      </c>
      <c r="E267" s="65" t="s">
        <v>70</v>
      </c>
      <c r="F267" s="66">
        <v>3645</v>
      </c>
      <c r="G267" s="66">
        <v>3685</v>
      </c>
      <c r="H267" s="66">
        <v>3620</v>
      </c>
      <c r="I267" s="66">
        <v>3595</v>
      </c>
      <c r="J267" s="66">
        <v>3570</v>
      </c>
      <c r="K267" s="66">
        <v>3620</v>
      </c>
      <c r="L267" s="65">
        <v>100</v>
      </c>
      <c r="M267" s="67">
        <f t="shared" si="34"/>
        <v>2500</v>
      </c>
      <c r="N267" s="68">
        <f t="shared" si="35"/>
        <v>0.6858710562414265</v>
      </c>
    </row>
    <row r="268" spans="1:14" ht="15.75">
      <c r="A268" s="63">
        <v>35</v>
      </c>
      <c r="B268" s="70">
        <v>43587</v>
      </c>
      <c r="C268" s="65" t="s">
        <v>62</v>
      </c>
      <c r="D268" s="65" t="s">
        <v>21</v>
      </c>
      <c r="E268" s="65" t="s">
        <v>65</v>
      </c>
      <c r="F268" s="66">
        <v>8780</v>
      </c>
      <c r="G268" s="66">
        <v>8690</v>
      </c>
      <c r="H268" s="66">
        <v>8830</v>
      </c>
      <c r="I268" s="66">
        <v>8880</v>
      </c>
      <c r="J268" s="66">
        <v>8930</v>
      </c>
      <c r="K268" s="66">
        <v>8830</v>
      </c>
      <c r="L268" s="65">
        <v>50</v>
      </c>
      <c r="M268" s="67">
        <f t="shared" si="34"/>
        <v>2500</v>
      </c>
      <c r="N268" s="68">
        <f t="shared" si="35"/>
        <v>0.5694760820045558</v>
      </c>
    </row>
    <row r="269" spans="1:13" ht="15.75">
      <c r="A269" s="9" t="s">
        <v>25</v>
      </c>
      <c r="B269" s="10"/>
      <c r="C269" s="11"/>
      <c r="D269" s="12"/>
      <c r="E269" s="13"/>
      <c r="F269" s="13"/>
      <c r="G269" s="14"/>
      <c r="H269" s="15"/>
      <c r="I269" s="15"/>
      <c r="J269" s="15"/>
      <c r="K269" s="16"/>
      <c r="M269" s="17"/>
    </row>
    <row r="270" spans="1:11" ht="15.75">
      <c r="A270" s="9" t="s">
        <v>26</v>
      </c>
      <c r="B270" s="19"/>
      <c r="C270" s="11"/>
      <c r="D270" s="12"/>
      <c r="E270" s="13"/>
      <c r="F270" s="13"/>
      <c r="G270" s="14"/>
      <c r="H270" s="13"/>
      <c r="I270" s="13"/>
      <c r="J270" s="13"/>
      <c r="K270" s="16"/>
    </row>
    <row r="271" spans="1:10" ht="15.75">
      <c r="A271" s="9" t="s">
        <v>26</v>
      </c>
      <c r="B271" s="19"/>
      <c r="C271" s="20"/>
      <c r="D271" s="21"/>
      <c r="E271" s="22"/>
      <c r="F271" s="22"/>
      <c r="G271" s="23"/>
      <c r="H271" s="22"/>
      <c r="I271" s="22"/>
      <c r="J271" s="22"/>
    </row>
    <row r="272" spans="1:10" ht="16.5" thickBot="1">
      <c r="A272" s="58"/>
      <c r="B272" s="59"/>
      <c r="C272" s="22"/>
      <c r="D272" s="22"/>
      <c r="E272" s="22"/>
      <c r="F272" s="25"/>
      <c r="G272" s="26"/>
      <c r="H272" s="27" t="s">
        <v>27</v>
      </c>
      <c r="I272" s="27"/>
      <c r="J272" s="25"/>
    </row>
    <row r="273" spans="1:10" ht="15.75">
      <c r="A273" s="58"/>
      <c r="B273" s="59"/>
      <c r="C273" s="129" t="s">
        <v>28</v>
      </c>
      <c r="D273" s="129"/>
      <c r="E273" s="29">
        <v>35</v>
      </c>
      <c r="F273" s="30">
        <f>F274+F275+F276+F277+F278+F279</f>
        <v>100</v>
      </c>
      <c r="G273" s="31">
        <v>35</v>
      </c>
      <c r="H273" s="32">
        <f>G274/G273%</f>
        <v>80</v>
      </c>
      <c r="I273" s="32"/>
      <c r="J273" s="25"/>
    </row>
    <row r="274" spans="1:11" ht="15.75">
      <c r="A274" s="58"/>
      <c r="B274" s="59"/>
      <c r="C274" s="126" t="s">
        <v>29</v>
      </c>
      <c r="D274" s="126"/>
      <c r="E274" s="33">
        <v>28</v>
      </c>
      <c r="F274" s="34">
        <f>(E274/E273)*100</f>
        <v>80</v>
      </c>
      <c r="G274" s="31">
        <v>28</v>
      </c>
      <c r="H274" s="28"/>
      <c r="I274" s="28"/>
      <c r="J274" s="25"/>
      <c r="K274" s="22"/>
    </row>
    <row r="275" spans="1:10" ht="15.75">
      <c r="A275" s="58"/>
      <c r="B275" s="59"/>
      <c r="C275" s="126" t="s">
        <v>31</v>
      </c>
      <c r="D275" s="126"/>
      <c r="E275" s="33">
        <v>0</v>
      </c>
      <c r="F275" s="34">
        <f>(E275/E273)*100</f>
        <v>0</v>
      </c>
      <c r="G275" s="36"/>
      <c r="H275" s="31"/>
      <c r="I275" s="31"/>
      <c r="J275" s="25"/>
    </row>
    <row r="276" spans="1:10" ht="15.75">
      <c r="A276" s="58"/>
      <c r="B276" s="59"/>
      <c r="C276" s="126" t="s">
        <v>32</v>
      </c>
      <c r="D276" s="126"/>
      <c r="E276" s="33">
        <v>0</v>
      </c>
      <c r="F276" s="34">
        <f>(E276/E273)*100</f>
        <v>0</v>
      </c>
      <c r="G276" s="36"/>
      <c r="H276" s="31"/>
      <c r="I276" s="31"/>
      <c r="J276" s="25"/>
    </row>
    <row r="277" spans="1:11" ht="15.75">
      <c r="A277" s="58"/>
      <c r="B277" s="59"/>
      <c r="C277" s="126" t="s">
        <v>33</v>
      </c>
      <c r="D277" s="126"/>
      <c r="E277" s="33">
        <v>7</v>
      </c>
      <c r="F277" s="34">
        <f>(E277/E273)*100</f>
        <v>20</v>
      </c>
      <c r="G277" s="36"/>
      <c r="H277" s="22" t="s">
        <v>34</v>
      </c>
      <c r="I277" s="22"/>
      <c r="J277" s="25"/>
      <c r="K277" s="25"/>
    </row>
    <row r="278" spans="1:12" ht="15.75">
      <c r="A278" s="58"/>
      <c r="B278" s="59"/>
      <c r="C278" s="126" t="s">
        <v>35</v>
      </c>
      <c r="D278" s="126"/>
      <c r="E278" s="33">
        <v>0</v>
      </c>
      <c r="F278" s="34">
        <f>(E278/E273)*100</f>
        <v>0</v>
      </c>
      <c r="G278" s="36"/>
      <c r="H278" s="22"/>
      <c r="I278" s="22"/>
      <c r="J278" s="25"/>
      <c r="K278" s="25"/>
      <c r="L278" s="17"/>
    </row>
    <row r="279" spans="1:11" ht="16.5" thickBot="1">
      <c r="A279" s="58"/>
      <c r="B279" s="59"/>
      <c r="C279" s="127" t="s">
        <v>36</v>
      </c>
      <c r="D279" s="127"/>
      <c r="E279" s="38"/>
      <c r="F279" s="39">
        <f>(E279/E273)*100</f>
        <v>0</v>
      </c>
      <c r="G279" s="36"/>
      <c r="H279" s="22"/>
      <c r="I279" s="22"/>
      <c r="J279" s="25"/>
      <c r="K279" s="25"/>
    </row>
    <row r="280" spans="1:11" ht="15.75">
      <c r="A280" s="41" t="s">
        <v>37</v>
      </c>
      <c r="B280" s="10"/>
      <c r="C280" s="11"/>
      <c r="D280" s="11"/>
      <c r="E280" s="13"/>
      <c r="F280" s="13"/>
      <c r="G280" s="42"/>
      <c r="H280" s="43"/>
      <c r="I280" s="43"/>
      <c r="J280" s="43"/>
      <c r="K280" s="25"/>
    </row>
    <row r="281" spans="1:12" ht="15.75">
      <c r="A281" s="12" t="s">
        <v>38</v>
      </c>
      <c r="B281" s="10"/>
      <c r="C281" s="44"/>
      <c r="D281" s="45"/>
      <c r="E281" s="46"/>
      <c r="F281" s="43"/>
      <c r="G281" s="42"/>
      <c r="H281" s="43"/>
      <c r="I281" s="43"/>
      <c r="J281" s="43"/>
      <c r="K281" s="13"/>
      <c r="L281" s="83"/>
    </row>
    <row r="282" spans="1:12" ht="15.75">
      <c r="A282" s="12" t="s">
        <v>39</v>
      </c>
      <c r="B282" s="10"/>
      <c r="C282" s="11"/>
      <c r="D282" s="45"/>
      <c r="E282" s="46"/>
      <c r="F282" s="43"/>
      <c r="G282" s="42"/>
      <c r="H282" s="47"/>
      <c r="I282" s="47"/>
      <c r="J282" s="47"/>
      <c r="K282" s="13"/>
      <c r="L282" s="17"/>
    </row>
    <row r="283" spans="1:12" ht="15.75">
      <c r="A283" s="12" t="s">
        <v>40</v>
      </c>
      <c r="B283" s="44"/>
      <c r="C283" s="11"/>
      <c r="D283" s="45"/>
      <c r="E283" s="46"/>
      <c r="F283" s="43"/>
      <c r="G283" s="48"/>
      <c r="H283" s="47"/>
      <c r="I283" s="47"/>
      <c r="J283" s="47"/>
      <c r="K283" s="13"/>
      <c r="L283" s="17"/>
    </row>
    <row r="284" spans="1:13" ht="15.75">
      <c r="A284" s="12" t="s">
        <v>41</v>
      </c>
      <c r="B284" s="35"/>
      <c r="C284" s="11"/>
      <c r="D284" s="49"/>
      <c r="E284" s="43"/>
      <c r="F284" s="43"/>
      <c r="G284" s="48"/>
      <c r="H284" s="47"/>
      <c r="I284" s="47"/>
      <c r="J284" s="47"/>
      <c r="K284" s="43"/>
      <c r="L284" s="17"/>
      <c r="M284" s="17"/>
    </row>
    <row r="285" spans="1:14" ht="15">
      <c r="A285" s="146" t="s">
        <v>0</v>
      </c>
      <c r="B285" s="146"/>
      <c r="C285" s="146"/>
      <c r="D285" s="146"/>
      <c r="E285" s="146"/>
      <c r="F285" s="146"/>
      <c r="G285" s="146"/>
      <c r="H285" s="146"/>
      <c r="I285" s="146"/>
      <c r="J285" s="146"/>
      <c r="K285" s="146"/>
      <c r="L285" s="146"/>
      <c r="M285" s="146"/>
      <c r="N285" s="146"/>
    </row>
    <row r="286" spans="1:14" ht="15">
      <c r="A286" s="146"/>
      <c r="B286" s="146"/>
      <c r="C286" s="146"/>
      <c r="D286" s="146"/>
      <c r="E286" s="146"/>
      <c r="F286" s="146"/>
      <c r="G286" s="146"/>
      <c r="H286" s="146"/>
      <c r="I286" s="146"/>
      <c r="J286" s="146"/>
      <c r="K286" s="146"/>
      <c r="L286" s="146"/>
      <c r="M286" s="146"/>
      <c r="N286" s="146"/>
    </row>
    <row r="287" spans="1:14" ht="15">
      <c r="A287" s="146"/>
      <c r="B287" s="146"/>
      <c r="C287" s="146"/>
      <c r="D287" s="146"/>
      <c r="E287" s="146"/>
      <c r="F287" s="146"/>
      <c r="G287" s="146"/>
      <c r="H287" s="146"/>
      <c r="I287" s="146"/>
      <c r="J287" s="146"/>
      <c r="K287" s="146"/>
      <c r="L287" s="146"/>
      <c r="M287" s="146"/>
      <c r="N287" s="146"/>
    </row>
    <row r="288" spans="1:14" ht="15.75">
      <c r="A288" s="156" t="s">
        <v>102</v>
      </c>
      <c r="B288" s="156"/>
      <c r="C288" s="156"/>
      <c r="D288" s="156"/>
      <c r="E288" s="156"/>
      <c r="F288" s="156"/>
      <c r="G288" s="156"/>
      <c r="H288" s="156"/>
      <c r="I288" s="156"/>
      <c r="J288" s="156"/>
      <c r="K288" s="156"/>
      <c r="L288" s="156"/>
      <c r="M288" s="156"/>
      <c r="N288" s="156"/>
    </row>
    <row r="289" spans="1:14" ht="15.75">
      <c r="A289" s="156" t="s">
        <v>103</v>
      </c>
      <c r="B289" s="156"/>
      <c r="C289" s="156"/>
      <c r="D289" s="156"/>
      <c r="E289" s="156"/>
      <c r="F289" s="156"/>
      <c r="G289" s="156"/>
      <c r="H289" s="156"/>
      <c r="I289" s="156"/>
      <c r="J289" s="156"/>
      <c r="K289" s="156"/>
      <c r="L289" s="156"/>
      <c r="M289" s="156"/>
      <c r="N289" s="156"/>
    </row>
    <row r="290" spans="1:14" ht="16.5" thickBot="1">
      <c r="A290" s="148" t="s">
        <v>3</v>
      </c>
      <c r="B290" s="148"/>
      <c r="C290" s="148"/>
      <c r="D290" s="148"/>
      <c r="E290" s="148"/>
      <c r="F290" s="148"/>
      <c r="G290" s="148"/>
      <c r="H290" s="148"/>
      <c r="I290" s="148"/>
      <c r="J290" s="148"/>
      <c r="K290" s="148"/>
      <c r="L290" s="148"/>
      <c r="M290" s="148"/>
      <c r="N290" s="148"/>
    </row>
    <row r="291" spans="1:14" ht="15.75">
      <c r="A291" s="145" t="s">
        <v>116</v>
      </c>
      <c r="B291" s="145"/>
      <c r="C291" s="145"/>
      <c r="D291" s="145"/>
      <c r="E291" s="145"/>
      <c r="F291" s="145"/>
      <c r="G291" s="145"/>
      <c r="H291" s="145"/>
      <c r="I291" s="145"/>
      <c r="J291" s="145"/>
      <c r="K291" s="145"/>
      <c r="L291" s="145"/>
      <c r="M291" s="145"/>
      <c r="N291" s="145"/>
    </row>
    <row r="292" spans="1:14" ht="15.75">
      <c r="A292" s="145" t="s">
        <v>5</v>
      </c>
      <c r="B292" s="145"/>
      <c r="C292" s="145"/>
      <c r="D292" s="145"/>
      <c r="E292" s="145"/>
      <c r="F292" s="145"/>
      <c r="G292" s="145"/>
      <c r="H292" s="145"/>
      <c r="I292" s="145"/>
      <c r="J292" s="145"/>
      <c r="K292" s="145"/>
      <c r="L292" s="145"/>
      <c r="M292" s="145"/>
      <c r="N292" s="145"/>
    </row>
    <row r="293" spans="1:14" ht="15">
      <c r="A293" s="131" t="s">
        <v>6</v>
      </c>
      <c r="B293" s="128" t="s">
        <v>7</v>
      </c>
      <c r="C293" s="128" t="s">
        <v>8</v>
      </c>
      <c r="D293" s="131" t="s">
        <v>9</v>
      </c>
      <c r="E293" s="131" t="s">
        <v>10</v>
      </c>
      <c r="F293" s="128" t="s">
        <v>11</v>
      </c>
      <c r="G293" s="128" t="s">
        <v>12</v>
      </c>
      <c r="H293" s="128" t="s">
        <v>13</v>
      </c>
      <c r="I293" s="128" t="s">
        <v>14</v>
      </c>
      <c r="J293" s="128" t="s">
        <v>15</v>
      </c>
      <c r="K293" s="130" t="s">
        <v>16</v>
      </c>
      <c r="L293" s="128" t="s">
        <v>17</v>
      </c>
      <c r="M293" s="128" t="s">
        <v>18</v>
      </c>
      <c r="N293" s="128" t="s">
        <v>19</v>
      </c>
    </row>
    <row r="294" spans="1:14" ht="15">
      <c r="A294" s="132"/>
      <c r="B294" s="152"/>
      <c r="C294" s="152"/>
      <c r="D294" s="132"/>
      <c r="E294" s="132"/>
      <c r="F294" s="152"/>
      <c r="G294" s="152"/>
      <c r="H294" s="152"/>
      <c r="I294" s="152"/>
      <c r="J294" s="152"/>
      <c r="K294" s="153"/>
      <c r="L294" s="152"/>
      <c r="M294" s="152"/>
      <c r="N294" s="152"/>
    </row>
    <row r="295" spans="1:14" ht="15.75">
      <c r="A295" s="63">
        <v>1</v>
      </c>
      <c r="B295" s="70">
        <v>43581</v>
      </c>
      <c r="C295" s="65" t="s">
        <v>62</v>
      </c>
      <c r="D295" s="65" t="s">
        <v>21</v>
      </c>
      <c r="E295" s="65" t="s">
        <v>69</v>
      </c>
      <c r="F295" s="66">
        <v>17170</v>
      </c>
      <c r="G295" s="66">
        <v>16990</v>
      </c>
      <c r="H295" s="66">
        <v>17270</v>
      </c>
      <c r="I295" s="66">
        <v>17370</v>
      </c>
      <c r="J295" s="66">
        <v>17470</v>
      </c>
      <c r="K295" s="66">
        <v>17265</v>
      </c>
      <c r="L295" s="65">
        <v>30</v>
      </c>
      <c r="M295" s="67">
        <f>IF(D295="BUY",(K295-F295)*(L295),(F295-K295)*(L295))</f>
        <v>2850</v>
      </c>
      <c r="N295" s="68">
        <f>M295/(L295)/F295%</f>
        <v>0.5532906231799651</v>
      </c>
    </row>
    <row r="296" spans="1:14" ht="15.75">
      <c r="A296" s="63">
        <v>2</v>
      </c>
      <c r="B296" s="70">
        <v>43580</v>
      </c>
      <c r="C296" s="65" t="s">
        <v>62</v>
      </c>
      <c r="D296" s="65" t="s">
        <v>21</v>
      </c>
      <c r="E296" s="65" t="s">
        <v>68</v>
      </c>
      <c r="F296" s="66">
        <v>6550</v>
      </c>
      <c r="G296" s="66">
        <v>6450</v>
      </c>
      <c r="H296" s="66">
        <v>6600</v>
      </c>
      <c r="I296" s="66">
        <v>6650</v>
      </c>
      <c r="J296" s="66">
        <v>6700</v>
      </c>
      <c r="K296" s="66">
        <v>6600</v>
      </c>
      <c r="L296" s="65">
        <v>50</v>
      </c>
      <c r="M296" s="67">
        <f>IF(D296="BUY",(K296-F296)*(L296),(F296-K296)*(L296))</f>
        <v>2500</v>
      </c>
      <c r="N296" s="68">
        <f>M296/(L296)/F296%</f>
        <v>0.7633587786259542</v>
      </c>
    </row>
    <row r="297" spans="1:14" ht="15.75">
      <c r="A297" s="63">
        <v>3</v>
      </c>
      <c r="B297" s="70">
        <v>43579</v>
      </c>
      <c r="C297" s="65" t="s">
        <v>62</v>
      </c>
      <c r="D297" s="65" t="s">
        <v>21</v>
      </c>
      <c r="E297" s="65" t="s">
        <v>69</v>
      </c>
      <c r="F297" s="66">
        <v>17150</v>
      </c>
      <c r="G297" s="66">
        <v>16980</v>
      </c>
      <c r="H297" s="66">
        <v>17250</v>
      </c>
      <c r="I297" s="66">
        <v>17350</v>
      </c>
      <c r="J297" s="66">
        <v>17450</v>
      </c>
      <c r="K297" s="66">
        <v>17250</v>
      </c>
      <c r="L297" s="65">
        <v>30</v>
      </c>
      <c r="M297" s="67">
        <f>IF(D297="BUY",(K297-F297)*(L297),(F297-K297)*(L297))</f>
        <v>3000</v>
      </c>
      <c r="N297" s="68">
        <f>M297/(L297)/F297%</f>
        <v>0.5830903790087464</v>
      </c>
    </row>
    <row r="298" spans="1:14" ht="15.75">
      <c r="A298" s="63">
        <v>4</v>
      </c>
      <c r="B298" s="70">
        <v>43578</v>
      </c>
      <c r="C298" s="65" t="s">
        <v>62</v>
      </c>
      <c r="D298" s="65" t="s">
        <v>21</v>
      </c>
      <c r="E298" s="65" t="s">
        <v>66</v>
      </c>
      <c r="F298" s="66">
        <v>4370</v>
      </c>
      <c r="G298" s="66">
        <v>4330</v>
      </c>
      <c r="H298" s="66">
        <v>4395</v>
      </c>
      <c r="I298" s="66">
        <v>4420</v>
      </c>
      <c r="J298" s="66">
        <v>4445</v>
      </c>
      <c r="K298" s="66">
        <v>4394</v>
      </c>
      <c r="L298" s="65">
        <v>100</v>
      </c>
      <c r="M298" s="67">
        <f aca="true" t="shared" si="36" ref="M298:M306">IF(D298="BUY",(K298-F298)*(L298),(F298-K298)*(L298))</f>
        <v>2400</v>
      </c>
      <c r="N298" s="68">
        <f aca="true" t="shared" si="37" ref="N298:N306">M298/(L298)/F298%</f>
        <v>0.5491990846681922</v>
      </c>
    </row>
    <row r="299" spans="1:14" ht="15.75">
      <c r="A299" s="63">
        <v>5</v>
      </c>
      <c r="B299" s="70">
        <v>43578</v>
      </c>
      <c r="C299" s="65" t="s">
        <v>62</v>
      </c>
      <c r="D299" s="65" t="s">
        <v>21</v>
      </c>
      <c r="E299" s="65" t="s">
        <v>71</v>
      </c>
      <c r="F299" s="66">
        <v>3780</v>
      </c>
      <c r="G299" s="66">
        <v>3740</v>
      </c>
      <c r="H299" s="66">
        <v>3805</v>
      </c>
      <c r="I299" s="66">
        <v>3830</v>
      </c>
      <c r="J299" s="66">
        <v>3855</v>
      </c>
      <c r="K299" s="66">
        <v>3805</v>
      </c>
      <c r="L299" s="65">
        <v>100</v>
      </c>
      <c r="M299" s="67">
        <f t="shared" si="36"/>
        <v>2500</v>
      </c>
      <c r="N299" s="68">
        <f t="shared" si="37"/>
        <v>0.6613756613756614</v>
      </c>
    </row>
    <row r="300" spans="1:14" ht="15.75">
      <c r="A300" s="63">
        <v>6</v>
      </c>
      <c r="B300" s="70">
        <v>43577</v>
      </c>
      <c r="C300" s="65" t="s">
        <v>62</v>
      </c>
      <c r="D300" s="65" t="s">
        <v>23</v>
      </c>
      <c r="E300" s="65" t="s">
        <v>76</v>
      </c>
      <c r="F300" s="66">
        <v>5605</v>
      </c>
      <c r="G300" s="66">
        <v>5645</v>
      </c>
      <c r="H300" s="66">
        <v>5580</v>
      </c>
      <c r="I300" s="66">
        <v>5555</v>
      </c>
      <c r="J300" s="66">
        <v>5530</v>
      </c>
      <c r="K300" s="66">
        <v>5645</v>
      </c>
      <c r="L300" s="65">
        <v>100</v>
      </c>
      <c r="M300" s="67">
        <f t="shared" si="36"/>
        <v>-4000</v>
      </c>
      <c r="N300" s="68">
        <f t="shared" si="37"/>
        <v>-0.7136485280999109</v>
      </c>
    </row>
    <row r="301" spans="1:14" ht="15.75">
      <c r="A301" s="63">
        <v>7</v>
      </c>
      <c r="B301" s="70">
        <v>43577</v>
      </c>
      <c r="C301" s="65" t="s">
        <v>62</v>
      </c>
      <c r="D301" s="65" t="s">
        <v>21</v>
      </c>
      <c r="E301" s="65" t="s">
        <v>70</v>
      </c>
      <c r="F301" s="66">
        <v>3720</v>
      </c>
      <c r="G301" s="66">
        <v>3680</v>
      </c>
      <c r="H301" s="66">
        <v>3745</v>
      </c>
      <c r="I301" s="66">
        <v>3770</v>
      </c>
      <c r="J301" s="66">
        <v>3795</v>
      </c>
      <c r="K301" s="66">
        <v>3745</v>
      </c>
      <c r="L301" s="65">
        <v>100</v>
      </c>
      <c r="M301" s="67">
        <f t="shared" si="36"/>
        <v>2500</v>
      </c>
      <c r="N301" s="68">
        <f t="shared" si="37"/>
        <v>0.6720430107526881</v>
      </c>
    </row>
    <row r="302" spans="1:14" ht="15.75">
      <c r="A302" s="63">
        <v>8</v>
      </c>
      <c r="B302" s="70">
        <v>43573</v>
      </c>
      <c r="C302" s="65" t="s">
        <v>62</v>
      </c>
      <c r="D302" s="65" t="s">
        <v>23</v>
      </c>
      <c r="E302" s="65" t="s">
        <v>63</v>
      </c>
      <c r="F302" s="66">
        <v>4485</v>
      </c>
      <c r="G302" s="66">
        <v>4525</v>
      </c>
      <c r="H302" s="66">
        <v>4460</v>
      </c>
      <c r="I302" s="66">
        <v>4435</v>
      </c>
      <c r="J302" s="66">
        <v>4410</v>
      </c>
      <c r="K302" s="66">
        <v>4461</v>
      </c>
      <c r="L302" s="65">
        <v>100</v>
      </c>
      <c r="M302" s="67">
        <f t="shared" si="36"/>
        <v>2400</v>
      </c>
      <c r="N302" s="68">
        <f t="shared" si="37"/>
        <v>0.5351170568561873</v>
      </c>
    </row>
    <row r="303" spans="1:14" ht="15.75">
      <c r="A303" s="63">
        <v>9</v>
      </c>
      <c r="B303" s="70">
        <v>43573</v>
      </c>
      <c r="C303" s="65" t="s">
        <v>62</v>
      </c>
      <c r="D303" s="65" t="s">
        <v>23</v>
      </c>
      <c r="E303" s="65" t="s">
        <v>71</v>
      </c>
      <c r="F303" s="66">
        <v>3755</v>
      </c>
      <c r="G303" s="66">
        <v>3795</v>
      </c>
      <c r="H303" s="66">
        <v>3730</v>
      </c>
      <c r="I303" s="66">
        <v>3705</v>
      </c>
      <c r="J303" s="66">
        <v>3680</v>
      </c>
      <c r="K303" s="66">
        <v>3730</v>
      </c>
      <c r="L303" s="65">
        <v>100</v>
      </c>
      <c r="M303" s="67">
        <f t="shared" si="36"/>
        <v>2500</v>
      </c>
      <c r="N303" s="68">
        <f t="shared" si="37"/>
        <v>0.6657789613848203</v>
      </c>
    </row>
    <row r="304" spans="1:14" ht="15.75">
      <c r="A304" s="63">
        <v>10</v>
      </c>
      <c r="B304" s="70">
        <v>43573</v>
      </c>
      <c r="C304" s="65" t="s">
        <v>62</v>
      </c>
      <c r="D304" s="65" t="s">
        <v>23</v>
      </c>
      <c r="E304" s="65" t="s">
        <v>76</v>
      </c>
      <c r="F304" s="66">
        <v>5780</v>
      </c>
      <c r="G304" s="66">
        <v>5820</v>
      </c>
      <c r="H304" s="66">
        <v>5755</v>
      </c>
      <c r="I304" s="66">
        <v>5730</v>
      </c>
      <c r="J304" s="66">
        <v>5705</v>
      </c>
      <c r="K304" s="66">
        <v>5730</v>
      </c>
      <c r="L304" s="65">
        <v>100</v>
      </c>
      <c r="M304" s="67">
        <f t="shared" si="36"/>
        <v>5000</v>
      </c>
      <c r="N304" s="68">
        <f t="shared" si="37"/>
        <v>0.8650519031141869</v>
      </c>
    </row>
    <row r="305" spans="1:14" ht="15.75">
      <c r="A305" s="63">
        <v>11</v>
      </c>
      <c r="B305" s="70">
        <v>43571</v>
      </c>
      <c r="C305" s="65" t="s">
        <v>62</v>
      </c>
      <c r="D305" s="65" t="s">
        <v>21</v>
      </c>
      <c r="E305" s="65" t="s">
        <v>63</v>
      </c>
      <c r="F305" s="66">
        <v>4500</v>
      </c>
      <c r="G305" s="66">
        <v>4460</v>
      </c>
      <c r="H305" s="66">
        <v>4525</v>
      </c>
      <c r="I305" s="66">
        <v>4550</v>
      </c>
      <c r="J305" s="66">
        <v>4575</v>
      </c>
      <c r="K305" s="66">
        <v>4525</v>
      </c>
      <c r="L305" s="65">
        <v>100</v>
      </c>
      <c r="M305" s="67">
        <f t="shared" si="36"/>
        <v>2500</v>
      </c>
      <c r="N305" s="68">
        <f t="shared" si="37"/>
        <v>0.5555555555555556</v>
      </c>
    </row>
    <row r="306" spans="1:14" ht="15.75">
      <c r="A306" s="63">
        <v>12</v>
      </c>
      <c r="B306" s="70">
        <v>43566</v>
      </c>
      <c r="C306" s="65" t="s">
        <v>62</v>
      </c>
      <c r="D306" s="65" t="s">
        <v>21</v>
      </c>
      <c r="E306" s="65" t="s">
        <v>71</v>
      </c>
      <c r="F306" s="66">
        <v>3815</v>
      </c>
      <c r="G306" s="66">
        <v>3775</v>
      </c>
      <c r="H306" s="66">
        <v>3840</v>
      </c>
      <c r="I306" s="66">
        <v>3865</v>
      </c>
      <c r="J306" s="66">
        <v>3890</v>
      </c>
      <c r="K306" s="66">
        <v>3775</v>
      </c>
      <c r="L306" s="65">
        <v>100</v>
      </c>
      <c r="M306" s="67">
        <f t="shared" si="36"/>
        <v>-4000</v>
      </c>
      <c r="N306" s="68">
        <f t="shared" si="37"/>
        <v>-1.0484927916120577</v>
      </c>
    </row>
    <row r="307" spans="1:14" ht="15.75">
      <c r="A307" s="63">
        <v>13</v>
      </c>
      <c r="B307" s="70">
        <v>43571</v>
      </c>
      <c r="C307" s="65" t="s">
        <v>62</v>
      </c>
      <c r="D307" s="65" t="s">
        <v>21</v>
      </c>
      <c r="E307" s="65" t="s">
        <v>63</v>
      </c>
      <c r="F307" s="66">
        <v>4500</v>
      </c>
      <c r="G307" s="66">
        <v>4460</v>
      </c>
      <c r="H307" s="66">
        <v>4525</v>
      </c>
      <c r="I307" s="66">
        <v>4550</v>
      </c>
      <c r="J307" s="66">
        <v>4575</v>
      </c>
      <c r="K307" s="66">
        <v>4525</v>
      </c>
      <c r="L307" s="65">
        <v>100</v>
      </c>
      <c r="M307" s="67">
        <f aca="true" t="shared" si="38" ref="M307:M312">IF(D307="BUY",(K307-F307)*(L307),(F307-K307)*(L307))</f>
        <v>2500</v>
      </c>
      <c r="N307" s="68">
        <f aca="true" t="shared" si="39" ref="N307:N312">M307/(L307)/F307%</f>
        <v>0.5555555555555556</v>
      </c>
    </row>
    <row r="308" spans="1:14" ht="15.75">
      <c r="A308" s="63">
        <v>14</v>
      </c>
      <c r="B308" s="70">
        <v>43566</v>
      </c>
      <c r="C308" s="65" t="s">
        <v>62</v>
      </c>
      <c r="D308" s="65" t="s">
        <v>21</v>
      </c>
      <c r="E308" s="65" t="s">
        <v>71</v>
      </c>
      <c r="F308" s="66">
        <v>3815</v>
      </c>
      <c r="G308" s="66">
        <v>3775</v>
      </c>
      <c r="H308" s="66">
        <v>3840</v>
      </c>
      <c r="I308" s="66">
        <v>3865</v>
      </c>
      <c r="J308" s="66">
        <v>3890</v>
      </c>
      <c r="K308" s="66">
        <v>3775</v>
      </c>
      <c r="L308" s="65">
        <v>100</v>
      </c>
      <c r="M308" s="67">
        <f t="shared" si="38"/>
        <v>-4000</v>
      </c>
      <c r="N308" s="68">
        <f t="shared" si="39"/>
        <v>-1.0484927916120577</v>
      </c>
    </row>
    <row r="309" spans="1:14" ht="15.75">
      <c r="A309" s="63">
        <v>15</v>
      </c>
      <c r="B309" s="70">
        <v>43566</v>
      </c>
      <c r="C309" s="65" t="s">
        <v>62</v>
      </c>
      <c r="D309" s="65" t="s">
        <v>23</v>
      </c>
      <c r="E309" s="65" t="s">
        <v>70</v>
      </c>
      <c r="F309" s="66">
        <v>3750</v>
      </c>
      <c r="G309" s="66">
        <v>3790</v>
      </c>
      <c r="H309" s="66">
        <v>3725</v>
      </c>
      <c r="I309" s="66">
        <v>3700</v>
      </c>
      <c r="J309" s="66">
        <v>3675</v>
      </c>
      <c r="K309" s="66">
        <v>3725</v>
      </c>
      <c r="L309" s="65">
        <v>100</v>
      </c>
      <c r="M309" s="67">
        <f t="shared" si="38"/>
        <v>2500</v>
      </c>
      <c r="N309" s="68">
        <f t="shared" si="39"/>
        <v>0.6666666666666666</v>
      </c>
    </row>
    <row r="310" spans="1:14" ht="15.75">
      <c r="A310" s="63">
        <v>16</v>
      </c>
      <c r="B310" s="70">
        <v>43566</v>
      </c>
      <c r="C310" s="65" t="s">
        <v>62</v>
      </c>
      <c r="D310" s="65" t="s">
        <v>21</v>
      </c>
      <c r="E310" s="65" t="s">
        <v>69</v>
      </c>
      <c r="F310" s="66">
        <v>16480</v>
      </c>
      <c r="G310" s="66">
        <v>16300</v>
      </c>
      <c r="H310" s="66">
        <v>16580</v>
      </c>
      <c r="I310" s="66">
        <v>16680</v>
      </c>
      <c r="J310" s="66">
        <v>16780</v>
      </c>
      <c r="K310" s="66">
        <v>16580</v>
      </c>
      <c r="L310" s="65">
        <v>30</v>
      </c>
      <c r="M310" s="67">
        <f t="shared" si="38"/>
        <v>3000</v>
      </c>
      <c r="N310" s="68">
        <f t="shared" si="39"/>
        <v>0.6067961165048543</v>
      </c>
    </row>
    <row r="311" spans="1:14" ht="15.75">
      <c r="A311" s="63">
        <v>17</v>
      </c>
      <c r="B311" s="70">
        <v>43565</v>
      </c>
      <c r="C311" s="65" t="s">
        <v>62</v>
      </c>
      <c r="D311" s="65" t="s">
        <v>23</v>
      </c>
      <c r="E311" s="65" t="s">
        <v>65</v>
      </c>
      <c r="F311" s="66">
        <v>9200</v>
      </c>
      <c r="G311" s="66">
        <v>9295</v>
      </c>
      <c r="H311" s="66">
        <v>9150</v>
      </c>
      <c r="I311" s="66">
        <v>9100</v>
      </c>
      <c r="J311" s="66">
        <v>9050</v>
      </c>
      <c r="K311" s="66">
        <v>9100</v>
      </c>
      <c r="L311" s="65">
        <v>50</v>
      </c>
      <c r="M311" s="67">
        <f t="shared" si="38"/>
        <v>5000</v>
      </c>
      <c r="N311" s="68">
        <f t="shared" si="39"/>
        <v>1.0869565217391304</v>
      </c>
    </row>
    <row r="312" spans="1:14" ht="15.75">
      <c r="A312" s="63">
        <v>18</v>
      </c>
      <c r="B312" s="70">
        <v>43564</v>
      </c>
      <c r="C312" s="65" t="s">
        <v>62</v>
      </c>
      <c r="D312" s="65" t="s">
        <v>23</v>
      </c>
      <c r="E312" s="65" t="s">
        <v>66</v>
      </c>
      <c r="F312" s="66">
        <v>4450</v>
      </c>
      <c r="G312" s="66">
        <v>4490</v>
      </c>
      <c r="H312" s="66">
        <v>4425</v>
      </c>
      <c r="I312" s="66">
        <v>4400</v>
      </c>
      <c r="J312" s="66">
        <v>4375</v>
      </c>
      <c r="K312" s="66">
        <v>4490</v>
      </c>
      <c r="L312" s="65">
        <v>100</v>
      </c>
      <c r="M312" s="67">
        <f t="shared" si="38"/>
        <v>-4000</v>
      </c>
      <c r="N312" s="68">
        <f t="shared" si="39"/>
        <v>-0.898876404494382</v>
      </c>
    </row>
    <row r="313" spans="1:14" ht="15.75">
      <c r="A313" s="63">
        <v>19</v>
      </c>
      <c r="B313" s="70">
        <v>43564</v>
      </c>
      <c r="C313" s="65" t="s">
        <v>62</v>
      </c>
      <c r="D313" s="65" t="s">
        <v>21</v>
      </c>
      <c r="E313" s="65" t="s">
        <v>69</v>
      </c>
      <c r="F313" s="66">
        <v>16400</v>
      </c>
      <c r="G313" s="66">
        <v>16220</v>
      </c>
      <c r="H313" s="66">
        <v>16500</v>
      </c>
      <c r="I313" s="66">
        <v>16600</v>
      </c>
      <c r="J313" s="66">
        <v>16700</v>
      </c>
      <c r="K313" s="66">
        <v>16500</v>
      </c>
      <c r="L313" s="65">
        <v>30</v>
      </c>
      <c r="M313" s="67">
        <f>IF(D313="BUY",(K313-F313)*(L313),(F313-K313)*(L313))</f>
        <v>3000</v>
      </c>
      <c r="N313" s="68">
        <f>M313/(L313)/F313%</f>
        <v>0.6097560975609756</v>
      </c>
    </row>
    <row r="314" spans="1:14" ht="15.75">
      <c r="A314" s="63">
        <v>20</v>
      </c>
      <c r="B314" s="70">
        <v>43563</v>
      </c>
      <c r="C314" s="65" t="s">
        <v>62</v>
      </c>
      <c r="D314" s="65" t="s">
        <v>23</v>
      </c>
      <c r="E314" s="65" t="s">
        <v>65</v>
      </c>
      <c r="F314" s="66">
        <v>8920</v>
      </c>
      <c r="G314" s="66">
        <v>9010</v>
      </c>
      <c r="H314" s="66">
        <v>8870</v>
      </c>
      <c r="I314" s="66">
        <v>8820</v>
      </c>
      <c r="J314" s="66">
        <v>8770</v>
      </c>
      <c r="K314" s="66">
        <v>8870</v>
      </c>
      <c r="L314" s="65">
        <v>50</v>
      </c>
      <c r="M314" s="67">
        <f aca="true" t="shared" si="40" ref="M314:M320">IF(D314="BUY",(K314-F314)*(L314),(F314-K314)*(L314))</f>
        <v>2500</v>
      </c>
      <c r="N314" s="68">
        <f aca="true" t="shared" si="41" ref="N314:N320">M314/(L314)/F314%</f>
        <v>0.5605381165919282</v>
      </c>
    </row>
    <row r="315" spans="1:14" ht="15.75">
      <c r="A315" s="63">
        <v>21</v>
      </c>
      <c r="B315" s="70">
        <v>43560</v>
      </c>
      <c r="C315" s="65" t="s">
        <v>62</v>
      </c>
      <c r="D315" s="65" t="s">
        <v>21</v>
      </c>
      <c r="E315" s="65" t="s">
        <v>76</v>
      </c>
      <c r="F315" s="66">
        <v>5780</v>
      </c>
      <c r="G315" s="66">
        <v>5740</v>
      </c>
      <c r="H315" s="66">
        <v>5805</v>
      </c>
      <c r="I315" s="66">
        <v>5830</v>
      </c>
      <c r="J315" s="66">
        <v>5845</v>
      </c>
      <c r="K315" s="66">
        <v>5740</v>
      </c>
      <c r="L315" s="65">
        <v>100</v>
      </c>
      <c r="M315" s="67">
        <f t="shared" si="40"/>
        <v>-4000</v>
      </c>
      <c r="N315" s="68">
        <f t="shared" si="41"/>
        <v>-0.6920415224913495</v>
      </c>
    </row>
    <row r="316" spans="1:14" ht="15.75">
      <c r="A316" s="63">
        <v>22</v>
      </c>
      <c r="B316" s="70">
        <v>43560</v>
      </c>
      <c r="C316" s="65" t="s">
        <v>62</v>
      </c>
      <c r="D316" s="65" t="s">
        <v>21</v>
      </c>
      <c r="E316" s="65" t="s">
        <v>70</v>
      </c>
      <c r="F316" s="66">
        <v>3870</v>
      </c>
      <c r="G316" s="66">
        <v>3830</v>
      </c>
      <c r="H316" s="66">
        <v>3895</v>
      </c>
      <c r="I316" s="66">
        <v>3920</v>
      </c>
      <c r="J316" s="66">
        <v>3945</v>
      </c>
      <c r="K316" s="66">
        <v>3895</v>
      </c>
      <c r="L316" s="65">
        <v>100</v>
      </c>
      <c r="M316" s="67">
        <f t="shared" si="40"/>
        <v>2500</v>
      </c>
      <c r="N316" s="68">
        <f t="shared" si="41"/>
        <v>0.6459948320413437</v>
      </c>
    </row>
    <row r="317" spans="1:14" ht="15.75">
      <c r="A317" s="63">
        <v>23</v>
      </c>
      <c r="B317" s="70">
        <v>43560</v>
      </c>
      <c r="C317" s="65" t="s">
        <v>62</v>
      </c>
      <c r="D317" s="65" t="s">
        <v>21</v>
      </c>
      <c r="E317" s="65" t="s">
        <v>69</v>
      </c>
      <c r="F317" s="66">
        <v>16050</v>
      </c>
      <c r="G317" s="66">
        <v>15880</v>
      </c>
      <c r="H317" s="66">
        <v>16150</v>
      </c>
      <c r="I317" s="66">
        <v>16250</v>
      </c>
      <c r="J317" s="66">
        <v>16350</v>
      </c>
      <c r="K317" s="66">
        <v>16350</v>
      </c>
      <c r="L317" s="65">
        <v>30</v>
      </c>
      <c r="M317" s="67">
        <f t="shared" si="40"/>
        <v>9000</v>
      </c>
      <c r="N317" s="68">
        <f t="shared" si="41"/>
        <v>1.8691588785046729</v>
      </c>
    </row>
    <row r="318" spans="1:14" ht="15.75">
      <c r="A318" s="63">
        <v>24</v>
      </c>
      <c r="B318" s="70">
        <v>43558</v>
      </c>
      <c r="C318" s="65" t="s">
        <v>62</v>
      </c>
      <c r="D318" s="65" t="s">
        <v>21</v>
      </c>
      <c r="E318" s="65" t="s">
        <v>76</v>
      </c>
      <c r="F318" s="66">
        <v>5610</v>
      </c>
      <c r="G318" s="66">
        <v>5570</v>
      </c>
      <c r="H318" s="66">
        <v>5635</v>
      </c>
      <c r="I318" s="66">
        <v>5660</v>
      </c>
      <c r="J318" s="66">
        <v>5685</v>
      </c>
      <c r="K318" s="66">
        <v>5635</v>
      </c>
      <c r="L318" s="65">
        <v>100</v>
      </c>
      <c r="M318" s="67">
        <f t="shared" si="40"/>
        <v>2500</v>
      </c>
      <c r="N318" s="68">
        <f t="shared" si="41"/>
        <v>0.44563279857397503</v>
      </c>
    </row>
    <row r="319" spans="1:14" ht="15.75">
      <c r="A319" s="63">
        <v>25</v>
      </c>
      <c r="B319" s="70">
        <v>43558</v>
      </c>
      <c r="C319" s="65" t="s">
        <v>62</v>
      </c>
      <c r="D319" s="65" t="s">
        <v>21</v>
      </c>
      <c r="E319" s="65" t="s">
        <v>69</v>
      </c>
      <c r="F319" s="66">
        <v>15970</v>
      </c>
      <c r="G319" s="66">
        <v>15800</v>
      </c>
      <c r="H319" s="66">
        <v>16070</v>
      </c>
      <c r="I319" s="66">
        <v>16170</v>
      </c>
      <c r="J319" s="66">
        <v>16270</v>
      </c>
      <c r="K319" s="66">
        <v>16070</v>
      </c>
      <c r="L319" s="65">
        <v>30</v>
      </c>
      <c r="M319" s="67">
        <f t="shared" si="40"/>
        <v>3000</v>
      </c>
      <c r="N319" s="68">
        <f t="shared" si="41"/>
        <v>0.6261740763932374</v>
      </c>
    </row>
    <row r="320" spans="1:14" ht="15.75">
      <c r="A320" s="63">
        <v>26</v>
      </c>
      <c r="B320" s="70">
        <v>43557</v>
      </c>
      <c r="C320" s="65" t="s">
        <v>62</v>
      </c>
      <c r="D320" s="65" t="s">
        <v>21</v>
      </c>
      <c r="E320" s="65" t="s">
        <v>63</v>
      </c>
      <c r="F320" s="66">
        <v>4525</v>
      </c>
      <c r="G320" s="66">
        <v>4485</v>
      </c>
      <c r="H320" s="66">
        <v>4550</v>
      </c>
      <c r="I320" s="66">
        <v>4575</v>
      </c>
      <c r="J320" s="66">
        <v>4600</v>
      </c>
      <c r="K320" s="66">
        <v>4575</v>
      </c>
      <c r="L320" s="65">
        <v>100</v>
      </c>
      <c r="M320" s="67">
        <f t="shared" si="40"/>
        <v>5000</v>
      </c>
      <c r="N320" s="68">
        <f t="shared" si="41"/>
        <v>1.1049723756906078</v>
      </c>
    </row>
    <row r="321" spans="1:13" ht="15.75">
      <c r="A321" s="9" t="s">
        <v>25</v>
      </c>
      <c r="B321" s="10"/>
      <c r="C321" s="11"/>
      <c r="D321" s="12"/>
      <c r="E321" s="13"/>
      <c r="F321" s="13"/>
      <c r="G321" s="14"/>
      <c r="H321" s="15"/>
      <c r="I321" s="15"/>
      <c r="J321" s="15"/>
      <c r="K321" s="16"/>
      <c r="M321" s="17"/>
    </row>
    <row r="322" spans="1:11" ht="15.75">
      <c r="A322" s="9" t="s">
        <v>26</v>
      </c>
      <c r="B322" s="19"/>
      <c r="C322" s="11"/>
      <c r="D322" s="12"/>
      <c r="E322" s="13"/>
      <c r="F322" s="13"/>
      <c r="G322" s="14"/>
      <c r="H322" s="13"/>
      <c r="I322" s="13"/>
      <c r="J322" s="13"/>
      <c r="K322" s="16"/>
    </row>
    <row r="323" spans="1:10" ht="15.75">
      <c r="A323" s="9" t="s">
        <v>26</v>
      </c>
      <c r="B323" s="19"/>
      <c r="C323" s="20"/>
      <c r="D323" s="21"/>
      <c r="E323" s="22"/>
      <c r="F323" s="22"/>
      <c r="G323" s="23"/>
      <c r="H323" s="22"/>
      <c r="I323" s="22"/>
      <c r="J323" s="22"/>
    </row>
    <row r="324" spans="1:11" ht="16.5" thickBot="1">
      <c r="A324" s="58"/>
      <c r="B324" s="59"/>
      <c r="C324" s="22"/>
      <c r="D324" s="22"/>
      <c r="E324" s="22"/>
      <c r="F324" s="25"/>
      <c r="G324" s="26"/>
      <c r="H324" s="27" t="s">
        <v>27</v>
      </c>
      <c r="I324" s="27"/>
      <c r="J324" s="25"/>
      <c r="K324" s="22"/>
    </row>
    <row r="325" spans="1:10" ht="15.75">
      <c r="A325" s="58"/>
      <c r="B325" s="59"/>
      <c r="C325" s="129" t="s">
        <v>28</v>
      </c>
      <c r="D325" s="129"/>
      <c r="E325" s="29">
        <v>26</v>
      </c>
      <c r="F325" s="30">
        <f>F326+F327+F328+F329+F330+F331</f>
        <v>100</v>
      </c>
      <c r="G325" s="31">
        <v>26</v>
      </c>
      <c r="H325" s="32">
        <f>G326/G325%</f>
        <v>80.76923076923076</v>
      </c>
      <c r="I325" s="32"/>
      <c r="J325" s="25"/>
    </row>
    <row r="326" spans="1:10" ht="15.75">
      <c r="A326" s="58"/>
      <c r="B326" s="59"/>
      <c r="C326" s="126" t="s">
        <v>29</v>
      </c>
      <c r="D326" s="126"/>
      <c r="E326" s="33">
        <v>21</v>
      </c>
      <c r="F326" s="34">
        <f>(E326/E325)*100</f>
        <v>80.76923076923077</v>
      </c>
      <c r="G326" s="31">
        <v>21</v>
      </c>
      <c r="H326" s="28"/>
      <c r="I326" s="28"/>
      <c r="J326" s="25"/>
    </row>
    <row r="327" spans="1:10" ht="15.75">
      <c r="A327" s="58"/>
      <c r="B327" s="59"/>
      <c r="C327" s="126" t="s">
        <v>31</v>
      </c>
      <c r="D327" s="126"/>
      <c r="E327" s="33">
        <v>0</v>
      </c>
      <c r="F327" s="34">
        <f>(E327/E325)*100</f>
        <v>0</v>
      </c>
      <c r="G327" s="36"/>
      <c r="H327" s="31"/>
      <c r="I327" s="31"/>
      <c r="J327" s="25"/>
    </row>
    <row r="328" spans="1:13" ht="15.75">
      <c r="A328" s="58"/>
      <c r="B328" s="59"/>
      <c r="C328" s="126" t="s">
        <v>32</v>
      </c>
      <c r="D328" s="126"/>
      <c r="E328" s="33">
        <v>0</v>
      </c>
      <c r="F328" s="34">
        <f>(E328/E325)*100</f>
        <v>0</v>
      </c>
      <c r="G328" s="36"/>
      <c r="H328" s="31"/>
      <c r="I328" s="31"/>
      <c r="J328" s="25"/>
      <c r="K328" s="25"/>
      <c r="L328" s="17"/>
      <c r="M328" s="1"/>
    </row>
    <row r="329" spans="1:11" ht="15.75">
      <c r="A329" s="58"/>
      <c r="B329" s="59"/>
      <c r="C329" s="126" t="s">
        <v>33</v>
      </c>
      <c r="D329" s="126"/>
      <c r="E329" s="33">
        <v>5</v>
      </c>
      <c r="F329" s="34">
        <f>(E329/E325)*100</f>
        <v>19.230769230769234</v>
      </c>
      <c r="G329" s="36"/>
      <c r="H329" s="22" t="s">
        <v>34</v>
      </c>
      <c r="I329" s="22"/>
      <c r="J329" s="25"/>
      <c r="K329" s="25"/>
    </row>
    <row r="330" spans="1:11" ht="15.75">
      <c r="A330" s="58"/>
      <c r="B330" s="59"/>
      <c r="C330" s="126" t="s">
        <v>35</v>
      </c>
      <c r="D330" s="126"/>
      <c r="E330" s="33">
        <v>0</v>
      </c>
      <c r="F330" s="34">
        <f>(E330/E325)*100</f>
        <v>0</v>
      </c>
      <c r="G330" s="36"/>
      <c r="H330" s="22"/>
      <c r="I330" s="22"/>
      <c r="J330" s="25"/>
      <c r="K330" s="25"/>
    </row>
    <row r="331" spans="1:11" ht="16.5" thickBot="1">
      <c r="A331" s="58"/>
      <c r="B331" s="59"/>
      <c r="C331" s="127" t="s">
        <v>36</v>
      </c>
      <c r="D331" s="127"/>
      <c r="E331" s="38"/>
      <c r="F331" s="39">
        <f>(E331/E325)*100</f>
        <v>0</v>
      </c>
      <c r="G331" s="36"/>
      <c r="H331" s="22"/>
      <c r="I331" s="22"/>
      <c r="J331" s="25"/>
      <c r="K331" s="25"/>
    </row>
    <row r="332" spans="1:11" ht="15.75">
      <c r="A332" s="41" t="s">
        <v>37</v>
      </c>
      <c r="B332" s="10"/>
      <c r="C332" s="11"/>
      <c r="D332" s="11"/>
      <c r="E332" s="13"/>
      <c r="F332" s="13"/>
      <c r="G332" s="42"/>
      <c r="H332" s="43"/>
      <c r="I332" s="43"/>
      <c r="J332" s="43"/>
      <c r="K332" s="25"/>
    </row>
    <row r="333" spans="1:12" ht="15.75">
      <c r="A333" s="12" t="s">
        <v>38</v>
      </c>
      <c r="B333" s="10"/>
      <c r="C333" s="44"/>
      <c r="D333" s="45"/>
      <c r="E333" s="46"/>
      <c r="F333" s="43"/>
      <c r="G333" s="42"/>
      <c r="H333" s="43"/>
      <c r="I333" s="43"/>
      <c r="J333" s="43"/>
      <c r="K333" s="13"/>
      <c r="L333" s="83"/>
    </row>
    <row r="334" spans="1:13" ht="15.75">
      <c r="A334" s="12" t="s">
        <v>39</v>
      </c>
      <c r="B334" s="10"/>
      <c r="C334" s="11"/>
      <c r="D334" s="45"/>
      <c r="E334" s="46"/>
      <c r="F334" s="43"/>
      <c r="G334" s="42"/>
      <c r="H334" s="47"/>
      <c r="I334" s="47"/>
      <c r="J334" s="47"/>
      <c r="K334" s="13"/>
      <c r="L334" s="17"/>
      <c r="M334" s="83"/>
    </row>
    <row r="335" spans="1:12" ht="15.75">
      <c r="A335" s="12" t="s">
        <v>40</v>
      </c>
      <c r="B335" s="44"/>
      <c r="C335" s="11"/>
      <c r="D335" s="45"/>
      <c r="E335" s="46"/>
      <c r="F335" s="43"/>
      <c r="G335" s="48"/>
      <c r="H335" s="47"/>
      <c r="I335" s="47"/>
      <c r="J335" s="47"/>
      <c r="K335" s="13"/>
      <c r="L335" s="17"/>
    </row>
    <row r="336" spans="1:13" ht="15.75">
      <c r="A336" s="12" t="s">
        <v>41</v>
      </c>
      <c r="B336" s="35"/>
      <c r="C336" s="11"/>
      <c r="D336" s="49"/>
      <c r="E336" s="43"/>
      <c r="F336" s="43"/>
      <c r="G336" s="48"/>
      <c r="H336" s="47"/>
      <c r="I336" s="47"/>
      <c r="J336" s="47"/>
      <c r="K336" s="43"/>
      <c r="L336" s="17"/>
      <c r="M336" s="17"/>
    </row>
    <row r="337" spans="1:14" ht="15">
      <c r="A337" s="146" t="s">
        <v>0</v>
      </c>
      <c r="B337" s="146"/>
      <c r="C337" s="146"/>
      <c r="D337" s="146"/>
      <c r="E337" s="146"/>
      <c r="F337" s="146"/>
      <c r="G337" s="146"/>
      <c r="H337" s="146"/>
      <c r="I337" s="146"/>
      <c r="J337" s="146"/>
      <c r="K337" s="146"/>
      <c r="L337" s="146"/>
      <c r="M337" s="146"/>
      <c r="N337" s="146"/>
    </row>
    <row r="338" spans="1:14" ht="15">
      <c r="A338" s="146"/>
      <c r="B338" s="146"/>
      <c r="C338" s="146"/>
      <c r="D338" s="146"/>
      <c r="E338" s="146"/>
      <c r="F338" s="146"/>
      <c r="G338" s="146"/>
      <c r="H338" s="146"/>
      <c r="I338" s="146"/>
      <c r="J338" s="146"/>
      <c r="K338" s="146"/>
      <c r="L338" s="146"/>
      <c r="M338" s="146"/>
      <c r="N338" s="146"/>
    </row>
    <row r="339" spans="1:14" ht="15">
      <c r="A339" s="146"/>
      <c r="B339" s="146"/>
      <c r="C339" s="146"/>
      <c r="D339" s="146"/>
      <c r="E339" s="146"/>
      <c r="F339" s="146"/>
      <c r="G339" s="146"/>
      <c r="H339" s="146"/>
      <c r="I339" s="146"/>
      <c r="J339" s="146"/>
      <c r="K339" s="146"/>
      <c r="L339" s="146"/>
      <c r="M339" s="146"/>
      <c r="N339" s="146"/>
    </row>
    <row r="340" spans="1:14" ht="15.75">
      <c r="A340" s="156" t="s">
        <v>102</v>
      </c>
      <c r="B340" s="156"/>
      <c r="C340" s="156"/>
      <c r="D340" s="156"/>
      <c r="E340" s="156"/>
      <c r="F340" s="156"/>
      <c r="G340" s="156"/>
      <c r="H340" s="156"/>
      <c r="I340" s="156"/>
      <c r="J340" s="156"/>
      <c r="K340" s="156"/>
      <c r="L340" s="156"/>
      <c r="M340" s="156"/>
      <c r="N340" s="156"/>
    </row>
    <row r="341" spans="1:14" ht="15.75">
      <c r="A341" s="156" t="s">
        <v>103</v>
      </c>
      <c r="B341" s="156"/>
      <c r="C341" s="156"/>
      <c r="D341" s="156"/>
      <c r="E341" s="156"/>
      <c r="F341" s="156"/>
      <c r="G341" s="156"/>
      <c r="H341" s="156"/>
      <c r="I341" s="156"/>
      <c r="J341" s="156"/>
      <c r="K341" s="156"/>
      <c r="L341" s="156"/>
      <c r="M341" s="156"/>
      <c r="N341" s="156"/>
    </row>
    <row r="342" spans="1:14" ht="16.5" thickBot="1">
      <c r="A342" s="148" t="s">
        <v>3</v>
      </c>
      <c r="B342" s="148"/>
      <c r="C342" s="148"/>
      <c r="D342" s="148"/>
      <c r="E342" s="148"/>
      <c r="F342" s="148"/>
      <c r="G342" s="148"/>
      <c r="H342" s="148"/>
      <c r="I342" s="148"/>
      <c r="J342" s="148"/>
      <c r="K342" s="148"/>
      <c r="L342" s="148"/>
      <c r="M342" s="148"/>
      <c r="N342" s="148"/>
    </row>
    <row r="343" spans="1:14" ht="15.75">
      <c r="A343" s="145" t="s">
        <v>114</v>
      </c>
      <c r="B343" s="145"/>
      <c r="C343" s="145"/>
      <c r="D343" s="145"/>
      <c r="E343" s="145"/>
      <c r="F343" s="145"/>
      <c r="G343" s="145"/>
      <c r="H343" s="145"/>
      <c r="I343" s="145"/>
      <c r="J343" s="145"/>
      <c r="K343" s="145"/>
      <c r="L343" s="145"/>
      <c r="M343" s="145"/>
      <c r="N343" s="145"/>
    </row>
    <row r="344" spans="1:14" ht="15.75">
      <c r="A344" s="145" t="s">
        <v>5</v>
      </c>
      <c r="B344" s="145"/>
      <c r="C344" s="145"/>
      <c r="D344" s="145"/>
      <c r="E344" s="145"/>
      <c r="F344" s="145"/>
      <c r="G344" s="145"/>
      <c r="H344" s="145"/>
      <c r="I344" s="145"/>
      <c r="J344" s="145"/>
      <c r="K344" s="145"/>
      <c r="L344" s="145"/>
      <c r="M344" s="145"/>
      <c r="N344" s="145"/>
    </row>
    <row r="345" spans="1:14" ht="15">
      <c r="A345" s="131" t="s">
        <v>6</v>
      </c>
      <c r="B345" s="128" t="s">
        <v>7</v>
      </c>
      <c r="C345" s="128" t="s">
        <v>8</v>
      </c>
      <c r="D345" s="131" t="s">
        <v>9</v>
      </c>
      <c r="E345" s="131" t="s">
        <v>10</v>
      </c>
      <c r="F345" s="128" t="s">
        <v>11</v>
      </c>
      <c r="G345" s="128" t="s">
        <v>12</v>
      </c>
      <c r="H345" s="128" t="s">
        <v>13</v>
      </c>
      <c r="I345" s="128" t="s">
        <v>14</v>
      </c>
      <c r="J345" s="128" t="s">
        <v>15</v>
      </c>
      <c r="K345" s="130" t="s">
        <v>16</v>
      </c>
      <c r="L345" s="128" t="s">
        <v>17</v>
      </c>
      <c r="M345" s="128" t="s">
        <v>18</v>
      </c>
      <c r="N345" s="128" t="s">
        <v>19</v>
      </c>
    </row>
    <row r="346" spans="1:14" ht="15">
      <c r="A346" s="132"/>
      <c r="B346" s="152"/>
      <c r="C346" s="152"/>
      <c r="D346" s="132"/>
      <c r="E346" s="132"/>
      <c r="F346" s="152"/>
      <c r="G346" s="152"/>
      <c r="H346" s="152"/>
      <c r="I346" s="152"/>
      <c r="J346" s="152"/>
      <c r="K346" s="153"/>
      <c r="L346" s="152"/>
      <c r="M346" s="152"/>
      <c r="N346" s="152"/>
    </row>
    <row r="347" spans="1:14" ht="15" customHeight="1">
      <c r="A347" s="63">
        <v>1</v>
      </c>
      <c r="B347" s="70">
        <v>43553</v>
      </c>
      <c r="C347" s="65" t="s">
        <v>62</v>
      </c>
      <c r="D347" s="65" t="s">
        <v>21</v>
      </c>
      <c r="E347" s="65" t="s">
        <v>63</v>
      </c>
      <c r="F347" s="66">
        <v>4310</v>
      </c>
      <c r="G347" s="66">
        <v>4270</v>
      </c>
      <c r="H347" s="66">
        <v>4335</v>
      </c>
      <c r="I347" s="66">
        <v>4360</v>
      </c>
      <c r="J347" s="66">
        <v>4385</v>
      </c>
      <c r="K347" s="66">
        <v>4360</v>
      </c>
      <c r="L347" s="65">
        <v>100</v>
      </c>
      <c r="M347" s="67">
        <f aca="true" t="shared" si="42" ref="M347:M353">IF(D347="BUY",(K347-F347)*(L347),(F347-K347)*(L347))</f>
        <v>5000</v>
      </c>
      <c r="N347" s="68">
        <f aca="true" t="shared" si="43" ref="N347:N352">M347/(L347)/F347%</f>
        <v>1.160092807424594</v>
      </c>
    </row>
    <row r="348" spans="1:14" ht="15" customHeight="1">
      <c r="A348" s="63">
        <v>2</v>
      </c>
      <c r="B348" s="70">
        <v>43553</v>
      </c>
      <c r="C348" s="65" t="s">
        <v>62</v>
      </c>
      <c r="D348" s="65" t="s">
        <v>21</v>
      </c>
      <c r="E348" s="65" t="s">
        <v>70</v>
      </c>
      <c r="F348" s="66">
        <v>3680</v>
      </c>
      <c r="G348" s="66">
        <v>3635</v>
      </c>
      <c r="H348" s="66">
        <v>3705</v>
      </c>
      <c r="I348" s="66">
        <v>3730</v>
      </c>
      <c r="J348" s="66">
        <v>3755</v>
      </c>
      <c r="K348" s="66">
        <v>3705</v>
      </c>
      <c r="L348" s="65">
        <v>100</v>
      </c>
      <c r="M348" s="67">
        <f t="shared" si="42"/>
        <v>2500</v>
      </c>
      <c r="N348" s="68">
        <f t="shared" si="43"/>
        <v>0.6793478260869565</v>
      </c>
    </row>
    <row r="349" spans="1:14" ht="15" customHeight="1">
      <c r="A349" s="63">
        <v>3</v>
      </c>
      <c r="B349" s="70">
        <v>43552</v>
      </c>
      <c r="C349" s="65" t="s">
        <v>62</v>
      </c>
      <c r="D349" s="65" t="s">
        <v>21</v>
      </c>
      <c r="E349" s="65" t="s">
        <v>63</v>
      </c>
      <c r="F349" s="66">
        <v>4305</v>
      </c>
      <c r="G349" s="66">
        <v>4265</v>
      </c>
      <c r="H349" s="66">
        <v>4330</v>
      </c>
      <c r="I349" s="66">
        <v>4355</v>
      </c>
      <c r="J349" s="66">
        <v>4380</v>
      </c>
      <c r="K349" s="66">
        <v>4355</v>
      </c>
      <c r="L349" s="65">
        <v>100</v>
      </c>
      <c r="M349" s="67">
        <f t="shared" si="42"/>
        <v>5000</v>
      </c>
      <c r="N349" s="68">
        <f t="shared" si="43"/>
        <v>1.1614401858304297</v>
      </c>
    </row>
    <row r="350" spans="1:14" ht="15" customHeight="1">
      <c r="A350" s="63">
        <v>4</v>
      </c>
      <c r="B350" s="70">
        <v>43551</v>
      </c>
      <c r="C350" s="65" t="s">
        <v>62</v>
      </c>
      <c r="D350" s="65" t="s">
        <v>21</v>
      </c>
      <c r="E350" s="65" t="s">
        <v>69</v>
      </c>
      <c r="F350" s="66">
        <v>15700</v>
      </c>
      <c r="G350" s="66">
        <v>15520</v>
      </c>
      <c r="H350" s="66">
        <v>15800</v>
      </c>
      <c r="I350" s="66">
        <v>18900</v>
      </c>
      <c r="J350" s="66">
        <v>16000</v>
      </c>
      <c r="K350" s="66">
        <v>15800</v>
      </c>
      <c r="L350" s="65">
        <v>100</v>
      </c>
      <c r="M350" s="67">
        <f t="shared" si="42"/>
        <v>10000</v>
      </c>
      <c r="N350" s="68">
        <f t="shared" si="43"/>
        <v>0.6369426751592356</v>
      </c>
    </row>
    <row r="351" spans="1:14" ht="15" customHeight="1">
      <c r="A351" s="63">
        <v>5</v>
      </c>
      <c r="B351" s="70">
        <v>43550</v>
      </c>
      <c r="C351" s="65" t="s">
        <v>62</v>
      </c>
      <c r="D351" s="65" t="s">
        <v>21</v>
      </c>
      <c r="E351" s="65" t="s">
        <v>63</v>
      </c>
      <c r="F351" s="66">
        <v>4250</v>
      </c>
      <c r="G351" s="66">
        <v>4210</v>
      </c>
      <c r="H351" s="66">
        <v>4275</v>
      </c>
      <c r="I351" s="66">
        <v>4300</v>
      </c>
      <c r="J351" s="66">
        <v>4325</v>
      </c>
      <c r="K351" s="66">
        <v>4273</v>
      </c>
      <c r="L351" s="65">
        <v>100</v>
      </c>
      <c r="M351" s="67">
        <f t="shared" si="42"/>
        <v>2300</v>
      </c>
      <c r="N351" s="68">
        <f t="shared" si="43"/>
        <v>0.5411764705882353</v>
      </c>
    </row>
    <row r="352" spans="1:14" ht="15" customHeight="1">
      <c r="A352" s="63">
        <v>6</v>
      </c>
      <c r="B352" s="70">
        <v>43549</v>
      </c>
      <c r="C352" s="65" t="s">
        <v>62</v>
      </c>
      <c r="D352" s="65" t="s">
        <v>23</v>
      </c>
      <c r="E352" s="65" t="s">
        <v>76</v>
      </c>
      <c r="F352" s="66">
        <v>5260</v>
      </c>
      <c r="G352" s="66">
        <v>5302</v>
      </c>
      <c r="H352" s="66">
        <v>5235</v>
      </c>
      <c r="I352" s="66">
        <v>5210</v>
      </c>
      <c r="J352" s="66">
        <v>5185</v>
      </c>
      <c r="K352" s="66">
        <v>5302</v>
      </c>
      <c r="L352" s="65">
        <v>100</v>
      </c>
      <c r="M352" s="67">
        <f t="shared" si="42"/>
        <v>-4200</v>
      </c>
      <c r="N352" s="68">
        <f t="shared" si="43"/>
        <v>-0.7984790874524714</v>
      </c>
    </row>
    <row r="353" spans="1:14" ht="15" customHeight="1">
      <c r="A353" s="63">
        <v>7</v>
      </c>
      <c r="B353" s="70">
        <v>43549</v>
      </c>
      <c r="C353" s="65" t="s">
        <v>62</v>
      </c>
      <c r="D353" s="65" t="s">
        <v>23</v>
      </c>
      <c r="E353" s="65" t="s">
        <v>71</v>
      </c>
      <c r="F353" s="66">
        <v>3730</v>
      </c>
      <c r="G353" s="66">
        <v>3770</v>
      </c>
      <c r="H353" s="66">
        <v>3705</v>
      </c>
      <c r="I353" s="66">
        <v>3680</v>
      </c>
      <c r="J353" s="66">
        <v>3665</v>
      </c>
      <c r="K353" s="66">
        <v>3730</v>
      </c>
      <c r="L353" s="65">
        <v>100</v>
      </c>
      <c r="M353" s="67">
        <f t="shared" si="42"/>
        <v>0</v>
      </c>
      <c r="N353" s="68">
        <v>0</v>
      </c>
    </row>
    <row r="354" spans="1:14" ht="15" customHeight="1">
      <c r="A354" s="63">
        <v>8</v>
      </c>
      <c r="B354" s="70">
        <v>43544</v>
      </c>
      <c r="C354" s="65" t="s">
        <v>62</v>
      </c>
      <c r="D354" s="65" t="s">
        <v>21</v>
      </c>
      <c r="E354" s="65" t="s">
        <v>69</v>
      </c>
      <c r="F354" s="66">
        <v>15620</v>
      </c>
      <c r="G354" s="66">
        <v>15450</v>
      </c>
      <c r="H354" s="66">
        <v>15720</v>
      </c>
      <c r="I354" s="66">
        <v>15820</v>
      </c>
      <c r="J354" s="66">
        <v>15920</v>
      </c>
      <c r="K354" s="66">
        <v>15450</v>
      </c>
      <c r="L354" s="65">
        <v>30</v>
      </c>
      <c r="M354" s="67">
        <f aca="true" t="shared" si="44" ref="M354:M359">IF(D354="BUY",(K354-F354)*(L354),(F354-K354)*(L354))</f>
        <v>-5100</v>
      </c>
      <c r="N354" s="68">
        <f aca="true" t="shared" si="45" ref="N354:N359">M354/(L354)/F354%</f>
        <v>-1.088348271446863</v>
      </c>
    </row>
    <row r="355" spans="1:14" ht="15" customHeight="1">
      <c r="A355" s="63">
        <v>9</v>
      </c>
      <c r="B355" s="70">
        <v>43544</v>
      </c>
      <c r="C355" s="65" t="s">
        <v>62</v>
      </c>
      <c r="D355" s="65" t="s">
        <v>21</v>
      </c>
      <c r="E355" s="65" t="s">
        <v>70</v>
      </c>
      <c r="F355" s="66">
        <v>3690</v>
      </c>
      <c r="G355" s="66">
        <v>3650</v>
      </c>
      <c r="H355" s="66">
        <v>3715</v>
      </c>
      <c r="I355" s="66">
        <v>3740</v>
      </c>
      <c r="J355" s="66">
        <v>3765</v>
      </c>
      <c r="K355" s="66">
        <v>3715</v>
      </c>
      <c r="L355" s="65">
        <v>100</v>
      </c>
      <c r="M355" s="67">
        <f t="shared" si="44"/>
        <v>2500</v>
      </c>
      <c r="N355" s="68">
        <f t="shared" si="45"/>
        <v>0.6775067750677507</v>
      </c>
    </row>
    <row r="356" spans="1:14" ht="15" customHeight="1">
      <c r="A356" s="63">
        <v>10</v>
      </c>
      <c r="B356" s="70">
        <v>43543</v>
      </c>
      <c r="C356" s="65" t="s">
        <v>62</v>
      </c>
      <c r="D356" s="65" t="s">
        <v>21</v>
      </c>
      <c r="E356" s="65" t="s">
        <v>66</v>
      </c>
      <c r="F356" s="66">
        <v>4315</v>
      </c>
      <c r="G356" s="66">
        <v>4275</v>
      </c>
      <c r="H356" s="66">
        <v>4340</v>
      </c>
      <c r="I356" s="66">
        <v>4365</v>
      </c>
      <c r="J356" s="66">
        <v>4390</v>
      </c>
      <c r="K356" s="66">
        <v>4365</v>
      </c>
      <c r="L356" s="65">
        <v>100</v>
      </c>
      <c r="M356" s="67">
        <f t="shared" si="44"/>
        <v>5000</v>
      </c>
      <c r="N356" s="68">
        <f t="shared" si="45"/>
        <v>1.1587485515643106</v>
      </c>
    </row>
    <row r="357" spans="1:14" ht="15" customHeight="1">
      <c r="A357" s="63">
        <v>11</v>
      </c>
      <c r="B357" s="70">
        <v>43543</v>
      </c>
      <c r="C357" s="65" t="s">
        <v>62</v>
      </c>
      <c r="D357" s="65" t="s">
        <v>23</v>
      </c>
      <c r="E357" s="65" t="s">
        <v>63</v>
      </c>
      <c r="F357" s="66">
        <v>4210</v>
      </c>
      <c r="G357" s="66">
        <v>4250</v>
      </c>
      <c r="H357" s="66">
        <v>4185</v>
      </c>
      <c r="I357" s="66">
        <v>4160</v>
      </c>
      <c r="J357" s="66">
        <v>4135</v>
      </c>
      <c r="K357" s="66">
        <v>4250</v>
      </c>
      <c r="L357" s="65">
        <v>100</v>
      </c>
      <c r="M357" s="67">
        <f t="shared" si="44"/>
        <v>-4000</v>
      </c>
      <c r="N357" s="68">
        <f t="shared" si="45"/>
        <v>-0.9501187648456056</v>
      </c>
    </row>
    <row r="358" spans="1:14" ht="15" customHeight="1">
      <c r="A358" s="63">
        <v>12</v>
      </c>
      <c r="B358" s="70">
        <v>43542</v>
      </c>
      <c r="C358" s="65" t="s">
        <v>62</v>
      </c>
      <c r="D358" s="65" t="s">
        <v>23</v>
      </c>
      <c r="E358" s="65" t="s">
        <v>71</v>
      </c>
      <c r="F358" s="66">
        <v>3740</v>
      </c>
      <c r="G358" s="66">
        <v>3780</v>
      </c>
      <c r="H358" s="66">
        <v>3715</v>
      </c>
      <c r="I358" s="66">
        <v>3690</v>
      </c>
      <c r="J358" s="66">
        <v>3665</v>
      </c>
      <c r="K358" s="66">
        <v>3780</v>
      </c>
      <c r="L358" s="65">
        <v>100</v>
      </c>
      <c r="M358" s="67">
        <f t="shared" si="44"/>
        <v>-4000</v>
      </c>
      <c r="N358" s="68">
        <f t="shared" si="45"/>
        <v>-1.0695187165775402</v>
      </c>
    </row>
    <row r="359" spans="1:14" ht="15" customHeight="1">
      <c r="A359" s="63">
        <v>13</v>
      </c>
      <c r="B359" s="70">
        <v>43542</v>
      </c>
      <c r="C359" s="65" t="s">
        <v>62</v>
      </c>
      <c r="D359" s="65" t="s">
        <v>23</v>
      </c>
      <c r="E359" s="65" t="s">
        <v>69</v>
      </c>
      <c r="F359" s="66">
        <v>15320</v>
      </c>
      <c r="G359" s="66">
        <v>15500</v>
      </c>
      <c r="H359" s="66">
        <v>15220</v>
      </c>
      <c r="I359" s="66">
        <v>15120</v>
      </c>
      <c r="J359" s="66">
        <v>15020</v>
      </c>
      <c r="K359" s="66">
        <v>15500</v>
      </c>
      <c r="L359" s="65">
        <v>30</v>
      </c>
      <c r="M359" s="67">
        <f t="shared" si="44"/>
        <v>-5400</v>
      </c>
      <c r="N359" s="68">
        <f t="shared" si="45"/>
        <v>-1.174934725848564</v>
      </c>
    </row>
    <row r="360" spans="1:14" ht="15" customHeight="1">
      <c r="A360" s="63">
        <v>14</v>
      </c>
      <c r="B360" s="70">
        <v>43537</v>
      </c>
      <c r="C360" s="65" t="s">
        <v>62</v>
      </c>
      <c r="D360" s="65" t="s">
        <v>21</v>
      </c>
      <c r="E360" s="65" t="s">
        <v>76</v>
      </c>
      <c r="F360" s="66">
        <v>5355</v>
      </c>
      <c r="G360" s="66">
        <v>5315</v>
      </c>
      <c r="H360" s="66">
        <v>5380</v>
      </c>
      <c r="I360" s="66">
        <v>5405</v>
      </c>
      <c r="J360" s="66">
        <v>5430</v>
      </c>
      <c r="K360" s="66">
        <v>5430</v>
      </c>
      <c r="L360" s="65">
        <v>100</v>
      </c>
      <c r="M360" s="67">
        <f aca="true" t="shared" si="46" ref="M360:M365">IF(D360="BUY",(K360-F360)*(L360),(F360-K360)*(L360))</f>
        <v>7500</v>
      </c>
      <c r="N360" s="68">
        <f aca="true" t="shared" si="47" ref="N360:N365">M360/(L360)/F360%</f>
        <v>1.400560224089636</v>
      </c>
    </row>
    <row r="361" spans="1:14" ht="15" customHeight="1">
      <c r="A361" s="63">
        <v>15</v>
      </c>
      <c r="B361" s="70">
        <v>43536</v>
      </c>
      <c r="C361" s="65" t="s">
        <v>62</v>
      </c>
      <c r="D361" s="65" t="s">
        <v>21</v>
      </c>
      <c r="E361" s="65" t="s">
        <v>69</v>
      </c>
      <c r="F361" s="66">
        <v>15720</v>
      </c>
      <c r="G361" s="66">
        <v>15540</v>
      </c>
      <c r="H361" s="66">
        <v>15820</v>
      </c>
      <c r="I361" s="66">
        <v>15920</v>
      </c>
      <c r="J361" s="66">
        <v>16000</v>
      </c>
      <c r="K361" s="66">
        <v>15820</v>
      </c>
      <c r="L361" s="65">
        <v>30</v>
      </c>
      <c r="M361" s="67">
        <f t="shared" si="46"/>
        <v>3000</v>
      </c>
      <c r="N361" s="68">
        <f t="shared" si="47"/>
        <v>0.6361323155216285</v>
      </c>
    </row>
    <row r="362" spans="1:14" ht="15" customHeight="1">
      <c r="A362" s="63">
        <v>16</v>
      </c>
      <c r="B362" s="70">
        <v>43536</v>
      </c>
      <c r="C362" s="65" t="s">
        <v>62</v>
      </c>
      <c r="D362" s="65" t="s">
        <v>21</v>
      </c>
      <c r="E362" s="65" t="s">
        <v>76</v>
      </c>
      <c r="F362" s="66">
        <v>5320</v>
      </c>
      <c r="G362" s="66">
        <v>5280</v>
      </c>
      <c r="H362" s="66">
        <v>5345</v>
      </c>
      <c r="I362" s="66">
        <v>5370</v>
      </c>
      <c r="J362" s="66">
        <v>5395</v>
      </c>
      <c r="K362" s="66">
        <v>5370</v>
      </c>
      <c r="L362" s="65">
        <v>100</v>
      </c>
      <c r="M362" s="67">
        <f t="shared" si="46"/>
        <v>5000</v>
      </c>
      <c r="N362" s="68">
        <f t="shared" si="47"/>
        <v>0.9398496240601504</v>
      </c>
    </row>
    <row r="363" spans="1:14" ht="15" customHeight="1">
      <c r="A363" s="63">
        <v>17</v>
      </c>
      <c r="B363" s="70">
        <v>43532</v>
      </c>
      <c r="C363" s="65" t="s">
        <v>62</v>
      </c>
      <c r="D363" s="65" t="s">
        <v>21</v>
      </c>
      <c r="E363" s="65" t="s">
        <v>66</v>
      </c>
      <c r="F363" s="66">
        <v>4255</v>
      </c>
      <c r="G363" s="66">
        <v>4215</v>
      </c>
      <c r="H363" s="66">
        <v>4280</v>
      </c>
      <c r="I363" s="66">
        <v>4305</v>
      </c>
      <c r="J363" s="66">
        <v>4330</v>
      </c>
      <c r="K363" s="66">
        <v>4305</v>
      </c>
      <c r="L363" s="65">
        <v>100</v>
      </c>
      <c r="M363" s="67">
        <f t="shared" si="46"/>
        <v>5000</v>
      </c>
      <c r="N363" s="68">
        <f t="shared" si="47"/>
        <v>1.175088131609871</v>
      </c>
    </row>
    <row r="364" spans="1:14" ht="15" customHeight="1">
      <c r="A364" s="63">
        <v>18</v>
      </c>
      <c r="B364" s="70">
        <v>43532</v>
      </c>
      <c r="C364" s="65" t="s">
        <v>62</v>
      </c>
      <c r="D364" s="65" t="s">
        <v>21</v>
      </c>
      <c r="E364" s="65" t="s">
        <v>71</v>
      </c>
      <c r="F364" s="66">
        <v>3850</v>
      </c>
      <c r="G364" s="66">
        <v>3810</v>
      </c>
      <c r="H364" s="66">
        <v>3875</v>
      </c>
      <c r="I364" s="66">
        <v>3900</v>
      </c>
      <c r="J364" s="66">
        <v>3925</v>
      </c>
      <c r="K364" s="66">
        <v>3900</v>
      </c>
      <c r="L364" s="65">
        <v>100</v>
      </c>
      <c r="M364" s="67">
        <f t="shared" si="46"/>
        <v>5000</v>
      </c>
      <c r="N364" s="68">
        <f t="shared" si="47"/>
        <v>1.2987012987012987</v>
      </c>
    </row>
    <row r="365" spans="1:14" ht="15" customHeight="1">
      <c r="A365" s="63">
        <v>19</v>
      </c>
      <c r="B365" s="70">
        <v>43531</v>
      </c>
      <c r="C365" s="65" t="s">
        <v>62</v>
      </c>
      <c r="D365" s="65" t="s">
        <v>21</v>
      </c>
      <c r="E365" s="65" t="s">
        <v>76</v>
      </c>
      <c r="F365" s="66">
        <v>5260</v>
      </c>
      <c r="G365" s="66">
        <v>5220</v>
      </c>
      <c r="H365" s="66">
        <v>5285</v>
      </c>
      <c r="I365" s="66">
        <v>5310</v>
      </c>
      <c r="J365" s="66">
        <v>5335</v>
      </c>
      <c r="K365" s="66">
        <v>5285</v>
      </c>
      <c r="L365" s="65">
        <v>100</v>
      </c>
      <c r="M365" s="67">
        <f t="shared" si="46"/>
        <v>2500</v>
      </c>
      <c r="N365" s="68">
        <f t="shared" si="47"/>
        <v>0.4752851711026616</v>
      </c>
    </row>
    <row r="366" spans="1:14" ht="15.75">
      <c r="A366" s="63">
        <v>20</v>
      </c>
      <c r="B366" s="70">
        <v>43531</v>
      </c>
      <c r="C366" s="65" t="s">
        <v>62</v>
      </c>
      <c r="D366" s="65" t="s">
        <v>21</v>
      </c>
      <c r="E366" s="65" t="s">
        <v>71</v>
      </c>
      <c r="F366" s="66">
        <v>3825</v>
      </c>
      <c r="G366" s="66">
        <v>3785</v>
      </c>
      <c r="H366" s="66">
        <v>3850</v>
      </c>
      <c r="I366" s="66">
        <v>3875</v>
      </c>
      <c r="J366" s="66">
        <v>3900</v>
      </c>
      <c r="K366" s="66">
        <v>3850</v>
      </c>
      <c r="L366" s="65">
        <v>100</v>
      </c>
      <c r="M366" s="67">
        <f aca="true" t="shared" si="48" ref="M366:M372">IF(D366="BUY",(K366-F366)*(L366),(F366-K366)*(L366))</f>
        <v>2500</v>
      </c>
      <c r="N366" s="68">
        <f aca="true" t="shared" si="49" ref="N366:N372">M366/(L366)/F366%</f>
        <v>0.6535947712418301</v>
      </c>
    </row>
    <row r="367" spans="1:14" ht="15.75">
      <c r="A367" s="63">
        <v>21</v>
      </c>
      <c r="B367" s="70">
        <v>43531</v>
      </c>
      <c r="C367" s="65" t="s">
        <v>62</v>
      </c>
      <c r="D367" s="65" t="s">
        <v>21</v>
      </c>
      <c r="E367" s="65" t="s">
        <v>65</v>
      </c>
      <c r="F367" s="66">
        <v>8440</v>
      </c>
      <c r="G367" s="66">
        <v>8340</v>
      </c>
      <c r="H367" s="66">
        <v>8500</v>
      </c>
      <c r="I367" s="66">
        <v>8550</v>
      </c>
      <c r="J367" s="66">
        <v>8600</v>
      </c>
      <c r="K367" s="66">
        <v>8600</v>
      </c>
      <c r="L367" s="65">
        <v>50</v>
      </c>
      <c r="M367" s="67">
        <f t="shared" si="48"/>
        <v>8000</v>
      </c>
      <c r="N367" s="68">
        <f t="shared" si="49"/>
        <v>1.895734597156398</v>
      </c>
    </row>
    <row r="368" spans="1:14" ht="15.75">
      <c r="A368" s="63">
        <v>22</v>
      </c>
      <c r="B368" s="70">
        <v>43530</v>
      </c>
      <c r="C368" s="65" t="s">
        <v>62</v>
      </c>
      <c r="D368" s="65" t="s">
        <v>23</v>
      </c>
      <c r="E368" s="65" t="s">
        <v>76</v>
      </c>
      <c r="F368" s="66">
        <v>5235</v>
      </c>
      <c r="G368" s="66">
        <v>5275</v>
      </c>
      <c r="H368" s="66">
        <v>5210</v>
      </c>
      <c r="I368" s="66">
        <v>5185</v>
      </c>
      <c r="J368" s="66">
        <v>5160</v>
      </c>
      <c r="K368" s="66">
        <v>5185</v>
      </c>
      <c r="L368" s="65">
        <v>100</v>
      </c>
      <c r="M368" s="67">
        <f t="shared" si="48"/>
        <v>5000</v>
      </c>
      <c r="N368" s="68">
        <f t="shared" si="49"/>
        <v>0.9551098376313276</v>
      </c>
    </row>
    <row r="369" spans="1:14" ht="15.75">
      <c r="A369" s="63">
        <v>23</v>
      </c>
      <c r="B369" s="70">
        <v>43530</v>
      </c>
      <c r="C369" s="65" t="s">
        <v>62</v>
      </c>
      <c r="D369" s="65" t="s">
        <v>21</v>
      </c>
      <c r="E369" s="65" t="s">
        <v>63</v>
      </c>
      <c r="F369" s="66">
        <v>4130</v>
      </c>
      <c r="G369" s="66">
        <v>4090</v>
      </c>
      <c r="H369" s="66">
        <v>4155</v>
      </c>
      <c r="I369" s="66">
        <v>4180</v>
      </c>
      <c r="J369" s="66">
        <v>4200</v>
      </c>
      <c r="K369" s="66">
        <v>4155</v>
      </c>
      <c r="L369" s="65">
        <v>100</v>
      </c>
      <c r="M369" s="67">
        <f t="shared" si="48"/>
        <v>2500</v>
      </c>
      <c r="N369" s="68">
        <f t="shared" si="49"/>
        <v>0.6053268765133172</v>
      </c>
    </row>
    <row r="370" spans="1:14" ht="15.75">
      <c r="A370" s="63">
        <v>24</v>
      </c>
      <c r="B370" s="70">
        <v>43529</v>
      </c>
      <c r="C370" s="65" t="s">
        <v>62</v>
      </c>
      <c r="D370" s="65" t="s">
        <v>21</v>
      </c>
      <c r="E370" s="65" t="s">
        <v>76</v>
      </c>
      <c r="F370" s="66">
        <v>5215</v>
      </c>
      <c r="G370" s="66">
        <v>5255</v>
      </c>
      <c r="H370" s="66">
        <v>5190</v>
      </c>
      <c r="I370" s="66">
        <v>5165</v>
      </c>
      <c r="J370" s="66">
        <v>5140</v>
      </c>
      <c r="K370" s="66">
        <v>5190</v>
      </c>
      <c r="L370" s="65">
        <v>100</v>
      </c>
      <c r="M370" s="67">
        <f t="shared" si="48"/>
        <v>-2500</v>
      </c>
      <c r="N370" s="68">
        <f t="shared" si="49"/>
        <v>-0.4793863854266539</v>
      </c>
    </row>
    <row r="371" spans="1:14" ht="15.75">
      <c r="A371" s="63">
        <v>25</v>
      </c>
      <c r="B371" s="70">
        <v>43525</v>
      </c>
      <c r="C371" s="65" t="s">
        <v>62</v>
      </c>
      <c r="D371" s="65" t="s">
        <v>21</v>
      </c>
      <c r="E371" s="65" t="s">
        <v>63</v>
      </c>
      <c r="F371" s="66">
        <v>4110</v>
      </c>
      <c r="G371" s="66">
        <v>4070</v>
      </c>
      <c r="H371" s="66">
        <v>4135</v>
      </c>
      <c r="I371" s="66">
        <v>4160</v>
      </c>
      <c r="J371" s="66">
        <v>4185</v>
      </c>
      <c r="K371" s="66">
        <v>4070</v>
      </c>
      <c r="L371" s="65">
        <v>100</v>
      </c>
      <c r="M371" s="67">
        <f t="shared" si="48"/>
        <v>-4000</v>
      </c>
      <c r="N371" s="68">
        <f t="shared" si="49"/>
        <v>-0.97323600973236</v>
      </c>
    </row>
    <row r="372" spans="1:14" ht="15.75">
      <c r="A372" s="63">
        <v>26</v>
      </c>
      <c r="B372" s="70">
        <v>43525</v>
      </c>
      <c r="C372" s="65" t="s">
        <v>62</v>
      </c>
      <c r="D372" s="65" t="s">
        <v>21</v>
      </c>
      <c r="E372" s="65" t="s">
        <v>69</v>
      </c>
      <c r="F372" s="66">
        <v>15540</v>
      </c>
      <c r="G372" s="66">
        <v>15370</v>
      </c>
      <c r="H372" s="66">
        <v>15640</v>
      </c>
      <c r="I372" s="66">
        <v>15740</v>
      </c>
      <c r="J372" s="66">
        <v>15840</v>
      </c>
      <c r="K372" s="66">
        <v>15640</v>
      </c>
      <c r="L372" s="65">
        <v>30</v>
      </c>
      <c r="M372" s="67">
        <f t="shared" si="48"/>
        <v>3000</v>
      </c>
      <c r="N372" s="68">
        <f t="shared" si="49"/>
        <v>0.6435006435006435</v>
      </c>
    </row>
    <row r="373" spans="1:13" ht="15.75">
      <c r="A373" s="9" t="s">
        <v>25</v>
      </c>
      <c r="B373" s="10"/>
      <c r="C373" s="11"/>
      <c r="D373" s="12"/>
      <c r="E373" s="13"/>
      <c r="F373" s="13"/>
      <c r="G373" s="14"/>
      <c r="H373" s="15"/>
      <c r="I373" s="15"/>
      <c r="J373" s="15"/>
      <c r="K373" s="16"/>
      <c r="M373" s="17"/>
    </row>
    <row r="374" spans="1:13" ht="15.75">
      <c r="A374" s="9" t="s">
        <v>26</v>
      </c>
      <c r="B374" s="19"/>
      <c r="C374" s="11"/>
      <c r="D374" s="12"/>
      <c r="E374" s="13"/>
      <c r="F374" s="13"/>
      <c r="G374" s="14"/>
      <c r="H374" s="13"/>
      <c r="I374" s="13"/>
      <c r="J374" s="13"/>
      <c r="K374" s="16"/>
      <c r="M374" s="1"/>
    </row>
    <row r="375" spans="1:11" ht="15.75">
      <c r="A375" s="9" t="s">
        <v>26</v>
      </c>
      <c r="B375" s="19"/>
      <c r="C375" s="20"/>
      <c r="D375" s="21"/>
      <c r="E375" s="22"/>
      <c r="F375" s="22"/>
      <c r="G375" s="23"/>
      <c r="H375" s="22"/>
      <c r="I375" s="22"/>
      <c r="J375" s="22"/>
      <c r="K375" s="22"/>
    </row>
    <row r="376" spans="1:12" ht="16.5" thickBot="1">
      <c r="A376" s="58"/>
      <c r="B376" s="59"/>
      <c r="C376" s="22"/>
      <c r="D376" s="22"/>
      <c r="E376" s="22"/>
      <c r="F376" s="25"/>
      <c r="G376" s="26"/>
      <c r="H376" s="27" t="s">
        <v>27</v>
      </c>
      <c r="I376" s="27"/>
      <c r="J376" s="25"/>
      <c r="K376" s="25"/>
      <c r="L376" s="17"/>
    </row>
    <row r="377" spans="1:10" ht="15.75">
      <c r="A377" s="58"/>
      <c r="B377" s="59"/>
      <c r="C377" s="129" t="s">
        <v>28</v>
      </c>
      <c r="D377" s="129"/>
      <c r="E377" s="29">
        <v>25</v>
      </c>
      <c r="F377" s="30">
        <f>F378+F379+F380+F381+F382+F383</f>
        <v>100</v>
      </c>
      <c r="G377" s="31">
        <v>25</v>
      </c>
      <c r="H377" s="32">
        <f>G378/G377%</f>
        <v>72</v>
      </c>
      <c r="I377" s="32"/>
      <c r="J377" s="25"/>
    </row>
    <row r="378" spans="1:10" ht="15.75">
      <c r="A378" s="58"/>
      <c r="B378" s="59"/>
      <c r="C378" s="126" t="s">
        <v>29</v>
      </c>
      <c r="D378" s="126"/>
      <c r="E378" s="33">
        <v>18</v>
      </c>
      <c r="F378" s="34">
        <f>(E378/E377)*100</f>
        <v>72</v>
      </c>
      <c r="G378" s="31">
        <v>18</v>
      </c>
      <c r="H378" s="28"/>
      <c r="I378" s="28"/>
      <c r="J378" s="25"/>
    </row>
    <row r="379" spans="1:11" ht="15.75">
      <c r="A379" s="58"/>
      <c r="B379" s="59"/>
      <c r="C379" s="126" t="s">
        <v>31</v>
      </c>
      <c r="D379" s="126"/>
      <c r="E379" s="33">
        <v>0</v>
      </c>
      <c r="F379" s="34">
        <f>(E379/E377)*100</f>
        <v>0</v>
      </c>
      <c r="G379" s="36"/>
      <c r="H379" s="31"/>
      <c r="I379" s="31"/>
      <c r="J379" s="25"/>
      <c r="K379" s="25"/>
    </row>
    <row r="380" spans="1:12" ht="15.75">
      <c r="A380" s="58"/>
      <c r="B380" s="59"/>
      <c r="C380" s="126" t="s">
        <v>32</v>
      </c>
      <c r="D380" s="126"/>
      <c r="E380" s="33">
        <v>0</v>
      </c>
      <c r="F380" s="34">
        <f>(E380/E377)*100</f>
        <v>0</v>
      </c>
      <c r="G380" s="36"/>
      <c r="H380" s="31"/>
      <c r="I380" s="31"/>
      <c r="J380" s="25"/>
      <c r="K380" s="2"/>
      <c r="L380" s="83"/>
    </row>
    <row r="381" spans="1:11" ht="15.75">
      <c r="A381" s="58"/>
      <c r="B381" s="59"/>
      <c r="C381" s="126" t="s">
        <v>33</v>
      </c>
      <c r="D381" s="126"/>
      <c r="E381" s="33">
        <v>7</v>
      </c>
      <c r="F381" s="34">
        <f>(E381/E377)*100</f>
        <v>28.000000000000004</v>
      </c>
      <c r="G381" s="36"/>
      <c r="H381" s="22" t="s">
        <v>34</v>
      </c>
      <c r="I381" s="22"/>
      <c r="J381" s="25"/>
      <c r="K381" s="25"/>
    </row>
    <row r="382" spans="1:11" ht="15.75">
      <c r="A382" s="58"/>
      <c r="B382" s="59"/>
      <c r="C382" s="126" t="s">
        <v>35</v>
      </c>
      <c r="D382" s="126"/>
      <c r="E382" s="33">
        <v>0</v>
      </c>
      <c r="F382" s="34">
        <f>(E382/E377)*100</f>
        <v>0</v>
      </c>
      <c r="G382" s="36"/>
      <c r="H382" s="22"/>
      <c r="I382" s="22"/>
      <c r="J382" s="25"/>
      <c r="K382" s="25"/>
    </row>
    <row r="383" spans="1:12" ht="16.5" thickBot="1">
      <c r="A383" s="58"/>
      <c r="B383" s="59"/>
      <c r="C383" s="127" t="s">
        <v>36</v>
      </c>
      <c r="D383" s="127"/>
      <c r="E383" s="38"/>
      <c r="F383" s="39">
        <f>(E383/E377)*100</f>
        <v>0</v>
      </c>
      <c r="G383" s="36"/>
      <c r="H383" s="22"/>
      <c r="I383" s="22"/>
      <c r="J383" s="25"/>
      <c r="K383" s="25"/>
      <c r="L383" s="83"/>
    </row>
    <row r="384" spans="1:13" ht="15.75">
      <c r="A384" s="41" t="s">
        <v>37</v>
      </c>
      <c r="B384" s="10"/>
      <c r="C384" s="11"/>
      <c r="D384" s="11"/>
      <c r="E384" s="13"/>
      <c r="F384" s="13"/>
      <c r="G384" s="42"/>
      <c r="H384" s="43"/>
      <c r="I384" s="43"/>
      <c r="J384" s="43"/>
      <c r="K384" s="25"/>
      <c r="L384" s="17"/>
      <c r="M384" s="17"/>
    </row>
    <row r="385" spans="1:12" ht="15.75">
      <c r="A385" s="12" t="s">
        <v>38</v>
      </c>
      <c r="B385" s="10"/>
      <c r="C385" s="44"/>
      <c r="D385" s="45"/>
      <c r="E385" s="46"/>
      <c r="F385" s="43"/>
      <c r="G385" s="42"/>
      <c r="H385" s="43"/>
      <c r="I385" s="43"/>
      <c r="J385" s="43"/>
      <c r="K385" s="13"/>
      <c r="L385" s="17"/>
    </row>
    <row r="386" spans="1:13" ht="15.75">
      <c r="A386" s="12" t="s">
        <v>39</v>
      </c>
      <c r="B386" s="10"/>
      <c r="C386" s="11"/>
      <c r="D386" s="45"/>
      <c r="E386" s="46"/>
      <c r="F386" s="43"/>
      <c r="G386" s="42"/>
      <c r="H386" s="47"/>
      <c r="I386" s="47"/>
      <c r="J386" s="47"/>
      <c r="K386" s="13"/>
      <c r="L386" s="17"/>
      <c r="M386" s="83"/>
    </row>
    <row r="387" spans="1:12" ht="15.75">
      <c r="A387" s="12" t="s">
        <v>40</v>
      </c>
      <c r="B387" s="44"/>
      <c r="C387" s="11"/>
      <c r="D387" s="45"/>
      <c r="E387" s="46"/>
      <c r="F387" s="43"/>
      <c r="G387" s="48"/>
      <c r="H387" s="47"/>
      <c r="I387" s="47"/>
      <c r="J387" s="47"/>
      <c r="K387" s="13"/>
      <c r="L387" s="17"/>
    </row>
    <row r="388" spans="1:13" ht="15.75">
      <c r="A388" s="12" t="s">
        <v>41</v>
      </c>
      <c r="B388" s="35"/>
      <c r="C388" s="11"/>
      <c r="D388" s="49"/>
      <c r="E388" s="43"/>
      <c r="F388" s="43"/>
      <c r="G388" s="48"/>
      <c r="H388" s="47"/>
      <c r="I388" s="47"/>
      <c r="J388" s="47"/>
      <c r="K388" s="43"/>
      <c r="L388" s="17"/>
      <c r="M388" s="17"/>
    </row>
    <row r="389" spans="1:14" ht="15">
      <c r="A389" s="146" t="s">
        <v>0</v>
      </c>
      <c r="B389" s="146"/>
      <c r="C389" s="146"/>
      <c r="D389" s="146"/>
      <c r="E389" s="146"/>
      <c r="F389" s="146"/>
      <c r="G389" s="146"/>
      <c r="H389" s="146"/>
      <c r="I389" s="146"/>
      <c r="J389" s="146"/>
      <c r="K389" s="146"/>
      <c r="L389" s="146"/>
      <c r="M389" s="146"/>
      <c r="N389" s="146"/>
    </row>
    <row r="390" spans="1:14" ht="15">
      <c r="A390" s="146"/>
      <c r="B390" s="146"/>
      <c r="C390" s="146"/>
      <c r="D390" s="146"/>
      <c r="E390" s="146"/>
      <c r="F390" s="146"/>
      <c r="G390" s="146"/>
      <c r="H390" s="146"/>
      <c r="I390" s="146"/>
      <c r="J390" s="146"/>
      <c r="K390" s="146"/>
      <c r="L390" s="146"/>
      <c r="M390" s="146"/>
      <c r="N390" s="146"/>
    </row>
    <row r="391" spans="1:14" ht="15">
      <c r="A391" s="146"/>
      <c r="B391" s="146"/>
      <c r="C391" s="146"/>
      <c r="D391" s="146"/>
      <c r="E391" s="146"/>
      <c r="F391" s="146"/>
      <c r="G391" s="146"/>
      <c r="H391" s="146"/>
      <c r="I391" s="146"/>
      <c r="J391" s="146"/>
      <c r="K391" s="146"/>
      <c r="L391" s="146"/>
      <c r="M391" s="146"/>
      <c r="N391" s="146"/>
    </row>
    <row r="392" spans="1:14" ht="15.75">
      <c r="A392" s="156" t="s">
        <v>102</v>
      </c>
      <c r="B392" s="156"/>
      <c r="C392" s="156"/>
      <c r="D392" s="156"/>
      <c r="E392" s="156"/>
      <c r="F392" s="156"/>
      <c r="G392" s="156"/>
      <c r="H392" s="156"/>
      <c r="I392" s="156"/>
      <c r="J392" s="156"/>
      <c r="K392" s="156"/>
      <c r="L392" s="156"/>
      <c r="M392" s="156"/>
      <c r="N392" s="156"/>
    </row>
    <row r="393" spans="1:14" ht="15.75">
      <c r="A393" s="156" t="s">
        <v>103</v>
      </c>
      <c r="B393" s="156"/>
      <c r="C393" s="156"/>
      <c r="D393" s="156"/>
      <c r="E393" s="156"/>
      <c r="F393" s="156"/>
      <c r="G393" s="156"/>
      <c r="H393" s="156"/>
      <c r="I393" s="156"/>
      <c r="J393" s="156"/>
      <c r="K393" s="156"/>
      <c r="L393" s="156"/>
      <c r="M393" s="156"/>
      <c r="N393" s="156"/>
    </row>
    <row r="394" spans="1:14" ht="16.5" thickBot="1">
      <c r="A394" s="148" t="s">
        <v>3</v>
      </c>
      <c r="B394" s="148"/>
      <c r="C394" s="148"/>
      <c r="D394" s="148"/>
      <c r="E394" s="148"/>
      <c r="F394" s="148"/>
      <c r="G394" s="148"/>
      <c r="H394" s="148"/>
      <c r="I394" s="148"/>
      <c r="J394" s="148"/>
      <c r="K394" s="148"/>
      <c r="L394" s="148"/>
      <c r="M394" s="148"/>
      <c r="N394" s="148"/>
    </row>
    <row r="395" spans="1:14" ht="15.75">
      <c r="A395" s="145" t="s">
        <v>112</v>
      </c>
      <c r="B395" s="145"/>
      <c r="C395" s="145"/>
      <c r="D395" s="145"/>
      <c r="E395" s="145"/>
      <c r="F395" s="145"/>
      <c r="G395" s="145"/>
      <c r="H395" s="145"/>
      <c r="I395" s="145"/>
      <c r="J395" s="145"/>
      <c r="K395" s="145"/>
      <c r="L395" s="145"/>
      <c r="M395" s="145"/>
      <c r="N395" s="145"/>
    </row>
    <row r="396" spans="1:14" ht="15.75">
      <c r="A396" s="145" t="s">
        <v>5</v>
      </c>
      <c r="B396" s="145"/>
      <c r="C396" s="145"/>
      <c r="D396" s="145"/>
      <c r="E396" s="145"/>
      <c r="F396" s="145"/>
      <c r="G396" s="145"/>
      <c r="H396" s="145"/>
      <c r="I396" s="145"/>
      <c r="J396" s="145"/>
      <c r="K396" s="145"/>
      <c r="L396" s="145"/>
      <c r="M396" s="145"/>
      <c r="N396" s="145"/>
    </row>
    <row r="397" spans="1:14" ht="15">
      <c r="A397" s="131" t="s">
        <v>6</v>
      </c>
      <c r="B397" s="128" t="s">
        <v>7</v>
      </c>
      <c r="C397" s="128" t="s">
        <v>8</v>
      </c>
      <c r="D397" s="131" t="s">
        <v>9</v>
      </c>
      <c r="E397" s="131" t="s">
        <v>10</v>
      </c>
      <c r="F397" s="128" t="s">
        <v>11</v>
      </c>
      <c r="G397" s="128" t="s">
        <v>12</v>
      </c>
      <c r="H397" s="128" t="s">
        <v>13</v>
      </c>
      <c r="I397" s="128" t="s">
        <v>14</v>
      </c>
      <c r="J397" s="128" t="s">
        <v>15</v>
      </c>
      <c r="K397" s="130" t="s">
        <v>16</v>
      </c>
      <c r="L397" s="128" t="s">
        <v>17</v>
      </c>
      <c r="M397" s="128" t="s">
        <v>18</v>
      </c>
      <c r="N397" s="128" t="s">
        <v>19</v>
      </c>
    </row>
    <row r="398" spans="1:14" ht="14.25" customHeight="1">
      <c r="A398" s="132"/>
      <c r="B398" s="152"/>
      <c r="C398" s="152"/>
      <c r="D398" s="132"/>
      <c r="E398" s="132"/>
      <c r="F398" s="152"/>
      <c r="G398" s="152"/>
      <c r="H398" s="152"/>
      <c r="I398" s="152"/>
      <c r="J398" s="152"/>
      <c r="K398" s="153"/>
      <c r="L398" s="152"/>
      <c r="M398" s="152"/>
      <c r="N398" s="152"/>
    </row>
    <row r="399" spans="1:14" ht="15.75">
      <c r="A399" s="63">
        <v>1</v>
      </c>
      <c r="B399" s="70">
        <v>43524</v>
      </c>
      <c r="C399" s="65" t="s">
        <v>62</v>
      </c>
      <c r="D399" s="65" t="s">
        <v>23</v>
      </c>
      <c r="E399" s="65" t="s">
        <v>71</v>
      </c>
      <c r="F399" s="66">
        <v>3825</v>
      </c>
      <c r="G399" s="66">
        <v>3865</v>
      </c>
      <c r="H399" s="66">
        <v>3800</v>
      </c>
      <c r="I399" s="66">
        <v>3775</v>
      </c>
      <c r="J399" s="66">
        <v>3750</v>
      </c>
      <c r="K399" s="66">
        <v>3800</v>
      </c>
      <c r="L399" s="65">
        <v>100</v>
      </c>
      <c r="M399" s="67">
        <f>IF(D399="BUY",(K399-F399)*(L399),(F399-K399)*(L399))</f>
        <v>2500</v>
      </c>
      <c r="N399" s="68">
        <f>M399/(L399)/F399%</f>
        <v>0.6535947712418301</v>
      </c>
    </row>
    <row r="400" spans="1:14" ht="15.75">
      <c r="A400" s="63">
        <v>2</v>
      </c>
      <c r="B400" s="70">
        <v>43524</v>
      </c>
      <c r="C400" s="65" t="s">
        <v>62</v>
      </c>
      <c r="D400" s="65" t="s">
        <v>21</v>
      </c>
      <c r="E400" s="65" t="s">
        <v>66</v>
      </c>
      <c r="F400" s="66">
        <v>4170</v>
      </c>
      <c r="G400" s="66">
        <v>4130</v>
      </c>
      <c r="H400" s="66">
        <v>4195</v>
      </c>
      <c r="I400" s="66">
        <v>4220</v>
      </c>
      <c r="J400" s="66">
        <v>4245</v>
      </c>
      <c r="K400" s="66">
        <v>4130</v>
      </c>
      <c r="L400" s="65">
        <v>100</v>
      </c>
      <c r="M400" s="67">
        <f>IF(D400="BUY",(K400-F400)*(L400),(F400-K400)*(L400))</f>
        <v>-4000</v>
      </c>
      <c r="N400" s="68">
        <f>M400/(L400)/F400%</f>
        <v>-0.9592326139088728</v>
      </c>
    </row>
    <row r="401" spans="1:14" ht="15.75">
      <c r="A401" s="63">
        <v>3</v>
      </c>
      <c r="B401" s="70">
        <v>43522</v>
      </c>
      <c r="C401" s="65" t="s">
        <v>62</v>
      </c>
      <c r="D401" s="65" t="s">
        <v>21</v>
      </c>
      <c r="E401" s="65" t="s">
        <v>69</v>
      </c>
      <c r="F401" s="66">
        <v>15500</v>
      </c>
      <c r="G401" s="66">
        <v>15330</v>
      </c>
      <c r="H401" s="66">
        <v>15600</v>
      </c>
      <c r="I401" s="66">
        <v>15700</v>
      </c>
      <c r="J401" s="66">
        <v>15800</v>
      </c>
      <c r="K401" s="66">
        <v>15330</v>
      </c>
      <c r="L401" s="65">
        <v>30</v>
      </c>
      <c r="M401" s="67">
        <f>IF(D401="BUY",(K401-F401)*(L401),(F401-K401)*(L401))</f>
        <v>-5100</v>
      </c>
      <c r="N401" s="68">
        <f>M401/(L401)/F401%</f>
        <v>-1.096774193548387</v>
      </c>
    </row>
    <row r="402" spans="1:14" ht="15.75">
      <c r="A402" s="63">
        <v>4</v>
      </c>
      <c r="B402" s="70">
        <v>43522</v>
      </c>
      <c r="C402" s="65" t="s">
        <v>62</v>
      </c>
      <c r="D402" s="65" t="s">
        <v>21</v>
      </c>
      <c r="E402" s="65" t="s">
        <v>76</v>
      </c>
      <c r="F402" s="66">
        <v>5275</v>
      </c>
      <c r="G402" s="66">
        <v>5235</v>
      </c>
      <c r="H402" s="66">
        <v>5300</v>
      </c>
      <c r="I402" s="66">
        <v>5325</v>
      </c>
      <c r="J402" s="66">
        <v>5350</v>
      </c>
      <c r="K402" s="66">
        <v>5300</v>
      </c>
      <c r="L402" s="65">
        <v>100</v>
      </c>
      <c r="M402" s="67">
        <f>IF(D402="BUY",(K402-F402)*(L402),(F402-K402)*(L402))</f>
        <v>2500</v>
      </c>
      <c r="N402" s="68">
        <f>M402/(L402)/F402%</f>
        <v>0.47393364928909953</v>
      </c>
    </row>
    <row r="403" spans="1:14" ht="15.75">
      <c r="A403" s="63">
        <v>5</v>
      </c>
      <c r="B403" s="70">
        <v>43521</v>
      </c>
      <c r="C403" s="65" t="s">
        <v>62</v>
      </c>
      <c r="D403" s="65" t="s">
        <v>23</v>
      </c>
      <c r="E403" s="65" t="s">
        <v>69</v>
      </c>
      <c r="F403" s="66">
        <v>15230</v>
      </c>
      <c r="G403" s="66">
        <v>15400</v>
      </c>
      <c r="H403" s="66">
        <v>15130</v>
      </c>
      <c r="I403" s="66">
        <v>15030</v>
      </c>
      <c r="J403" s="66">
        <v>14930</v>
      </c>
      <c r="K403" s="66">
        <v>15130</v>
      </c>
      <c r="L403" s="65">
        <v>30</v>
      </c>
      <c r="M403" s="67">
        <f>IF(D403="BUY",(K403-F403)*(L403),(F403-K403)*(L403))</f>
        <v>3000</v>
      </c>
      <c r="N403" s="68">
        <f>M403/(L403)/F403%</f>
        <v>0.6565988181221273</v>
      </c>
    </row>
    <row r="404" spans="1:14" ht="15.75">
      <c r="A404" s="63">
        <v>6</v>
      </c>
      <c r="B404" s="70">
        <v>43517</v>
      </c>
      <c r="C404" s="65" t="s">
        <v>62</v>
      </c>
      <c r="D404" s="65" t="s">
        <v>21</v>
      </c>
      <c r="E404" s="65" t="s">
        <v>76</v>
      </c>
      <c r="F404" s="66">
        <v>5300</v>
      </c>
      <c r="G404" s="66">
        <v>5260</v>
      </c>
      <c r="H404" s="66">
        <v>5325</v>
      </c>
      <c r="I404" s="66">
        <v>5350</v>
      </c>
      <c r="J404" s="66">
        <v>5375</v>
      </c>
      <c r="K404" s="66">
        <v>5350</v>
      </c>
      <c r="L404" s="65">
        <v>100</v>
      </c>
      <c r="M404" s="67">
        <f aca="true" t="shared" si="50" ref="M404:M410">IF(D404="BUY",(K404-F404)*(L404),(F404-K404)*(L404))</f>
        <v>5000</v>
      </c>
      <c r="N404" s="68">
        <f aca="true" t="shared" si="51" ref="N404:N410">M404/(L404)/F404%</f>
        <v>0.9433962264150944</v>
      </c>
    </row>
    <row r="405" spans="1:14" ht="15.75">
      <c r="A405" s="63">
        <v>7</v>
      </c>
      <c r="B405" s="70">
        <v>43517</v>
      </c>
      <c r="C405" s="65" t="s">
        <v>62</v>
      </c>
      <c r="D405" s="65" t="s">
        <v>23</v>
      </c>
      <c r="E405" s="65" t="s">
        <v>71</v>
      </c>
      <c r="F405" s="66">
        <v>3885</v>
      </c>
      <c r="G405" s="66">
        <v>3925</v>
      </c>
      <c r="H405" s="66">
        <v>3860</v>
      </c>
      <c r="I405" s="66">
        <v>3835</v>
      </c>
      <c r="J405" s="66">
        <v>3810</v>
      </c>
      <c r="K405" s="66">
        <v>3860</v>
      </c>
      <c r="L405" s="65">
        <v>100</v>
      </c>
      <c r="M405" s="67">
        <f t="shared" si="50"/>
        <v>2500</v>
      </c>
      <c r="N405" s="68">
        <f t="shared" si="51"/>
        <v>0.6435006435006435</v>
      </c>
    </row>
    <row r="406" spans="1:14" ht="15.75">
      <c r="A406" s="63">
        <v>8</v>
      </c>
      <c r="B406" s="70">
        <v>43516</v>
      </c>
      <c r="C406" s="65" t="s">
        <v>62</v>
      </c>
      <c r="D406" s="65" t="s">
        <v>21</v>
      </c>
      <c r="E406" s="65" t="s">
        <v>76</v>
      </c>
      <c r="F406" s="66">
        <v>5300</v>
      </c>
      <c r="G406" s="66">
        <v>5260</v>
      </c>
      <c r="H406" s="66">
        <v>5325</v>
      </c>
      <c r="I406" s="66">
        <v>5350</v>
      </c>
      <c r="J406" s="66">
        <v>5375</v>
      </c>
      <c r="K406" s="66">
        <v>5350</v>
      </c>
      <c r="L406" s="65">
        <v>100</v>
      </c>
      <c r="M406" s="67">
        <f t="shared" si="50"/>
        <v>5000</v>
      </c>
      <c r="N406" s="68">
        <f t="shared" si="51"/>
        <v>0.9433962264150944</v>
      </c>
    </row>
    <row r="407" spans="1:14" ht="15.75">
      <c r="A407" s="63">
        <v>9</v>
      </c>
      <c r="B407" s="70">
        <v>43516</v>
      </c>
      <c r="C407" s="65" t="s">
        <v>62</v>
      </c>
      <c r="D407" s="65" t="s">
        <v>23</v>
      </c>
      <c r="E407" s="65" t="s">
        <v>65</v>
      </c>
      <c r="F407" s="66">
        <v>8300</v>
      </c>
      <c r="G407" s="66">
        <v>8390</v>
      </c>
      <c r="H407" s="66">
        <v>8250</v>
      </c>
      <c r="I407" s="66">
        <v>8200</v>
      </c>
      <c r="J407" s="66">
        <v>8150</v>
      </c>
      <c r="K407" s="66">
        <v>8390</v>
      </c>
      <c r="L407" s="65">
        <v>50</v>
      </c>
      <c r="M407" s="67">
        <f t="shared" si="50"/>
        <v>-4500</v>
      </c>
      <c r="N407" s="68">
        <f t="shared" si="51"/>
        <v>-1.0843373493975903</v>
      </c>
    </row>
    <row r="408" spans="1:14" ht="15.75">
      <c r="A408" s="63">
        <v>10</v>
      </c>
      <c r="B408" s="70">
        <v>43515</v>
      </c>
      <c r="C408" s="65" t="s">
        <v>62</v>
      </c>
      <c r="D408" s="65" t="s">
        <v>23</v>
      </c>
      <c r="E408" s="65" t="s">
        <v>66</v>
      </c>
      <c r="F408" s="66">
        <v>4220</v>
      </c>
      <c r="G408" s="66">
        <v>4260</v>
      </c>
      <c r="H408" s="66">
        <v>4195</v>
      </c>
      <c r="I408" s="66">
        <v>4170</v>
      </c>
      <c r="J408" s="66">
        <v>4145</v>
      </c>
      <c r="K408" s="66">
        <v>4195</v>
      </c>
      <c r="L408" s="65">
        <v>100</v>
      </c>
      <c r="M408" s="67">
        <f t="shared" si="50"/>
        <v>2500</v>
      </c>
      <c r="N408" s="68">
        <f t="shared" si="51"/>
        <v>0.5924170616113744</v>
      </c>
    </row>
    <row r="409" spans="1:14" ht="15.75">
      <c r="A409" s="63">
        <v>11</v>
      </c>
      <c r="B409" s="70">
        <v>43515</v>
      </c>
      <c r="C409" s="65" t="s">
        <v>62</v>
      </c>
      <c r="D409" s="65" t="s">
        <v>23</v>
      </c>
      <c r="E409" s="65" t="s">
        <v>65</v>
      </c>
      <c r="F409" s="66">
        <v>8410</v>
      </c>
      <c r="G409" s="66">
        <v>8500</v>
      </c>
      <c r="H409" s="66">
        <v>8360</v>
      </c>
      <c r="I409" s="66">
        <v>8310</v>
      </c>
      <c r="J409" s="66">
        <v>8260</v>
      </c>
      <c r="K409" s="66">
        <v>8360</v>
      </c>
      <c r="L409" s="65">
        <v>50</v>
      </c>
      <c r="M409" s="67">
        <f t="shared" si="50"/>
        <v>2500</v>
      </c>
      <c r="N409" s="68">
        <f t="shared" si="51"/>
        <v>0.5945303210463734</v>
      </c>
    </row>
    <row r="410" spans="1:14" ht="15.75">
      <c r="A410" s="63">
        <v>12</v>
      </c>
      <c r="B410" s="70">
        <v>43514</v>
      </c>
      <c r="C410" s="65" t="s">
        <v>62</v>
      </c>
      <c r="D410" s="65" t="s">
        <v>21</v>
      </c>
      <c r="E410" s="65" t="s">
        <v>70</v>
      </c>
      <c r="F410" s="66">
        <v>3760</v>
      </c>
      <c r="G410" s="66">
        <v>3720</v>
      </c>
      <c r="H410" s="66">
        <v>3785</v>
      </c>
      <c r="I410" s="66">
        <v>3810</v>
      </c>
      <c r="J410" s="66">
        <v>3835</v>
      </c>
      <c r="K410" s="66">
        <v>3785</v>
      </c>
      <c r="L410" s="65">
        <v>100</v>
      </c>
      <c r="M410" s="67">
        <f t="shared" si="50"/>
        <v>2500</v>
      </c>
      <c r="N410" s="68">
        <f t="shared" si="51"/>
        <v>0.6648936170212766</v>
      </c>
    </row>
    <row r="411" spans="1:14" ht="15.75">
      <c r="A411" s="63">
        <v>13</v>
      </c>
      <c r="B411" s="70">
        <v>43510</v>
      </c>
      <c r="C411" s="65" t="s">
        <v>62</v>
      </c>
      <c r="D411" s="65" t="s">
        <v>21</v>
      </c>
      <c r="E411" s="65" t="s">
        <v>76</v>
      </c>
      <c r="F411" s="66">
        <v>5360</v>
      </c>
      <c r="G411" s="66">
        <v>5320</v>
      </c>
      <c r="H411" s="66">
        <v>5385</v>
      </c>
      <c r="I411" s="66">
        <v>5410</v>
      </c>
      <c r="J411" s="66">
        <v>5435</v>
      </c>
      <c r="K411" s="66">
        <v>5385</v>
      </c>
      <c r="L411" s="65">
        <v>100</v>
      </c>
      <c r="M411" s="67">
        <f aca="true" t="shared" si="52" ref="M411:M416">IF(D411="BUY",(K411-F411)*(L411),(F411-K411)*(L411))</f>
        <v>2500</v>
      </c>
      <c r="N411" s="68">
        <f aca="true" t="shared" si="53" ref="N411:N416">M411/(L411)/F411%</f>
        <v>0.4664179104477612</v>
      </c>
    </row>
    <row r="412" spans="1:14" ht="15.75">
      <c r="A412" s="63">
        <v>14</v>
      </c>
      <c r="B412" s="70">
        <v>43509</v>
      </c>
      <c r="C412" s="65" t="s">
        <v>62</v>
      </c>
      <c r="D412" s="65" t="s">
        <v>21</v>
      </c>
      <c r="E412" s="65" t="s">
        <v>66</v>
      </c>
      <c r="F412" s="66">
        <v>4275</v>
      </c>
      <c r="G412" s="66">
        <v>4235</v>
      </c>
      <c r="H412" s="66">
        <v>4300</v>
      </c>
      <c r="I412" s="66">
        <v>4325</v>
      </c>
      <c r="J412" s="66">
        <v>4350</v>
      </c>
      <c r="K412" s="66">
        <v>4300</v>
      </c>
      <c r="L412" s="65">
        <v>100</v>
      </c>
      <c r="M412" s="67">
        <f t="shared" si="52"/>
        <v>2500</v>
      </c>
      <c r="N412" s="68">
        <f t="shared" si="53"/>
        <v>0.5847953216374269</v>
      </c>
    </row>
    <row r="413" spans="1:14" ht="15.75">
      <c r="A413" s="63">
        <v>15</v>
      </c>
      <c r="B413" s="70">
        <v>43508</v>
      </c>
      <c r="C413" s="65" t="s">
        <v>62</v>
      </c>
      <c r="D413" s="65" t="s">
        <v>21</v>
      </c>
      <c r="E413" s="65" t="s">
        <v>70</v>
      </c>
      <c r="F413" s="66">
        <v>3750</v>
      </c>
      <c r="G413" s="66">
        <v>3710</v>
      </c>
      <c r="H413" s="66">
        <v>3775</v>
      </c>
      <c r="I413" s="66">
        <v>3800</v>
      </c>
      <c r="J413" s="66">
        <v>3825</v>
      </c>
      <c r="K413" s="66">
        <v>3775</v>
      </c>
      <c r="L413" s="65">
        <v>100</v>
      </c>
      <c r="M413" s="67">
        <f t="shared" si="52"/>
        <v>2500</v>
      </c>
      <c r="N413" s="68">
        <f t="shared" si="53"/>
        <v>0.6666666666666666</v>
      </c>
    </row>
    <row r="414" spans="1:14" ht="15.75">
      <c r="A414" s="63">
        <v>16</v>
      </c>
      <c r="B414" s="70">
        <v>43504</v>
      </c>
      <c r="C414" s="65" t="s">
        <v>62</v>
      </c>
      <c r="D414" s="65" t="s">
        <v>23</v>
      </c>
      <c r="E414" s="65" t="s">
        <v>70</v>
      </c>
      <c r="F414" s="66">
        <v>3770</v>
      </c>
      <c r="G414" s="66">
        <v>3810</v>
      </c>
      <c r="H414" s="66">
        <v>3745</v>
      </c>
      <c r="I414" s="66">
        <v>3720</v>
      </c>
      <c r="J414" s="66">
        <v>3700</v>
      </c>
      <c r="K414" s="66">
        <v>3745</v>
      </c>
      <c r="L414" s="65">
        <v>100</v>
      </c>
      <c r="M414" s="67">
        <f t="shared" si="52"/>
        <v>2500</v>
      </c>
      <c r="N414" s="68">
        <f t="shared" si="53"/>
        <v>0.663129973474801</v>
      </c>
    </row>
    <row r="415" spans="1:14" ht="15.75">
      <c r="A415" s="63">
        <v>17</v>
      </c>
      <c r="B415" s="70">
        <v>43503</v>
      </c>
      <c r="C415" s="65" t="s">
        <v>62</v>
      </c>
      <c r="D415" s="65" t="s">
        <v>21</v>
      </c>
      <c r="E415" s="65" t="s">
        <v>63</v>
      </c>
      <c r="F415" s="66">
        <v>4290</v>
      </c>
      <c r="G415" s="66">
        <v>4250</v>
      </c>
      <c r="H415" s="66">
        <v>4315</v>
      </c>
      <c r="I415" s="66">
        <v>4340</v>
      </c>
      <c r="J415" s="66">
        <v>4365</v>
      </c>
      <c r="K415" s="66">
        <v>4250</v>
      </c>
      <c r="L415" s="65">
        <v>100</v>
      </c>
      <c r="M415" s="67">
        <f t="shared" si="52"/>
        <v>-4000</v>
      </c>
      <c r="N415" s="68">
        <f t="shared" si="53"/>
        <v>-0.9324009324009325</v>
      </c>
    </row>
    <row r="416" spans="1:14" ht="15.75">
      <c r="A416" s="63">
        <v>18</v>
      </c>
      <c r="B416" s="70">
        <v>43503</v>
      </c>
      <c r="C416" s="65" t="s">
        <v>62</v>
      </c>
      <c r="D416" s="65" t="s">
        <v>23</v>
      </c>
      <c r="E416" s="65" t="s">
        <v>71</v>
      </c>
      <c r="F416" s="66">
        <v>3925</v>
      </c>
      <c r="G416" s="66">
        <v>3965</v>
      </c>
      <c r="H416" s="66">
        <v>3900</v>
      </c>
      <c r="I416" s="66">
        <v>3875</v>
      </c>
      <c r="J416" s="66">
        <v>3850</v>
      </c>
      <c r="K416" s="66">
        <v>3900</v>
      </c>
      <c r="L416" s="65">
        <v>100</v>
      </c>
      <c r="M416" s="67">
        <f t="shared" si="52"/>
        <v>2500</v>
      </c>
      <c r="N416" s="68">
        <f t="shared" si="53"/>
        <v>0.6369426751592356</v>
      </c>
    </row>
    <row r="417" spans="1:14" ht="15.75">
      <c r="A417" s="63">
        <v>19</v>
      </c>
      <c r="B417" s="70">
        <v>43503</v>
      </c>
      <c r="C417" s="65" t="s">
        <v>62</v>
      </c>
      <c r="D417" s="65" t="s">
        <v>21</v>
      </c>
      <c r="E417" s="65" t="s">
        <v>66</v>
      </c>
      <c r="F417" s="66">
        <v>4210</v>
      </c>
      <c r="G417" s="66">
        <v>4170</v>
      </c>
      <c r="H417" s="66">
        <v>4235</v>
      </c>
      <c r="I417" s="66">
        <v>4260</v>
      </c>
      <c r="J417" s="66">
        <v>4285</v>
      </c>
      <c r="K417" s="66">
        <v>4235</v>
      </c>
      <c r="L417" s="65">
        <v>100</v>
      </c>
      <c r="M417" s="67">
        <f aca="true" t="shared" si="54" ref="M417:M425">IF(D417="BUY",(K417-F417)*(L417),(F417-K417)*(L417))</f>
        <v>2500</v>
      </c>
      <c r="N417" s="68">
        <f aca="true" t="shared" si="55" ref="N417:N425">M417/(L417)/F417%</f>
        <v>0.5938242280285035</v>
      </c>
    </row>
    <row r="418" spans="1:14" ht="15.75">
      <c r="A418" s="63">
        <v>20</v>
      </c>
      <c r="B418" s="70">
        <v>43502</v>
      </c>
      <c r="C418" s="65" t="s">
        <v>62</v>
      </c>
      <c r="D418" s="65" t="s">
        <v>23</v>
      </c>
      <c r="E418" s="65" t="s">
        <v>68</v>
      </c>
      <c r="F418" s="66">
        <v>6300</v>
      </c>
      <c r="G418" s="66">
        <v>6380</v>
      </c>
      <c r="H418" s="66">
        <v>6250</v>
      </c>
      <c r="I418" s="66">
        <v>6200</v>
      </c>
      <c r="J418" s="66">
        <v>6150</v>
      </c>
      <c r="K418" s="66">
        <v>6380</v>
      </c>
      <c r="L418" s="65">
        <v>50</v>
      </c>
      <c r="M418" s="67">
        <f t="shared" si="54"/>
        <v>-4000</v>
      </c>
      <c r="N418" s="68">
        <f t="shared" si="55"/>
        <v>-1.2698412698412698</v>
      </c>
    </row>
    <row r="419" spans="1:14" ht="15.75">
      <c r="A419" s="63">
        <v>21</v>
      </c>
      <c r="B419" s="70">
        <v>43502</v>
      </c>
      <c r="C419" s="65" t="s">
        <v>62</v>
      </c>
      <c r="D419" s="65" t="s">
        <v>23</v>
      </c>
      <c r="E419" s="65" t="s">
        <v>69</v>
      </c>
      <c r="F419" s="66">
        <v>15520</v>
      </c>
      <c r="G419" s="66">
        <v>15680</v>
      </c>
      <c r="H419" s="66">
        <v>15420</v>
      </c>
      <c r="I419" s="66">
        <v>15320</v>
      </c>
      <c r="J419" s="66">
        <v>15220</v>
      </c>
      <c r="K419" s="66">
        <v>15420</v>
      </c>
      <c r="L419" s="65">
        <v>30</v>
      </c>
      <c r="M419" s="67">
        <f t="shared" si="54"/>
        <v>3000</v>
      </c>
      <c r="N419" s="68">
        <f t="shared" si="55"/>
        <v>0.6443298969072165</v>
      </c>
    </row>
    <row r="420" spans="1:14" ht="15.75">
      <c r="A420" s="63">
        <v>22</v>
      </c>
      <c r="B420" s="70">
        <v>43502</v>
      </c>
      <c r="C420" s="65" t="s">
        <v>62</v>
      </c>
      <c r="D420" s="65" t="s">
        <v>23</v>
      </c>
      <c r="E420" s="65" t="s">
        <v>76</v>
      </c>
      <c r="F420" s="66">
        <v>5070</v>
      </c>
      <c r="G420" s="66">
        <v>5110</v>
      </c>
      <c r="H420" s="66">
        <v>5045</v>
      </c>
      <c r="I420" s="66">
        <v>5020</v>
      </c>
      <c r="J420" s="66">
        <v>5000</v>
      </c>
      <c r="K420" s="66">
        <v>5045</v>
      </c>
      <c r="L420" s="65">
        <v>100</v>
      </c>
      <c r="M420" s="67">
        <f t="shared" si="54"/>
        <v>2500</v>
      </c>
      <c r="N420" s="68">
        <f t="shared" si="55"/>
        <v>0.49309664694280075</v>
      </c>
    </row>
    <row r="421" spans="1:14" ht="15.75">
      <c r="A421" s="63">
        <v>23</v>
      </c>
      <c r="B421" s="70">
        <v>43501</v>
      </c>
      <c r="C421" s="65" t="s">
        <v>62</v>
      </c>
      <c r="D421" s="65" t="s">
        <v>23</v>
      </c>
      <c r="E421" s="65" t="s">
        <v>65</v>
      </c>
      <c r="F421" s="66">
        <v>8565</v>
      </c>
      <c r="G421" s="66">
        <v>8650</v>
      </c>
      <c r="H421" s="66">
        <v>8510</v>
      </c>
      <c r="I421" s="66">
        <v>8460</v>
      </c>
      <c r="J421" s="66">
        <v>8410</v>
      </c>
      <c r="K421" s="66">
        <v>8510</v>
      </c>
      <c r="L421" s="65">
        <v>50</v>
      </c>
      <c r="M421" s="67">
        <f t="shared" si="54"/>
        <v>2750</v>
      </c>
      <c r="N421" s="68">
        <f t="shared" si="55"/>
        <v>0.6421482778750729</v>
      </c>
    </row>
    <row r="422" spans="1:14" ht="15.75">
      <c r="A422" s="63">
        <v>24</v>
      </c>
      <c r="B422" s="70">
        <v>43501</v>
      </c>
      <c r="C422" s="65" t="s">
        <v>62</v>
      </c>
      <c r="D422" s="65" t="s">
        <v>23</v>
      </c>
      <c r="E422" s="65" t="s">
        <v>76</v>
      </c>
      <c r="F422" s="66">
        <v>5075</v>
      </c>
      <c r="G422" s="66">
        <v>5115</v>
      </c>
      <c r="H422" s="66">
        <v>5050</v>
      </c>
      <c r="I422" s="66">
        <v>5025</v>
      </c>
      <c r="J422" s="66">
        <v>5000</v>
      </c>
      <c r="K422" s="66">
        <v>5000</v>
      </c>
      <c r="L422" s="65">
        <v>100</v>
      </c>
      <c r="M422" s="67">
        <f t="shared" si="54"/>
        <v>7500</v>
      </c>
      <c r="N422" s="68">
        <f t="shared" si="55"/>
        <v>1.477832512315271</v>
      </c>
    </row>
    <row r="423" spans="1:14" ht="15.75">
      <c r="A423" s="63">
        <v>25</v>
      </c>
      <c r="B423" s="70">
        <v>43500</v>
      </c>
      <c r="C423" s="65" t="s">
        <v>62</v>
      </c>
      <c r="D423" s="65" t="s">
        <v>23</v>
      </c>
      <c r="E423" s="65" t="s">
        <v>66</v>
      </c>
      <c r="F423" s="66">
        <v>4320</v>
      </c>
      <c r="G423" s="66">
        <v>4360</v>
      </c>
      <c r="H423" s="66">
        <v>4295</v>
      </c>
      <c r="I423" s="66">
        <v>4370</v>
      </c>
      <c r="J423" s="66">
        <v>4345</v>
      </c>
      <c r="K423" s="66">
        <v>4295</v>
      </c>
      <c r="L423" s="65">
        <v>100</v>
      </c>
      <c r="M423" s="67">
        <f t="shared" si="54"/>
        <v>2500</v>
      </c>
      <c r="N423" s="68">
        <f t="shared" si="55"/>
        <v>0.5787037037037037</v>
      </c>
    </row>
    <row r="424" spans="1:14" ht="15.75">
      <c r="A424" s="63">
        <v>26</v>
      </c>
      <c r="B424" s="70">
        <v>43500</v>
      </c>
      <c r="C424" s="65" t="s">
        <v>62</v>
      </c>
      <c r="D424" s="65" t="s">
        <v>21</v>
      </c>
      <c r="E424" s="65" t="s">
        <v>63</v>
      </c>
      <c r="F424" s="66">
        <v>4275</v>
      </c>
      <c r="G424" s="66">
        <v>4235</v>
      </c>
      <c r="H424" s="66">
        <v>4300</v>
      </c>
      <c r="I424" s="66">
        <v>4325</v>
      </c>
      <c r="J424" s="66">
        <v>4350</v>
      </c>
      <c r="K424" s="66">
        <v>4235</v>
      </c>
      <c r="L424" s="65">
        <v>100</v>
      </c>
      <c r="M424" s="67">
        <f t="shared" si="54"/>
        <v>-4000</v>
      </c>
      <c r="N424" s="68">
        <f t="shared" si="55"/>
        <v>-0.935672514619883</v>
      </c>
    </row>
    <row r="425" spans="1:14" ht="15.75">
      <c r="A425" s="63">
        <v>27</v>
      </c>
      <c r="B425" s="70">
        <v>43500</v>
      </c>
      <c r="C425" s="65" t="s">
        <v>62</v>
      </c>
      <c r="D425" s="65" t="s">
        <v>21</v>
      </c>
      <c r="E425" s="65" t="s">
        <v>70</v>
      </c>
      <c r="F425" s="66">
        <v>3860</v>
      </c>
      <c r="G425" s="66">
        <v>3820</v>
      </c>
      <c r="H425" s="66">
        <v>3885</v>
      </c>
      <c r="I425" s="66">
        <v>3910</v>
      </c>
      <c r="J425" s="66">
        <v>3935</v>
      </c>
      <c r="K425" s="66">
        <v>3885</v>
      </c>
      <c r="L425" s="65">
        <v>100</v>
      </c>
      <c r="M425" s="67">
        <f t="shared" si="54"/>
        <v>2500</v>
      </c>
      <c r="N425" s="68">
        <f t="shared" si="55"/>
        <v>0.6476683937823834</v>
      </c>
    </row>
    <row r="426" spans="1:14" ht="15.75">
      <c r="A426" s="9" t="s">
        <v>25</v>
      </c>
      <c r="B426" s="10"/>
      <c r="C426" s="11"/>
      <c r="D426" s="12"/>
      <c r="E426" s="13"/>
      <c r="F426" s="13"/>
      <c r="G426" s="14"/>
      <c r="H426" s="15"/>
      <c r="I426" s="15"/>
      <c r="J426" s="15"/>
      <c r="K426" s="16"/>
      <c r="M426" s="17"/>
      <c r="N426" s="1"/>
    </row>
    <row r="427" spans="1:13" ht="15.75">
      <c r="A427" s="9" t="s">
        <v>26</v>
      </c>
      <c r="B427" s="19"/>
      <c r="C427" s="11"/>
      <c r="D427" s="12"/>
      <c r="E427" s="13"/>
      <c r="F427" s="13"/>
      <c r="G427" s="14"/>
      <c r="H427" s="13"/>
      <c r="I427" s="13"/>
      <c r="J427" s="13"/>
      <c r="K427" s="16"/>
      <c r="L427" s="17"/>
      <c r="M427" s="1"/>
    </row>
    <row r="428" spans="1:11" ht="15.75">
      <c r="A428" s="9" t="s">
        <v>26</v>
      </c>
      <c r="B428" s="19"/>
      <c r="C428" s="20"/>
      <c r="D428" s="21"/>
      <c r="E428" s="22"/>
      <c r="F428" s="22"/>
      <c r="G428" s="23"/>
      <c r="H428" s="22"/>
      <c r="I428" s="22"/>
      <c r="J428" s="22"/>
      <c r="K428" s="22"/>
    </row>
    <row r="429" spans="1:12" ht="16.5" thickBot="1">
      <c r="A429" s="58"/>
      <c r="B429" s="59"/>
      <c r="C429" s="22"/>
      <c r="D429" s="22"/>
      <c r="E429" s="22"/>
      <c r="F429" s="25"/>
      <c r="G429" s="26"/>
      <c r="H429" s="27" t="s">
        <v>27</v>
      </c>
      <c r="I429" s="27"/>
      <c r="J429" s="25"/>
      <c r="K429" s="25"/>
      <c r="L429" s="17"/>
    </row>
    <row r="430" spans="1:11" ht="15.75">
      <c r="A430" s="58"/>
      <c r="B430" s="59"/>
      <c r="C430" s="129" t="s">
        <v>28</v>
      </c>
      <c r="D430" s="129"/>
      <c r="E430" s="29">
        <v>27</v>
      </c>
      <c r="F430" s="30">
        <f>F431+F432+F433+F434+F435+F436</f>
        <v>100</v>
      </c>
      <c r="G430" s="31">
        <v>27</v>
      </c>
      <c r="H430" s="32">
        <f>G431/G430%</f>
        <v>81.48148148148148</v>
      </c>
      <c r="I430" s="32"/>
      <c r="J430" s="25"/>
      <c r="K430" s="25"/>
    </row>
    <row r="431" spans="1:10" ht="15.75">
      <c r="A431" s="58"/>
      <c r="B431" s="59"/>
      <c r="C431" s="126" t="s">
        <v>29</v>
      </c>
      <c r="D431" s="126"/>
      <c r="E431" s="33">
        <v>22</v>
      </c>
      <c r="F431" s="34">
        <f>(E431/E430)*100</f>
        <v>81.48148148148148</v>
      </c>
      <c r="G431" s="31">
        <v>22</v>
      </c>
      <c r="H431" s="28"/>
      <c r="I431" s="28"/>
      <c r="J431" s="25"/>
    </row>
    <row r="432" spans="1:10" ht="15.75">
      <c r="A432" s="58"/>
      <c r="B432" s="59"/>
      <c r="C432" s="126" t="s">
        <v>31</v>
      </c>
      <c r="D432" s="126"/>
      <c r="E432" s="33">
        <v>0</v>
      </c>
      <c r="F432" s="34">
        <f>(E432/E430)*100</f>
        <v>0</v>
      </c>
      <c r="G432" s="36"/>
      <c r="H432" s="31"/>
      <c r="I432" s="31"/>
      <c r="J432" s="25"/>
    </row>
    <row r="433" spans="1:12" ht="15.75">
      <c r="A433" s="58"/>
      <c r="B433" s="59"/>
      <c r="C433" s="126" t="s">
        <v>32</v>
      </c>
      <c r="D433" s="126"/>
      <c r="E433" s="33">
        <v>0</v>
      </c>
      <c r="F433" s="34">
        <f>(E433/E430)*100</f>
        <v>0</v>
      </c>
      <c r="G433" s="36"/>
      <c r="H433" s="31"/>
      <c r="I433" s="31"/>
      <c r="J433" s="25"/>
      <c r="K433" s="2"/>
      <c r="L433" s="83"/>
    </row>
    <row r="434" spans="1:11" ht="15.75">
      <c r="A434" s="58"/>
      <c r="B434" s="59"/>
      <c r="C434" s="126" t="s">
        <v>33</v>
      </c>
      <c r="D434" s="126"/>
      <c r="E434" s="33">
        <v>5</v>
      </c>
      <c r="F434" s="34">
        <f>(E434/E430)*100</f>
        <v>18.51851851851852</v>
      </c>
      <c r="G434" s="36"/>
      <c r="H434" s="22" t="s">
        <v>34</v>
      </c>
      <c r="I434" s="22"/>
      <c r="J434" s="25"/>
      <c r="K434" s="25"/>
    </row>
    <row r="435" spans="1:11" ht="15.75">
      <c r="A435" s="58"/>
      <c r="B435" s="59"/>
      <c r="C435" s="126" t="s">
        <v>35</v>
      </c>
      <c r="D435" s="126"/>
      <c r="E435" s="33">
        <v>0</v>
      </c>
      <c r="F435" s="34">
        <f>(E435/E430)*100</f>
        <v>0</v>
      </c>
      <c r="G435" s="36"/>
      <c r="H435" s="22"/>
      <c r="I435" s="22"/>
      <c r="J435" s="25"/>
      <c r="K435" s="25"/>
    </row>
    <row r="436" spans="1:13" ht="16.5" thickBot="1">
      <c r="A436" s="58"/>
      <c r="B436" s="59"/>
      <c r="C436" s="127" t="s">
        <v>36</v>
      </c>
      <c r="D436" s="127"/>
      <c r="E436" s="38"/>
      <c r="F436" s="39">
        <f>(E436/E430)*100</f>
        <v>0</v>
      </c>
      <c r="G436" s="36"/>
      <c r="H436" s="22"/>
      <c r="I436" s="22"/>
      <c r="J436" s="25"/>
      <c r="K436" s="25"/>
      <c r="L436" s="83"/>
      <c r="M436" s="17"/>
    </row>
    <row r="437" spans="1:12" ht="15.75">
      <c r="A437" s="41" t="s">
        <v>37</v>
      </c>
      <c r="B437" s="10"/>
      <c r="C437" s="11"/>
      <c r="D437" s="11"/>
      <c r="E437" s="13"/>
      <c r="F437" s="13"/>
      <c r="G437" s="42"/>
      <c r="H437" s="43"/>
      <c r="I437" s="43"/>
      <c r="J437" s="43"/>
      <c r="K437" s="25"/>
      <c r="L437" s="17"/>
    </row>
    <row r="438" spans="1:12" ht="15.75">
      <c r="A438" s="12" t="s">
        <v>38</v>
      </c>
      <c r="B438" s="10"/>
      <c r="C438" s="44"/>
      <c r="D438" s="45"/>
      <c r="E438" s="46"/>
      <c r="F438" s="43"/>
      <c r="G438" s="42"/>
      <c r="H438" s="43"/>
      <c r="I438" s="43"/>
      <c r="J438" s="43"/>
      <c r="K438" s="13"/>
      <c r="L438" s="17"/>
    </row>
    <row r="439" spans="1:13" ht="15.75">
      <c r="A439" s="12" t="s">
        <v>39</v>
      </c>
      <c r="B439" s="10"/>
      <c r="C439" s="11"/>
      <c r="D439" s="45"/>
      <c r="E439" s="46"/>
      <c r="F439" s="43"/>
      <c r="G439" s="42"/>
      <c r="H439" s="47"/>
      <c r="I439" s="47"/>
      <c r="J439" s="47"/>
      <c r="K439" s="13"/>
      <c r="L439" s="17"/>
      <c r="M439" s="83"/>
    </row>
    <row r="440" spans="1:12" ht="15.75">
      <c r="A440" s="12" t="s">
        <v>40</v>
      </c>
      <c r="B440" s="44"/>
      <c r="C440" s="11"/>
      <c r="D440" s="45"/>
      <c r="E440" s="46"/>
      <c r="F440" s="43"/>
      <c r="G440" s="48"/>
      <c r="H440" s="47"/>
      <c r="I440" s="47"/>
      <c r="J440" s="47"/>
      <c r="K440" s="13"/>
      <c r="L440" s="17"/>
    </row>
    <row r="441" spans="1:13" ht="15.75">
      <c r="A441" s="12" t="s">
        <v>41</v>
      </c>
      <c r="B441" s="35"/>
      <c r="C441" s="11"/>
      <c r="D441" s="49"/>
      <c r="E441" s="43"/>
      <c r="F441" s="43"/>
      <c r="G441" s="48"/>
      <c r="H441" s="47"/>
      <c r="I441" s="47"/>
      <c r="J441" s="47"/>
      <c r="K441" s="43"/>
      <c r="L441" s="17"/>
      <c r="M441" s="17"/>
    </row>
    <row r="442" spans="1:14" ht="15">
      <c r="A442" s="146" t="s">
        <v>0</v>
      </c>
      <c r="B442" s="146"/>
      <c r="C442" s="146"/>
      <c r="D442" s="146"/>
      <c r="E442" s="146"/>
      <c r="F442" s="146"/>
      <c r="G442" s="146"/>
      <c r="H442" s="146"/>
      <c r="I442" s="146"/>
      <c r="J442" s="146"/>
      <c r="K442" s="146"/>
      <c r="L442" s="146"/>
      <c r="M442" s="146"/>
      <c r="N442" s="146"/>
    </row>
    <row r="443" spans="1:14" ht="15">
      <c r="A443" s="146"/>
      <c r="B443" s="146"/>
      <c r="C443" s="146"/>
      <c r="D443" s="146"/>
      <c r="E443" s="146"/>
      <c r="F443" s="146"/>
      <c r="G443" s="146"/>
      <c r="H443" s="146"/>
      <c r="I443" s="146"/>
      <c r="J443" s="146"/>
      <c r="K443" s="146"/>
      <c r="L443" s="146"/>
      <c r="M443" s="146"/>
      <c r="N443" s="146"/>
    </row>
    <row r="444" spans="1:14" ht="15">
      <c r="A444" s="146"/>
      <c r="B444" s="146"/>
      <c r="C444" s="146"/>
      <c r="D444" s="146"/>
      <c r="E444" s="146"/>
      <c r="F444" s="146"/>
      <c r="G444" s="146"/>
      <c r="H444" s="146"/>
      <c r="I444" s="146"/>
      <c r="J444" s="146"/>
      <c r="K444" s="146"/>
      <c r="L444" s="146"/>
      <c r="M444" s="146"/>
      <c r="N444" s="146"/>
    </row>
    <row r="445" spans="1:14" ht="15.75">
      <c r="A445" s="156" t="s">
        <v>102</v>
      </c>
      <c r="B445" s="156"/>
      <c r="C445" s="156"/>
      <c r="D445" s="156"/>
      <c r="E445" s="156"/>
      <c r="F445" s="156"/>
      <c r="G445" s="156"/>
      <c r="H445" s="156"/>
      <c r="I445" s="156"/>
      <c r="J445" s="156"/>
      <c r="K445" s="156"/>
      <c r="L445" s="156"/>
      <c r="M445" s="156"/>
      <c r="N445" s="156"/>
    </row>
    <row r="446" spans="1:14" ht="15.75">
      <c r="A446" s="156" t="s">
        <v>103</v>
      </c>
      <c r="B446" s="156"/>
      <c r="C446" s="156"/>
      <c r="D446" s="156"/>
      <c r="E446" s="156"/>
      <c r="F446" s="156"/>
      <c r="G446" s="156"/>
      <c r="H446" s="156"/>
      <c r="I446" s="156"/>
      <c r="J446" s="156"/>
      <c r="K446" s="156"/>
      <c r="L446" s="156"/>
      <c r="M446" s="156"/>
      <c r="N446" s="156"/>
    </row>
    <row r="447" spans="1:14" ht="16.5" thickBot="1">
      <c r="A447" s="148" t="s">
        <v>3</v>
      </c>
      <c r="B447" s="148"/>
      <c r="C447" s="148"/>
      <c r="D447" s="148"/>
      <c r="E447" s="148"/>
      <c r="F447" s="148"/>
      <c r="G447" s="148"/>
      <c r="H447" s="148"/>
      <c r="I447" s="148"/>
      <c r="J447" s="148"/>
      <c r="K447" s="148"/>
      <c r="L447" s="148"/>
      <c r="M447" s="148"/>
      <c r="N447" s="148"/>
    </row>
    <row r="448" spans="1:14" ht="15.75">
      <c r="A448" s="145" t="s">
        <v>110</v>
      </c>
      <c r="B448" s="145"/>
      <c r="C448" s="145"/>
      <c r="D448" s="145"/>
      <c r="E448" s="145"/>
      <c r="F448" s="145"/>
      <c r="G448" s="145"/>
      <c r="H448" s="145"/>
      <c r="I448" s="145"/>
      <c r="J448" s="145"/>
      <c r="K448" s="145"/>
      <c r="L448" s="145"/>
      <c r="M448" s="145"/>
      <c r="N448" s="145"/>
    </row>
    <row r="449" spans="1:14" ht="15.75">
      <c r="A449" s="145" t="s">
        <v>5</v>
      </c>
      <c r="B449" s="145"/>
      <c r="C449" s="145"/>
      <c r="D449" s="145"/>
      <c r="E449" s="145"/>
      <c r="F449" s="145"/>
      <c r="G449" s="145"/>
      <c r="H449" s="145"/>
      <c r="I449" s="145"/>
      <c r="J449" s="145"/>
      <c r="K449" s="145"/>
      <c r="L449" s="145"/>
      <c r="M449" s="145"/>
      <c r="N449" s="145"/>
    </row>
    <row r="450" spans="1:14" ht="15">
      <c r="A450" s="131" t="s">
        <v>6</v>
      </c>
      <c r="B450" s="128" t="s">
        <v>7</v>
      </c>
      <c r="C450" s="128" t="s">
        <v>8</v>
      </c>
      <c r="D450" s="131" t="s">
        <v>9</v>
      </c>
      <c r="E450" s="131" t="s">
        <v>10</v>
      </c>
      <c r="F450" s="128" t="s">
        <v>11</v>
      </c>
      <c r="G450" s="128" t="s">
        <v>12</v>
      </c>
      <c r="H450" s="128" t="s">
        <v>13</v>
      </c>
      <c r="I450" s="128" t="s">
        <v>14</v>
      </c>
      <c r="J450" s="128" t="s">
        <v>15</v>
      </c>
      <c r="K450" s="130" t="s">
        <v>16</v>
      </c>
      <c r="L450" s="128" t="s">
        <v>17</v>
      </c>
      <c r="M450" s="128" t="s">
        <v>18</v>
      </c>
      <c r="N450" s="128" t="s">
        <v>19</v>
      </c>
    </row>
    <row r="451" spans="1:14" ht="15">
      <c r="A451" s="132"/>
      <c r="B451" s="152"/>
      <c r="C451" s="152"/>
      <c r="D451" s="132"/>
      <c r="E451" s="132"/>
      <c r="F451" s="152"/>
      <c r="G451" s="152"/>
      <c r="H451" s="152"/>
      <c r="I451" s="152"/>
      <c r="J451" s="152"/>
      <c r="K451" s="153"/>
      <c r="L451" s="152"/>
      <c r="M451" s="152"/>
      <c r="N451" s="152"/>
    </row>
    <row r="452" spans="1:14" ht="15.75">
      <c r="A452" s="63">
        <v>1</v>
      </c>
      <c r="B452" s="70">
        <v>43495</v>
      </c>
      <c r="C452" s="65" t="s">
        <v>62</v>
      </c>
      <c r="D452" s="65" t="s">
        <v>21</v>
      </c>
      <c r="E452" s="65" t="s">
        <v>70</v>
      </c>
      <c r="F452" s="66">
        <v>3860</v>
      </c>
      <c r="G452" s="66">
        <v>3820</v>
      </c>
      <c r="H452" s="66">
        <v>3885</v>
      </c>
      <c r="I452" s="66">
        <v>3910</v>
      </c>
      <c r="J452" s="66">
        <v>3935</v>
      </c>
      <c r="K452" s="66">
        <v>3820</v>
      </c>
      <c r="L452" s="65">
        <v>100</v>
      </c>
      <c r="M452" s="67">
        <f>IF(D452="BUY",(K452-F452)*(L452),(F452-K452)*(L452))</f>
        <v>-4000</v>
      </c>
      <c r="N452" s="68">
        <f>M452/(L452)/F452%</f>
        <v>-1.0362694300518134</v>
      </c>
    </row>
    <row r="453" spans="1:14" ht="15.75">
      <c r="A453" s="63">
        <v>2</v>
      </c>
      <c r="B453" s="70">
        <v>43495</v>
      </c>
      <c r="C453" s="65" t="s">
        <v>62</v>
      </c>
      <c r="D453" s="65" t="s">
        <v>21</v>
      </c>
      <c r="E453" s="65" t="s">
        <v>71</v>
      </c>
      <c r="F453" s="66">
        <v>3980</v>
      </c>
      <c r="G453" s="66">
        <v>3940</v>
      </c>
      <c r="H453" s="66">
        <v>4005</v>
      </c>
      <c r="I453" s="66">
        <v>4030</v>
      </c>
      <c r="J453" s="66">
        <v>4055</v>
      </c>
      <c r="K453" s="66">
        <v>4005</v>
      </c>
      <c r="L453" s="65">
        <v>100</v>
      </c>
      <c r="M453" s="67">
        <f>IF(D453="BUY",(K453-F453)*(L453),(F453-K453)*(L453))</f>
        <v>2500</v>
      </c>
      <c r="N453" s="68">
        <f>M453/(L453)/F453%</f>
        <v>0.628140703517588</v>
      </c>
    </row>
    <row r="454" spans="1:14" ht="15.75">
      <c r="A454" s="63">
        <v>3</v>
      </c>
      <c r="B454" s="70">
        <v>43495</v>
      </c>
      <c r="C454" s="65" t="s">
        <v>62</v>
      </c>
      <c r="D454" s="65" t="s">
        <v>21</v>
      </c>
      <c r="E454" s="65" t="s">
        <v>76</v>
      </c>
      <c r="F454" s="66">
        <v>5115</v>
      </c>
      <c r="G454" s="66">
        <v>5075</v>
      </c>
      <c r="H454" s="66">
        <v>5140</v>
      </c>
      <c r="I454" s="66">
        <v>5165</v>
      </c>
      <c r="J454" s="66">
        <v>5190</v>
      </c>
      <c r="K454" s="66">
        <v>5190</v>
      </c>
      <c r="L454" s="65">
        <v>100</v>
      </c>
      <c r="M454" s="67">
        <f>IF(D454="BUY",(K454-F454)*(L454),(F454-K454)*(L454))</f>
        <v>7500</v>
      </c>
      <c r="N454" s="68">
        <f>M454/(L454)/F454%</f>
        <v>1.466275659824047</v>
      </c>
    </row>
    <row r="455" spans="1:14" ht="15.75">
      <c r="A455" s="63">
        <v>4</v>
      </c>
      <c r="B455" s="70">
        <v>43494</v>
      </c>
      <c r="C455" s="65" t="s">
        <v>62</v>
      </c>
      <c r="D455" s="65" t="s">
        <v>21</v>
      </c>
      <c r="E455" s="65" t="s">
        <v>63</v>
      </c>
      <c r="F455" s="66">
        <v>4250</v>
      </c>
      <c r="G455" s="66">
        <v>4210</v>
      </c>
      <c r="H455" s="66">
        <v>4275</v>
      </c>
      <c r="I455" s="66">
        <v>43000</v>
      </c>
      <c r="J455" s="66">
        <v>4325</v>
      </c>
      <c r="K455" s="66">
        <v>4210</v>
      </c>
      <c r="L455" s="65">
        <v>100</v>
      </c>
      <c r="M455" s="67">
        <f>IF(D455="BUY",(K455-F455)*(L455),(F455-K455)*(L455))</f>
        <v>-4000</v>
      </c>
      <c r="N455" s="68">
        <f>M455/(L455)/F455%</f>
        <v>-0.9411764705882353</v>
      </c>
    </row>
    <row r="456" spans="1:14" ht="15.75">
      <c r="A456" s="63">
        <v>5</v>
      </c>
      <c r="B456" s="70">
        <v>43493</v>
      </c>
      <c r="C456" s="65" t="s">
        <v>62</v>
      </c>
      <c r="D456" s="65" t="s">
        <v>23</v>
      </c>
      <c r="E456" s="65" t="s">
        <v>69</v>
      </c>
      <c r="F456" s="66">
        <v>15970</v>
      </c>
      <c r="G456" s="66">
        <v>16120</v>
      </c>
      <c r="H456" s="66">
        <v>15870</v>
      </c>
      <c r="I456" s="66">
        <v>15770</v>
      </c>
      <c r="J456" s="66">
        <v>15670</v>
      </c>
      <c r="K456" s="66">
        <v>15770</v>
      </c>
      <c r="L456" s="65">
        <v>30</v>
      </c>
      <c r="M456" s="67">
        <f>IF(D456="BUY",(K456-F456)*(L456),(F456-K456)*(L456))</f>
        <v>6000</v>
      </c>
      <c r="N456" s="68">
        <f aca="true" t="shared" si="56" ref="N456:N462">M456/(L456)/F456%</f>
        <v>1.2523481527864748</v>
      </c>
    </row>
    <row r="457" spans="1:14" ht="15.75">
      <c r="A457" s="63">
        <v>6</v>
      </c>
      <c r="B457" s="70">
        <v>43493</v>
      </c>
      <c r="C457" s="65" t="s">
        <v>62</v>
      </c>
      <c r="D457" s="65" t="s">
        <v>23</v>
      </c>
      <c r="E457" s="65" t="s">
        <v>76</v>
      </c>
      <c r="F457" s="66">
        <v>5080</v>
      </c>
      <c r="G457" s="66">
        <v>5120</v>
      </c>
      <c r="H457" s="66">
        <v>5055</v>
      </c>
      <c r="I457" s="66">
        <v>5030</v>
      </c>
      <c r="J457" s="66">
        <v>5005</v>
      </c>
      <c r="K457" s="66">
        <v>5055</v>
      </c>
      <c r="L457" s="65">
        <v>100</v>
      </c>
      <c r="M457" s="67">
        <f aca="true" t="shared" si="57" ref="M457:M462">IF(D457="BUY",(K457-F457)*(L457),(F457-K457)*(L457))</f>
        <v>2500</v>
      </c>
      <c r="N457" s="68">
        <f t="shared" si="56"/>
        <v>0.4921259842519685</v>
      </c>
    </row>
    <row r="458" spans="1:14" ht="15.75">
      <c r="A458" s="63">
        <v>7</v>
      </c>
      <c r="B458" s="70">
        <v>43490</v>
      </c>
      <c r="C458" s="65" t="s">
        <v>62</v>
      </c>
      <c r="D458" s="65" t="s">
        <v>21</v>
      </c>
      <c r="E458" s="65" t="s">
        <v>71</v>
      </c>
      <c r="F458" s="66">
        <v>3965</v>
      </c>
      <c r="G458" s="66">
        <v>3945</v>
      </c>
      <c r="H458" s="66">
        <v>3990</v>
      </c>
      <c r="I458" s="66">
        <v>4015</v>
      </c>
      <c r="J458" s="66">
        <v>4040</v>
      </c>
      <c r="K458" s="66">
        <v>3990</v>
      </c>
      <c r="L458" s="65">
        <v>100</v>
      </c>
      <c r="M458" s="67">
        <f t="shared" si="57"/>
        <v>2500</v>
      </c>
      <c r="N458" s="68">
        <f t="shared" si="56"/>
        <v>0.6305170239596469</v>
      </c>
    </row>
    <row r="459" spans="1:14" ht="15.75">
      <c r="A459" s="63">
        <v>8</v>
      </c>
      <c r="B459" s="70">
        <v>43489</v>
      </c>
      <c r="C459" s="65" t="s">
        <v>62</v>
      </c>
      <c r="D459" s="65" t="s">
        <v>21</v>
      </c>
      <c r="E459" s="65" t="s">
        <v>70</v>
      </c>
      <c r="F459" s="66">
        <v>3830</v>
      </c>
      <c r="G459" s="66">
        <v>3790</v>
      </c>
      <c r="H459" s="66">
        <v>3855</v>
      </c>
      <c r="I459" s="66">
        <v>3880</v>
      </c>
      <c r="J459" s="66">
        <v>3900</v>
      </c>
      <c r="K459" s="66">
        <v>3855</v>
      </c>
      <c r="L459" s="65">
        <v>100</v>
      </c>
      <c r="M459" s="67">
        <f t="shared" si="57"/>
        <v>2500</v>
      </c>
      <c r="N459" s="68">
        <f t="shared" si="56"/>
        <v>0.6527415143603134</v>
      </c>
    </row>
    <row r="460" spans="1:14" ht="15.75">
      <c r="A460" s="63">
        <v>9</v>
      </c>
      <c r="B460" s="70">
        <v>43489</v>
      </c>
      <c r="C460" s="65" t="s">
        <v>62</v>
      </c>
      <c r="D460" s="65" t="s">
        <v>23</v>
      </c>
      <c r="E460" s="65" t="s">
        <v>63</v>
      </c>
      <c r="F460" s="66">
        <v>4190</v>
      </c>
      <c r="G460" s="66">
        <v>4230</v>
      </c>
      <c r="H460" s="66">
        <v>4165</v>
      </c>
      <c r="I460" s="66">
        <v>4140</v>
      </c>
      <c r="J460" s="66">
        <v>4115</v>
      </c>
      <c r="K460" s="66">
        <v>4230</v>
      </c>
      <c r="L460" s="65">
        <v>100</v>
      </c>
      <c r="M460" s="67">
        <f t="shared" si="57"/>
        <v>-4000</v>
      </c>
      <c r="N460" s="68">
        <f t="shared" si="56"/>
        <v>-0.9546539379474941</v>
      </c>
    </row>
    <row r="461" spans="1:14" ht="15.75">
      <c r="A461" s="63">
        <v>10</v>
      </c>
      <c r="B461" s="70">
        <v>43489</v>
      </c>
      <c r="C461" s="65" t="s">
        <v>62</v>
      </c>
      <c r="D461" s="65" t="s">
        <v>23</v>
      </c>
      <c r="E461" s="65" t="s">
        <v>76</v>
      </c>
      <c r="F461" s="66">
        <v>5190</v>
      </c>
      <c r="G461" s="66">
        <v>5230</v>
      </c>
      <c r="H461" s="66">
        <v>5165</v>
      </c>
      <c r="I461" s="66">
        <v>5140</v>
      </c>
      <c r="J461" s="66">
        <v>5115</v>
      </c>
      <c r="K461" s="66">
        <v>5165</v>
      </c>
      <c r="L461" s="65">
        <v>100</v>
      </c>
      <c r="M461" s="67">
        <f t="shared" si="57"/>
        <v>2500</v>
      </c>
      <c r="N461" s="68">
        <f t="shared" si="56"/>
        <v>0.4816955684007707</v>
      </c>
    </row>
    <row r="462" spans="1:14" ht="15.75">
      <c r="A462" s="63">
        <v>11</v>
      </c>
      <c r="B462" s="70">
        <v>43489</v>
      </c>
      <c r="C462" s="65" t="s">
        <v>62</v>
      </c>
      <c r="D462" s="65" t="s">
        <v>23</v>
      </c>
      <c r="E462" s="65" t="s">
        <v>69</v>
      </c>
      <c r="F462" s="66">
        <v>16370</v>
      </c>
      <c r="G462" s="66">
        <v>16550</v>
      </c>
      <c r="H462" s="66">
        <v>16270</v>
      </c>
      <c r="I462" s="66">
        <v>16170</v>
      </c>
      <c r="J462" s="66">
        <v>16070</v>
      </c>
      <c r="K462" s="66">
        <v>16270</v>
      </c>
      <c r="L462" s="65">
        <v>30</v>
      </c>
      <c r="M462" s="67">
        <f t="shared" si="57"/>
        <v>3000</v>
      </c>
      <c r="N462" s="68">
        <f t="shared" si="56"/>
        <v>0.6108735491753208</v>
      </c>
    </row>
    <row r="463" spans="1:14" ht="15.75">
      <c r="A463" s="63">
        <v>12</v>
      </c>
      <c r="B463" s="70">
        <v>43489</v>
      </c>
      <c r="C463" s="65" t="s">
        <v>62</v>
      </c>
      <c r="D463" s="65" t="s">
        <v>23</v>
      </c>
      <c r="E463" s="65" t="s">
        <v>66</v>
      </c>
      <c r="F463" s="66">
        <v>4325</v>
      </c>
      <c r="G463" s="66">
        <v>4365</v>
      </c>
      <c r="H463" s="66">
        <v>4300</v>
      </c>
      <c r="I463" s="66">
        <v>4275</v>
      </c>
      <c r="J463" s="66">
        <v>4250</v>
      </c>
      <c r="K463" s="66">
        <v>4300</v>
      </c>
      <c r="L463" s="65">
        <v>100</v>
      </c>
      <c r="M463" s="67">
        <f aca="true" t="shared" si="58" ref="M463:M469">IF(D463="BUY",(K463-F463)*(L463),(F463-K463)*(L463))</f>
        <v>2500</v>
      </c>
      <c r="N463" s="68">
        <f aca="true" t="shared" si="59" ref="N463:N469">M463/(L463)/F463%</f>
        <v>0.5780346820809249</v>
      </c>
    </row>
    <row r="464" spans="1:14" ht="15.75">
      <c r="A464" s="63">
        <v>13</v>
      </c>
      <c r="B464" s="70">
        <v>43488</v>
      </c>
      <c r="C464" s="65" t="s">
        <v>62</v>
      </c>
      <c r="D464" s="65" t="s">
        <v>21</v>
      </c>
      <c r="E464" s="65" t="s">
        <v>70</v>
      </c>
      <c r="F464" s="66">
        <v>3840</v>
      </c>
      <c r="G464" s="66">
        <v>3796</v>
      </c>
      <c r="H464" s="66">
        <v>3865</v>
      </c>
      <c r="I464" s="66">
        <v>3890</v>
      </c>
      <c r="J464" s="66">
        <v>3915</v>
      </c>
      <c r="K464" s="66">
        <v>3890</v>
      </c>
      <c r="L464" s="65">
        <v>100</v>
      </c>
      <c r="M464" s="67">
        <f t="shared" si="58"/>
        <v>5000</v>
      </c>
      <c r="N464" s="68">
        <f t="shared" si="59"/>
        <v>1.3020833333333335</v>
      </c>
    </row>
    <row r="465" spans="1:14" ht="15.75">
      <c r="A465" s="63">
        <v>14</v>
      </c>
      <c r="B465" s="70">
        <v>43488</v>
      </c>
      <c r="C465" s="65" t="s">
        <v>62</v>
      </c>
      <c r="D465" s="65" t="s">
        <v>23</v>
      </c>
      <c r="E465" s="65" t="s">
        <v>69</v>
      </c>
      <c r="F465" s="66">
        <v>16740</v>
      </c>
      <c r="G465" s="66">
        <v>16900</v>
      </c>
      <c r="H465" s="66">
        <v>16640</v>
      </c>
      <c r="I465" s="66">
        <v>16540</v>
      </c>
      <c r="J465" s="66">
        <v>16440</v>
      </c>
      <c r="K465" s="66">
        <v>16640</v>
      </c>
      <c r="L465" s="65">
        <v>30</v>
      </c>
      <c r="M465" s="67">
        <f t="shared" si="58"/>
        <v>3000</v>
      </c>
      <c r="N465" s="68">
        <f t="shared" si="59"/>
        <v>0.5973715651135005</v>
      </c>
    </row>
    <row r="466" spans="1:14" ht="15.75">
      <c r="A466" s="63">
        <v>15</v>
      </c>
      <c r="B466" s="70">
        <v>43487</v>
      </c>
      <c r="C466" s="65" t="s">
        <v>62</v>
      </c>
      <c r="D466" s="65" t="s">
        <v>23</v>
      </c>
      <c r="E466" s="65" t="s">
        <v>63</v>
      </c>
      <c r="F466" s="66">
        <v>4255</v>
      </c>
      <c r="G466" s="66">
        <v>4295</v>
      </c>
      <c r="H466" s="66">
        <v>4230</v>
      </c>
      <c r="I466" s="66">
        <v>4205</v>
      </c>
      <c r="J466" s="66">
        <v>4180</v>
      </c>
      <c r="K466" s="66">
        <v>4230</v>
      </c>
      <c r="L466" s="65">
        <v>100</v>
      </c>
      <c r="M466" s="67">
        <f t="shared" si="58"/>
        <v>2500</v>
      </c>
      <c r="N466" s="68">
        <f t="shared" si="59"/>
        <v>0.5875440658049355</v>
      </c>
    </row>
    <row r="467" spans="1:14" ht="15.75">
      <c r="A467" s="63">
        <v>16</v>
      </c>
      <c r="B467" s="70">
        <v>43486</v>
      </c>
      <c r="C467" s="65" t="s">
        <v>62</v>
      </c>
      <c r="D467" s="65" t="s">
        <v>23</v>
      </c>
      <c r="E467" s="65" t="s">
        <v>63</v>
      </c>
      <c r="F467" s="66">
        <v>4255</v>
      </c>
      <c r="G467" s="66">
        <v>4295</v>
      </c>
      <c r="H467" s="66">
        <v>4230</v>
      </c>
      <c r="I467" s="66">
        <v>4205</v>
      </c>
      <c r="J467" s="66">
        <v>4180</v>
      </c>
      <c r="K467" s="66">
        <v>4230</v>
      </c>
      <c r="L467" s="65">
        <v>100</v>
      </c>
      <c r="M467" s="67">
        <f t="shared" si="58"/>
        <v>2500</v>
      </c>
      <c r="N467" s="68">
        <f t="shared" si="59"/>
        <v>0.5875440658049355</v>
      </c>
    </row>
    <row r="468" spans="1:14" ht="15.75">
      <c r="A468" s="63">
        <v>17</v>
      </c>
      <c r="B468" s="70">
        <v>43486</v>
      </c>
      <c r="C468" s="65" t="s">
        <v>62</v>
      </c>
      <c r="D468" s="65" t="s">
        <v>21</v>
      </c>
      <c r="E468" s="65" t="s">
        <v>70</v>
      </c>
      <c r="F468" s="66">
        <v>3815</v>
      </c>
      <c r="G468" s="66">
        <v>3770</v>
      </c>
      <c r="H468" s="66">
        <v>3840</v>
      </c>
      <c r="I468" s="66">
        <v>3865</v>
      </c>
      <c r="J468" s="66">
        <v>3890</v>
      </c>
      <c r="K468" s="66">
        <v>3840</v>
      </c>
      <c r="L468" s="65">
        <v>100</v>
      </c>
      <c r="M468" s="67">
        <f t="shared" si="58"/>
        <v>2500</v>
      </c>
      <c r="N468" s="68">
        <f t="shared" si="59"/>
        <v>0.6553079947575361</v>
      </c>
    </row>
    <row r="469" spans="1:14" ht="15.75">
      <c r="A469" s="63">
        <v>18</v>
      </c>
      <c r="B469" s="70">
        <v>43483</v>
      </c>
      <c r="C469" s="65" t="s">
        <v>62</v>
      </c>
      <c r="D469" s="65" t="s">
        <v>21</v>
      </c>
      <c r="E469" s="65" t="s">
        <v>70</v>
      </c>
      <c r="F469" s="66">
        <v>3805</v>
      </c>
      <c r="G469" s="66">
        <v>3765</v>
      </c>
      <c r="H469" s="66">
        <v>3830</v>
      </c>
      <c r="I469" s="66">
        <v>3855</v>
      </c>
      <c r="J469" s="66">
        <v>3880</v>
      </c>
      <c r="K469" s="66">
        <v>3880</v>
      </c>
      <c r="L469" s="65">
        <v>100</v>
      </c>
      <c r="M469" s="67">
        <f t="shared" si="58"/>
        <v>7500</v>
      </c>
      <c r="N469" s="68">
        <f t="shared" si="59"/>
        <v>1.971090670170828</v>
      </c>
    </row>
    <row r="470" spans="1:14" ht="15.75">
      <c r="A470" s="63">
        <v>19</v>
      </c>
      <c r="B470" s="70">
        <v>43483</v>
      </c>
      <c r="C470" s="65" t="s">
        <v>62</v>
      </c>
      <c r="D470" s="65" t="s">
        <v>21</v>
      </c>
      <c r="E470" s="65" t="s">
        <v>76</v>
      </c>
      <c r="F470" s="66">
        <v>5280</v>
      </c>
      <c r="G470" s="66">
        <v>5240</v>
      </c>
      <c r="H470" s="66">
        <v>5305</v>
      </c>
      <c r="I470" s="66">
        <v>5330</v>
      </c>
      <c r="J470" s="66">
        <v>5355</v>
      </c>
      <c r="K470" s="66">
        <v>5240</v>
      </c>
      <c r="L470" s="65">
        <v>100</v>
      </c>
      <c r="M470" s="67">
        <f aca="true" t="shared" si="60" ref="M470:M476">IF(D470="BUY",(K470-F470)*(L470),(F470-K470)*(L470))</f>
        <v>-4000</v>
      </c>
      <c r="N470" s="68">
        <f aca="true" t="shared" si="61" ref="N470:N476">M470/(L470)/F470%</f>
        <v>-0.7575757575757576</v>
      </c>
    </row>
    <row r="471" spans="1:14" ht="15.75">
      <c r="A471" s="63">
        <v>20</v>
      </c>
      <c r="B471" s="70">
        <v>43482</v>
      </c>
      <c r="C471" s="65" t="s">
        <v>62</v>
      </c>
      <c r="D471" s="65" t="s">
        <v>21</v>
      </c>
      <c r="E471" s="65" t="s">
        <v>70</v>
      </c>
      <c r="F471" s="66">
        <v>3760</v>
      </c>
      <c r="G471" s="66">
        <v>3720</v>
      </c>
      <c r="H471" s="66">
        <v>3785</v>
      </c>
      <c r="I471" s="66">
        <v>3810</v>
      </c>
      <c r="J471" s="66">
        <v>3835</v>
      </c>
      <c r="K471" s="66">
        <v>3810</v>
      </c>
      <c r="L471" s="65">
        <v>100</v>
      </c>
      <c r="M471" s="67">
        <f t="shared" si="60"/>
        <v>5000</v>
      </c>
      <c r="N471" s="68">
        <f t="shared" si="61"/>
        <v>1.3297872340425532</v>
      </c>
    </row>
    <row r="472" spans="1:14" ht="15.75">
      <c r="A472" s="63">
        <v>21</v>
      </c>
      <c r="B472" s="70">
        <v>43482</v>
      </c>
      <c r="C472" s="65" t="s">
        <v>62</v>
      </c>
      <c r="D472" s="65" t="s">
        <v>21</v>
      </c>
      <c r="E472" s="65" t="s">
        <v>71</v>
      </c>
      <c r="F472" s="66">
        <v>3870</v>
      </c>
      <c r="G472" s="66">
        <v>3830</v>
      </c>
      <c r="H472" s="66">
        <v>3895</v>
      </c>
      <c r="I472" s="66">
        <v>3920</v>
      </c>
      <c r="J472" s="66">
        <v>3945</v>
      </c>
      <c r="K472" s="66">
        <v>3895</v>
      </c>
      <c r="L472" s="65">
        <v>100</v>
      </c>
      <c r="M472" s="67">
        <f t="shared" si="60"/>
        <v>2500</v>
      </c>
      <c r="N472" s="68">
        <f t="shared" si="61"/>
        <v>0.6459948320413437</v>
      </c>
    </row>
    <row r="473" spans="1:14" ht="15.75">
      <c r="A473" s="63">
        <v>22</v>
      </c>
      <c r="B473" s="70">
        <v>43481</v>
      </c>
      <c r="C473" s="65" t="s">
        <v>62</v>
      </c>
      <c r="D473" s="65" t="s">
        <v>23</v>
      </c>
      <c r="E473" s="65" t="s">
        <v>69</v>
      </c>
      <c r="F473" s="66">
        <v>17040</v>
      </c>
      <c r="G473" s="66">
        <v>17200</v>
      </c>
      <c r="H473" s="66">
        <v>16940</v>
      </c>
      <c r="I473" s="66">
        <v>16840</v>
      </c>
      <c r="J473" s="66">
        <v>16740</v>
      </c>
      <c r="K473" s="66">
        <v>16940</v>
      </c>
      <c r="L473" s="65">
        <v>30</v>
      </c>
      <c r="M473" s="67">
        <f t="shared" si="60"/>
        <v>3000</v>
      </c>
      <c r="N473" s="68">
        <f t="shared" si="61"/>
        <v>0.5868544600938967</v>
      </c>
    </row>
    <row r="474" spans="1:14" ht="15.75">
      <c r="A474" s="63">
        <v>23</v>
      </c>
      <c r="B474" s="70">
        <v>43481</v>
      </c>
      <c r="C474" s="65" t="s">
        <v>62</v>
      </c>
      <c r="D474" s="65" t="s">
        <v>23</v>
      </c>
      <c r="E474" s="65" t="s">
        <v>70</v>
      </c>
      <c r="F474" s="66">
        <v>3670</v>
      </c>
      <c r="G474" s="66">
        <v>3710</v>
      </c>
      <c r="H474" s="66">
        <v>3645</v>
      </c>
      <c r="I474" s="66">
        <v>3620</v>
      </c>
      <c r="J474" s="66">
        <v>3600</v>
      </c>
      <c r="K474" s="66">
        <v>3645</v>
      </c>
      <c r="L474" s="65">
        <v>100</v>
      </c>
      <c r="M474" s="67">
        <f t="shared" si="60"/>
        <v>2500</v>
      </c>
      <c r="N474" s="68">
        <f t="shared" si="61"/>
        <v>0.6811989100817438</v>
      </c>
    </row>
    <row r="475" spans="1:14" ht="15.75">
      <c r="A475" s="63">
        <v>24</v>
      </c>
      <c r="B475" s="70">
        <v>43481</v>
      </c>
      <c r="C475" s="65" t="s">
        <v>62</v>
      </c>
      <c r="D475" s="65" t="s">
        <v>23</v>
      </c>
      <c r="E475" s="65" t="s">
        <v>76</v>
      </c>
      <c r="F475" s="66">
        <v>5230</v>
      </c>
      <c r="G475" s="66">
        <v>5270</v>
      </c>
      <c r="H475" s="66">
        <v>5205</v>
      </c>
      <c r="I475" s="66">
        <v>5180</v>
      </c>
      <c r="J475" s="66">
        <v>5155</v>
      </c>
      <c r="K475" s="66">
        <v>5205</v>
      </c>
      <c r="L475" s="65">
        <v>100</v>
      </c>
      <c r="M475" s="67">
        <f t="shared" si="60"/>
        <v>2500</v>
      </c>
      <c r="N475" s="68">
        <f t="shared" si="61"/>
        <v>0.47801147227533464</v>
      </c>
    </row>
    <row r="476" spans="1:14" ht="15.75">
      <c r="A476" s="63">
        <v>25</v>
      </c>
      <c r="B476" s="70">
        <v>43480</v>
      </c>
      <c r="C476" s="65" t="s">
        <v>62</v>
      </c>
      <c r="D476" s="65" t="s">
        <v>23</v>
      </c>
      <c r="E476" s="65" t="s">
        <v>63</v>
      </c>
      <c r="F476" s="66">
        <v>4275</v>
      </c>
      <c r="G476" s="66">
        <v>4315</v>
      </c>
      <c r="H476" s="66">
        <v>4250</v>
      </c>
      <c r="I476" s="66">
        <v>4225</v>
      </c>
      <c r="J476" s="66">
        <v>4200</v>
      </c>
      <c r="K476" s="66">
        <v>4225</v>
      </c>
      <c r="L476" s="65">
        <v>100</v>
      </c>
      <c r="M476" s="67">
        <f t="shared" si="60"/>
        <v>5000</v>
      </c>
      <c r="N476" s="68">
        <f t="shared" si="61"/>
        <v>1.1695906432748537</v>
      </c>
    </row>
    <row r="477" spans="1:14" ht="15.75">
      <c r="A477" s="63">
        <v>26</v>
      </c>
      <c r="B477" s="70">
        <v>43476</v>
      </c>
      <c r="C477" s="65" t="s">
        <v>62</v>
      </c>
      <c r="D477" s="65" t="s">
        <v>21</v>
      </c>
      <c r="E477" s="65" t="s">
        <v>70</v>
      </c>
      <c r="F477" s="66">
        <v>3625</v>
      </c>
      <c r="G477" s="66">
        <v>3585</v>
      </c>
      <c r="H477" s="66">
        <v>3650</v>
      </c>
      <c r="I477" s="66">
        <v>3675</v>
      </c>
      <c r="J477" s="66">
        <v>3700</v>
      </c>
      <c r="K477" s="66">
        <v>3700</v>
      </c>
      <c r="L477" s="65">
        <v>100</v>
      </c>
      <c r="M477" s="67">
        <f>IF(D477="BUY",(K477-F477)*(L477),(F477-K477)*(L477))</f>
        <v>7500</v>
      </c>
      <c r="N477" s="68">
        <f>M477/(L477)/F477%</f>
        <v>2.0689655172413794</v>
      </c>
    </row>
    <row r="478" spans="1:14" ht="15.75">
      <c r="A478" s="63">
        <v>27</v>
      </c>
      <c r="B478" s="70">
        <v>43474</v>
      </c>
      <c r="C478" s="65" t="s">
        <v>62</v>
      </c>
      <c r="D478" s="65" t="s">
        <v>21</v>
      </c>
      <c r="E478" s="65" t="s">
        <v>70</v>
      </c>
      <c r="F478" s="66">
        <v>3610</v>
      </c>
      <c r="G478" s="66">
        <v>3570</v>
      </c>
      <c r="H478" s="66">
        <v>3635</v>
      </c>
      <c r="I478" s="66">
        <v>3660</v>
      </c>
      <c r="J478" s="66">
        <v>3685</v>
      </c>
      <c r="K478" s="66">
        <v>3660</v>
      </c>
      <c r="L478" s="65">
        <v>100</v>
      </c>
      <c r="M478" s="67">
        <f>IF(D478="BUY",(K478-F478)*(L478),(F478-K478)*(L478))</f>
        <v>5000</v>
      </c>
      <c r="N478" s="68">
        <f>M478/(L478)/F478%</f>
        <v>1.3850415512465373</v>
      </c>
    </row>
    <row r="479" spans="1:14" ht="15.75">
      <c r="A479" s="63">
        <v>28</v>
      </c>
      <c r="B479" s="70">
        <v>43474</v>
      </c>
      <c r="C479" s="65" t="s">
        <v>62</v>
      </c>
      <c r="D479" s="65" t="s">
        <v>21</v>
      </c>
      <c r="E479" s="65" t="s">
        <v>76</v>
      </c>
      <c r="F479" s="66">
        <v>5330</v>
      </c>
      <c r="G479" s="66">
        <v>5290</v>
      </c>
      <c r="H479" s="66">
        <v>5355</v>
      </c>
      <c r="I479" s="66">
        <v>5380</v>
      </c>
      <c r="J479" s="66">
        <v>5405</v>
      </c>
      <c r="K479" s="66">
        <v>5355</v>
      </c>
      <c r="L479" s="65">
        <v>100</v>
      </c>
      <c r="M479" s="67">
        <f aca="true" t="shared" si="62" ref="M479:M487">IF(D479="BUY",(K479-F479)*(L479),(F479-K479)*(L479))</f>
        <v>2500</v>
      </c>
      <c r="N479" s="68">
        <f>M479/(L479)/F479%</f>
        <v>0.46904315196998125</v>
      </c>
    </row>
    <row r="480" spans="1:14" ht="15.75">
      <c r="A480" s="63">
        <v>29</v>
      </c>
      <c r="B480" s="70">
        <v>43473</v>
      </c>
      <c r="C480" s="65" t="s">
        <v>62</v>
      </c>
      <c r="D480" s="65" t="s">
        <v>21</v>
      </c>
      <c r="E480" s="65" t="s">
        <v>70</v>
      </c>
      <c r="F480" s="66">
        <v>3540</v>
      </c>
      <c r="G480" s="66">
        <v>3495</v>
      </c>
      <c r="H480" s="66">
        <v>3565</v>
      </c>
      <c r="I480" s="66">
        <v>3590</v>
      </c>
      <c r="J480" s="66">
        <v>3615</v>
      </c>
      <c r="K480" s="66">
        <v>3590</v>
      </c>
      <c r="L480" s="65">
        <v>100</v>
      </c>
      <c r="M480" s="67">
        <f t="shared" si="62"/>
        <v>5000</v>
      </c>
      <c r="N480" s="68">
        <f>M480/(L480)/F480%</f>
        <v>1.4124293785310735</v>
      </c>
    </row>
    <row r="481" spans="1:14" ht="15.75">
      <c r="A481" s="63">
        <v>30</v>
      </c>
      <c r="B481" s="70">
        <v>43472</v>
      </c>
      <c r="C481" s="65" t="s">
        <v>62</v>
      </c>
      <c r="D481" s="65" t="s">
        <v>23</v>
      </c>
      <c r="E481" s="65" t="s">
        <v>63</v>
      </c>
      <c r="F481" s="66">
        <v>4225</v>
      </c>
      <c r="G481" s="66">
        <v>4265</v>
      </c>
      <c r="H481" s="66">
        <v>4200</v>
      </c>
      <c r="I481" s="66">
        <v>4175</v>
      </c>
      <c r="J481" s="66">
        <v>4150</v>
      </c>
      <c r="K481" s="66">
        <v>4150</v>
      </c>
      <c r="L481" s="65">
        <v>100</v>
      </c>
      <c r="M481" s="67">
        <f t="shared" si="62"/>
        <v>7500</v>
      </c>
      <c r="N481" s="68">
        <f aca="true" t="shared" si="63" ref="N481:N487">M481/(L481)/F481%</f>
        <v>1.7751479289940828</v>
      </c>
    </row>
    <row r="482" spans="1:14" ht="15.75">
      <c r="A482" s="63">
        <v>31</v>
      </c>
      <c r="B482" s="70">
        <v>43472</v>
      </c>
      <c r="C482" s="65" t="s">
        <v>62</v>
      </c>
      <c r="D482" s="65" t="s">
        <v>21</v>
      </c>
      <c r="E482" s="65" t="s">
        <v>66</v>
      </c>
      <c r="F482" s="66">
        <v>4380</v>
      </c>
      <c r="G482" s="66">
        <v>4340</v>
      </c>
      <c r="H482" s="66">
        <v>4405</v>
      </c>
      <c r="I482" s="66">
        <v>4430</v>
      </c>
      <c r="J482" s="66">
        <v>4455</v>
      </c>
      <c r="K482" s="66">
        <v>4340</v>
      </c>
      <c r="L482" s="65">
        <v>100</v>
      </c>
      <c r="M482" s="67">
        <f t="shared" si="62"/>
        <v>-4000</v>
      </c>
      <c r="N482" s="68">
        <f t="shared" si="63"/>
        <v>-0.9132420091324202</v>
      </c>
    </row>
    <row r="483" spans="1:14" ht="15.75">
      <c r="A483" s="63">
        <v>32</v>
      </c>
      <c r="B483" s="70">
        <v>43468</v>
      </c>
      <c r="C483" s="65" t="s">
        <v>62</v>
      </c>
      <c r="D483" s="65" t="s">
        <v>21</v>
      </c>
      <c r="E483" s="65" t="s">
        <v>69</v>
      </c>
      <c r="F483" s="66">
        <v>17570</v>
      </c>
      <c r="G483" s="66">
        <v>17400</v>
      </c>
      <c r="H483" s="66">
        <v>17670</v>
      </c>
      <c r="I483" s="66">
        <v>17770</v>
      </c>
      <c r="J483" s="66">
        <v>17870</v>
      </c>
      <c r="K483" s="66">
        <v>17400</v>
      </c>
      <c r="L483" s="65">
        <v>30</v>
      </c>
      <c r="M483" s="67">
        <f t="shared" si="62"/>
        <v>-5100</v>
      </c>
      <c r="N483" s="68">
        <f t="shared" si="63"/>
        <v>-0.9675583380762665</v>
      </c>
    </row>
    <row r="484" spans="1:14" ht="15.75">
      <c r="A484" s="63">
        <v>33</v>
      </c>
      <c r="B484" s="70">
        <v>43468</v>
      </c>
      <c r="C484" s="65" t="s">
        <v>62</v>
      </c>
      <c r="D484" s="65" t="s">
        <v>21</v>
      </c>
      <c r="E484" s="65" t="s">
        <v>65</v>
      </c>
      <c r="F484" s="66">
        <v>8570</v>
      </c>
      <c r="G484" s="66">
        <v>8480</v>
      </c>
      <c r="H484" s="66">
        <v>8620</v>
      </c>
      <c r="I484" s="66">
        <v>8670</v>
      </c>
      <c r="J484" s="66">
        <v>8720</v>
      </c>
      <c r="K484" s="66">
        <v>8620</v>
      </c>
      <c r="L484" s="65">
        <v>50</v>
      </c>
      <c r="M484" s="67">
        <f t="shared" si="62"/>
        <v>2500</v>
      </c>
      <c r="N484" s="68">
        <f t="shared" si="63"/>
        <v>0.5834305717619603</v>
      </c>
    </row>
    <row r="485" spans="1:14" ht="15.75">
      <c r="A485" s="63">
        <v>34</v>
      </c>
      <c r="B485" s="70">
        <v>43103</v>
      </c>
      <c r="C485" s="65" t="s">
        <v>62</v>
      </c>
      <c r="D485" s="65" t="s">
        <v>21</v>
      </c>
      <c r="E485" s="65" t="s">
        <v>76</v>
      </c>
      <c r="F485" s="66">
        <v>5225</v>
      </c>
      <c r="G485" s="66">
        <v>5185</v>
      </c>
      <c r="H485" s="66">
        <v>5250</v>
      </c>
      <c r="I485" s="66">
        <v>5275</v>
      </c>
      <c r="J485" s="66">
        <v>5300</v>
      </c>
      <c r="K485" s="66">
        <v>5250</v>
      </c>
      <c r="L485" s="65">
        <v>100</v>
      </c>
      <c r="M485" s="67">
        <f t="shared" si="62"/>
        <v>2500</v>
      </c>
      <c r="N485" s="68">
        <f t="shared" si="63"/>
        <v>0.4784688995215311</v>
      </c>
    </row>
    <row r="486" spans="1:14" ht="15.75">
      <c r="A486" s="63">
        <v>35</v>
      </c>
      <c r="B486" s="70">
        <v>43467</v>
      </c>
      <c r="C486" s="65" t="s">
        <v>62</v>
      </c>
      <c r="D486" s="65" t="s">
        <v>21</v>
      </c>
      <c r="E486" s="65" t="s">
        <v>70</v>
      </c>
      <c r="F486" s="66">
        <v>3470</v>
      </c>
      <c r="G486" s="66">
        <v>3420</v>
      </c>
      <c r="H486" s="66">
        <v>3495</v>
      </c>
      <c r="I486" s="66">
        <v>3520</v>
      </c>
      <c r="J486" s="66">
        <v>3545</v>
      </c>
      <c r="K486" s="66">
        <v>3495</v>
      </c>
      <c r="L486" s="65">
        <v>100</v>
      </c>
      <c r="M486" s="67">
        <f t="shared" si="62"/>
        <v>2500</v>
      </c>
      <c r="N486" s="68">
        <f t="shared" si="63"/>
        <v>0.7204610951008645</v>
      </c>
    </row>
    <row r="487" spans="1:14" ht="15.75">
      <c r="A487" s="63">
        <v>36</v>
      </c>
      <c r="B487" s="70">
        <v>43466</v>
      </c>
      <c r="C487" s="65" t="s">
        <v>62</v>
      </c>
      <c r="D487" s="65" t="s">
        <v>21</v>
      </c>
      <c r="E487" s="65" t="s">
        <v>69</v>
      </c>
      <c r="F487" s="66">
        <v>17730</v>
      </c>
      <c r="G487" s="66">
        <v>17580</v>
      </c>
      <c r="H487" s="66">
        <v>17830</v>
      </c>
      <c r="I487" s="66">
        <v>17930</v>
      </c>
      <c r="J487" s="66">
        <v>18030</v>
      </c>
      <c r="K487" s="66">
        <v>17580</v>
      </c>
      <c r="L487" s="65">
        <v>30</v>
      </c>
      <c r="M487" s="67">
        <f t="shared" si="62"/>
        <v>-4500</v>
      </c>
      <c r="N487" s="68">
        <f t="shared" si="63"/>
        <v>-0.8460236886632825</v>
      </c>
    </row>
    <row r="488" spans="1:14" ht="15.75">
      <c r="A488" s="9" t="s">
        <v>25</v>
      </c>
      <c r="B488" s="10"/>
      <c r="C488" s="11"/>
      <c r="D488" s="12"/>
      <c r="E488" s="13"/>
      <c r="F488" s="13"/>
      <c r="G488" s="14"/>
      <c r="H488" s="15"/>
      <c r="I488" s="15"/>
      <c r="J488" s="15"/>
      <c r="K488" s="16"/>
      <c r="M488" s="17"/>
      <c r="N488" s="1"/>
    </row>
    <row r="489" spans="1:13" ht="15.75">
      <c r="A489" s="9" t="s">
        <v>26</v>
      </c>
      <c r="B489" s="19"/>
      <c r="C489" s="11"/>
      <c r="D489" s="12"/>
      <c r="E489" s="13"/>
      <c r="F489" s="13"/>
      <c r="G489" s="14"/>
      <c r="H489" s="13"/>
      <c r="I489" s="13"/>
      <c r="J489" s="13"/>
      <c r="K489" s="16"/>
      <c r="L489" s="17"/>
      <c r="M489" s="1"/>
    </row>
    <row r="490" spans="1:12" ht="15.75">
      <c r="A490" s="9" t="s">
        <v>26</v>
      </c>
      <c r="B490" s="19"/>
      <c r="C490" s="20"/>
      <c r="D490" s="21"/>
      <c r="E490" s="22"/>
      <c r="F490" s="22"/>
      <c r="G490" s="23"/>
      <c r="H490" s="22"/>
      <c r="I490" s="22"/>
      <c r="J490" s="22"/>
      <c r="K490" s="22"/>
      <c r="L490" s="17"/>
    </row>
    <row r="491" spans="1:12" ht="16.5" thickBot="1">
      <c r="A491" s="58"/>
      <c r="B491" s="59"/>
      <c r="C491" s="22"/>
      <c r="D491" s="22"/>
      <c r="E491" s="22"/>
      <c r="F491" s="25"/>
      <c r="G491" s="26"/>
      <c r="H491" s="27" t="s">
        <v>27</v>
      </c>
      <c r="I491" s="27"/>
      <c r="J491" s="25"/>
      <c r="K491" s="25"/>
      <c r="L491" s="17"/>
    </row>
    <row r="492" spans="1:11" ht="15.75">
      <c r="A492" s="58"/>
      <c r="B492" s="59"/>
      <c r="C492" s="129" t="s">
        <v>28</v>
      </c>
      <c r="D492" s="129"/>
      <c r="E492" s="29">
        <v>36</v>
      </c>
      <c r="F492" s="30">
        <f>F493+F494+F495+F496+F497+F498</f>
        <v>100</v>
      </c>
      <c r="G492" s="31">
        <v>36</v>
      </c>
      <c r="H492" s="32">
        <f>G493/G492%</f>
        <v>80.55555555555556</v>
      </c>
      <c r="I492" s="32"/>
      <c r="J492" s="25"/>
      <c r="K492" s="25"/>
    </row>
    <row r="493" spans="1:10" ht="15.75">
      <c r="A493" s="58"/>
      <c r="B493" s="59"/>
      <c r="C493" s="126" t="s">
        <v>29</v>
      </c>
      <c r="D493" s="126"/>
      <c r="E493" s="33">
        <v>29</v>
      </c>
      <c r="F493" s="34">
        <f>(E493/E492)*100</f>
        <v>80.55555555555556</v>
      </c>
      <c r="G493" s="31">
        <v>29</v>
      </c>
      <c r="H493" s="28"/>
      <c r="I493" s="28"/>
      <c r="J493" s="25"/>
    </row>
    <row r="494" spans="1:10" ht="15.75">
      <c r="A494" s="58"/>
      <c r="B494" s="59"/>
      <c r="C494" s="126" t="s">
        <v>31</v>
      </c>
      <c r="D494" s="126"/>
      <c r="E494" s="33">
        <v>0</v>
      </c>
      <c r="F494" s="34">
        <f>(E494/E492)*100</f>
        <v>0</v>
      </c>
      <c r="G494" s="36"/>
      <c r="H494" s="31"/>
      <c r="I494" s="31"/>
      <c r="J494" s="25"/>
    </row>
    <row r="495" spans="1:12" ht="15.75">
      <c r="A495" s="58"/>
      <c r="B495" s="59"/>
      <c r="C495" s="126" t="s">
        <v>32</v>
      </c>
      <c r="D495" s="126"/>
      <c r="E495" s="33">
        <v>0</v>
      </c>
      <c r="F495" s="34">
        <f>(E495/E492)*100</f>
        <v>0</v>
      </c>
      <c r="G495" s="36"/>
      <c r="H495" s="31"/>
      <c r="I495" s="31"/>
      <c r="J495" s="25"/>
      <c r="K495" s="2"/>
      <c r="L495" s="83"/>
    </row>
    <row r="496" spans="1:11" ht="15.75">
      <c r="A496" s="58"/>
      <c r="B496" s="59"/>
      <c r="C496" s="126" t="s">
        <v>33</v>
      </c>
      <c r="D496" s="126"/>
      <c r="E496" s="33">
        <v>7</v>
      </c>
      <c r="F496" s="34">
        <f>(E496/E492)*100</f>
        <v>19.444444444444446</v>
      </c>
      <c r="G496" s="36"/>
      <c r="H496" s="22" t="s">
        <v>34</v>
      </c>
      <c r="I496" s="22"/>
      <c r="J496" s="25"/>
      <c r="K496" s="25"/>
    </row>
    <row r="497" spans="1:11" ht="15.75">
      <c r="A497" s="58"/>
      <c r="B497" s="59"/>
      <c r="C497" s="126" t="s">
        <v>35</v>
      </c>
      <c r="D497" s="126"/>
      <c r="E497" s="33">
        <v>0</v>
      </c>
      <c r="F497" s="34">
        <f>(E497/E492)*100</f>
        <v>0</v>
      </c>
      <c r="G497" s="36"/>
      <c r="H497" s="22"/>
      <c r="I497" s="22"/>
      <c r="J497" s="25"/>
      <c r="K497" s="25"/>
    </row>
    <row r="498" spans="1:12" ht="16.5" thickBot="1">
      <c r="A498" s="58"/>
      <c r="B498" s="59"/>
      <c r="C498" s="127" t="s">
        <v>36</v>
      </c>
      <c r="D498" s="127"/>
      <c r="E498" s="38"/>
      <c r="F498" s="39">
        <f>(E498/E492)*100</f>
        <v>0</v>
      </c>
      <c r="G498" s="36"/>
      <c r="H498" s="22"/>
      <c r="I498" s="22"/>
      <c r="J498" s="25"/>
      <c r="K498" s="25"/>
      <c r="L498" s="83"/>
    </row>
    <row r="499" spans="1:12" ht="15.75">
      <c r="A499" s="41" t="s">
        <v>37</v>
      </c>
      <c r="B499" s="10"/>
      <c r="C499" s="11"/>
      <c r="D499" s="11"/>
      <c r="E499" s="13"/>
      <c r="F499" s="13"/>
      <c r="G499" s="42"/>
      <c r="H499" s="43"/>
      <c r="I499" s="43"/>
      <c r="J499" s="43"/>
      <c r="K499" s="25"/>
      <c r="L499" s="17"/>
    </row>
    <row r="500" spans="1:13" ht="15.75">
      <c r="A500" s="12" t="s">
        <v>38</v>
      </c>
      <c r="B500" s="10"/>
      <c r="C500" s="44"/>
      <c r="D500" s="45"/>
      <c r="E500" s="46"/>
      <c r="F500" s="43"/>
      <c r="G500" s="42"/>
      <c r="H500" s="43"/>
      <c r="I500" s="43"/>
      <c r="J500" s="43"/>
      <c r="K500" s="13"/>
      <c r="L500" s="17"/>
      <c r="M500" s="83"/>
    </row>
    <row r="501" spans="1:12" ht="15.75">
      <c r="A501" s="12" t="s">
        <v>39</v>
      </c>
      <c r="B501" s="10"/>
      <c r="C501" s="11"/>
      <c r="D501" s="45"/>
      <c r="E501" s="46"/>
      <c r="F501" s="43"/>
      <c r="G501" s="42"/>
      <c r="H501" s="47"/>
      <c r="I501" s="47"/>
      <c r="J501" s="47"/>
      <c r="K501" s="13"/>
      <c r="L501" s="17"/>
    </row>
    <row r="502" spans="1:12" ht="15.75">
      <c r="A502" s="12" t="s">
        <v>40</v>
      </c>
      <c r="B502" s="44"/>
      <c r="C502" s="11"/>
      <c r="D502" s="45"/>
      <c r="E502" s="46"/>
      <c r="F502" s="43"/>
      <c r="G502" s="48"/>
      <c r="H502" s="47"/>
      <c r="I502" s="47"/>
      <c r="J502" s="47"/>
      <c r="K502" s="13"/>
      <c r="L502" s="17"/>
    </row>
    <row r="503" spans="1:13" ht="15.75">
      <c r="A503" s="12" t="s">
        <v>41</v>
      </c>
      <c r="B503" s="35"/>
      <c r="C503" s="11"/>
      <c r="D503" s="49"/>
      <c r="E503" s="43"/>
      <c r="F503" s="43"/>
      <c r="G503" s="48"/>
      <c r="H503" s="47"/>
      <c r="I503" s="47"/>
      <c r="J503" s="47"/>
      <c r="K503" s="43"/>
      <c r="L503" s="17"/>
      <c r="M503" s="17"/>
    </row>
    <row r="504" spans="1:14" ht="15">
      <c r="A504" s="146" t="s">
        <v>0</v>
      </c>
      <c r="B504" s="146"/>
      <c r="C504" s="146"/>
      <c r="D504" s="146"/>
      <c r="E504" s="146"/>
      <c r="F504" s="146"/>
      <c r="G504" s="146"/>
      <c r="H504" s="146"/>
      <c r="I504" s="146"/>
      <c r="J504" s="146"/>
      <c r="K504" s="146"/>
      <c r="L504" s="146"/>
      <c r="M504" s="146"/>
      <c r="N504" s="146"/>
    </row>
    <row r="505" spans="1:14" ht="15">
      <c r="A505" s="146"/>
      <c r="B505" s="146"/>
      <c r="C505" s="146"/>
      <c r="D505" s="146"/>
      <c r="E505" s="146"/>
      <c r="F505" s="146"/>
      <c r="G505" s="146"/>
      <c r="H505" s="146"/>
      <c r="I505" s="146"/>
      <c r="J505" s="146"/>
      <c r="K505" s="146"/>
      <c r="L505" s="146"/>
      <c r="M505" s="146"/>
      <c r="N505" s="146"/>
    </row>
    <row r="506" spans="1:14" ht="15">
      <c r="A506" s="146"/>
      <c r="B506" s="146"/>
      <c r="C506" s="146"/>
      <c r="D506" s="146"/>
      <c r="E506" s="146"/>
      <c r="F506" s="146"/>
      <c r="G506" s="146"/>
      <c r="H506" s="146"/>
      <c r="I506" s="146"/>
      <c r="J506" s="146"/>
      <c r="K506" s="146"/>
      <c r="L506" s="146"/>
      <c r="M506" s="146"/>
      <c r="N506" s="146"/>
    </row>
    <row r="507" spans="1:14" ht="15.75">
      <c r="A507" s="156" t="s">
        <v>102</v>
      </c>
      <c r="B507" s="156"/>
      <c r="C507" s="156"/>
      <c r="D507" s="156"/>
      <c r="E507" s="156"/>
      <c r="F507" s="156"/>
      <c r="G507" s="156"/>
      <c r="H507" s="156"/>
      <c r="I507" s="156"/>
      <c r="J507" s="156"/>
      <c r="K507" s="156"/>
      <c r="L507" s="156"/>
      <c r="M507" s="156"/>
      <c r="N507" s="156"/>
    </row>
    <row r="508" spans="1:14" ht="15.75">
      <c r="A508" s="156" t="s">
        <v>103</v>
      </c>
      <c r="B508" s="156"/>
      <c r="C508" s="156"/>
      <c r="D508" s="156"/>
      <c r="E508" s="156"/>
      <c r="F508" s="156"/>
      <c r="G508" s="156"/>
      <c r="H508" s="156"/>
      <c r="I508" s="156"/>
      <c r="J508" s="156"/>
      <c r="K508" s="156"/>
      <c r="L508" s="156"/>
      <c r="M508" s="156"/>
      <c r="N508" s="156"/>
    </row>
    <row r="509" spans="1:14" ht="16.5" thickBot="1">
      <c r="A509" s="148" t="s">
        <v>3</v>
      </c>
      <c r="B509" s="148"/>
      <c r="C509" s="148"/>
      <c r="D509" s="148"/>
      <c r="E509" s="148"/>
      <c r="F509" s="148"/>
      <c r="G509" s="148"/>
      <c r="H509" s="148"/>
      <c r="I509" s="148"/>
      <c r="J509" s="148"/>
      <c r="K509" s="148"/>
      <c r="L509" s="148"/>
      <c r="M509" s="148"/>
      <c r="N509" s="148"/>
    </row>
    <row r="510" spans="1:14" ht="15.75">
      <c r="A510" s="145" t="s">
        <v>107</v>
      </c>
      <c r="B510" s="145"/>
      <c r="C510" s="145"/>
      <c r="D510" s="145"/>
      <c r="E510" s="145"/>
      <c r="F510" s="145"/>
      <c r="G510" s="145"/>
      <c r="H510" s="145"/>
      <c r="I510" s="145"/>
      <c r="J510" s="145"/>
      <c r="K510" s="145"/>
      <c r="L510" s="145"/>
      <c r="M510" s="145"/>
      <c r="N510" s="145"/>
    </row>
    <row r="511" spans="1:14" ht="15.75">
      <c r="A511" s="145" t="s">
        <v>5</v>
      </c>
      <c r="B511" s="145"/>
      <c r="C511" s="145"/>
      <c r="D511" s="145"/>
      <c r="E511" s="145"/>
      <c r="F511" s="145"/>
      <c r="G511" s="145"/>
      <c r="H511" s="145"/>
      <c r="I511" s="145"/>
      <c r="J511" s="145"/>
      <c r="K511" s="145"/>
      <c r="L511" s="145"/>
      <c r="M511" s="145"/>
      <c r="N511" s="145"/>
    </row>
    <row r="512" spans="1:14" ht="15">
      <c r="A512" s="131" t="s">
        <v>6</v>
      </c>
      <c r="B512" s="128" t="s">
        <v>7</v>
      </c>
      <c r="C512" s="128" t="s">
        <v>8</v>
      </c>
      <c r="D512" s="131" t="s">
        <v>9</v>
      </c>
      <c r="E512" s="131" t="s">
        <v>10</v>
      </c>
      <c r="F512" s="128" t="s">
        <v>11</v>
      </c>
      <c r="G512" s="128" t="s">
        <v>12</v>
      </c>
      <c r="H512" s="128" t="s">
        <v>13</v>
      </c>
      <c r="I512" s="128" t="s">
        <v>14</v>
      </c>
      <c r="J512" s="128" t="s">
        <v>15</v>
      </c>
      <c r="K512" s="130" t="s">
        <v>16</v>
      </c>
      <c r="L512" s="128" t="s">
        <v>17</v>
      </c>
      <c r="M512" s="128" t="s">
        <v>18</v>
      </c>
      <c r="N512" s="128" t="s">
        <v>19</v>
      </c>
    </row>
    <row r="513" spans="1:14" ht="15">
      <c r="A513" s="132"/>
      <c r="B513" s="152"/>
      <c r="C513" s="152"/>
      <c r="D513" s="132"/>
      <c r="E513" s="132"/>
      <c r="F513" s="152"/>
      <c r="G513" s="152"/>
      <c r="H513" s="152"/>
      <c r="I513" s="152"/>
      <c r="J513" s="152"/>
      <c r="K513" s="153"/>
      <c r="L513" s="152"/>
      <c r="M513" s="152"/>
      <c r="N513" s="152"/>
    </row>
    <row r="514" spans="1:14" ht="15.75">
      <c r="A514" s="63">
        <v>1</v>
      </c>
      <c r="B514" s="70">
        <v>43465</v>
      </c>
      <c r="C514" s="65" t="s">
        <v>62</v>
      </c>
      <c r="D514" s="65" t="s">
        <v>21</v>
      </c>
      <c r="E514" s="65" t="s">
        <v>76</v>
      </c>
      <c r="F514" s="66">
        <v>5250</v>
      </c>
      <c r="G514" s="66">
        <v>5210</v>
      </c>
      <c r="H514" s="66">
        <v>5275</v>
      </c>
      <c r="I514" s="66">
        <v>5300</v>
      </c>
      <c r="J514" s="66">
        <v>5325</v>
      </c>
      <c r="K514" s="66">
        <v>5300</v>
      </c>
      <c r="L514" s="65">
        <v>100</v>
      </c>
      <c r="M514" s="67">
        <f>IF(D514="BUY",(K514-F514)*(L514),(F514-K514)*(L514))</f>
        <v>5000</v>
      </c>
      <c r="N514" s="68">
        <f>M514/(L514)/F514%</f>
        <v>0.9523809523809523</v>
      </c>
    </row>
    <row r="515" spans="1:14" ht="15.75">
      <c r="A515" s="63">
        <v>2</v>
      </c>
      <c r="B515" s="70">
        <v>43465</v>
      </c>
      <c r="C515" s="65" t="s">
        <v>62</v>
      </c>
      <c r="D515" s="65" t="s">
        <v>21</v>
      </c>
      <c r="E515" s="65" t="s">
        <v>66</v>
      </c>
      <c r="F515" s="66">
        <v>4295</v>
      </c>
      <c r="G515" s="66">
        <v>4255</v>
      </c>
      <c r="H515" s="66">
        <v>4320</v>
      </c>
      <c r="I515" s="66">
        <v>4345</v>
      </c>
      <c r="J515" s="66">
        <v>4370</v>
      </c>
      <c r="K515" s="66">
        <v>4345</v>
      </c>
      <c r="L515" s="65">
        <v>100</v>
      </c>
      <c r="M515" s="67">
        <f>IF(D515="BUY",(K515-F515)*(L515),(F515-K515)*(L515))</f>
        <v>5000</v>
      </c>
      <c r="N515" s="68">
        <f>M515/(L515)/F515%</f>
        <v>1.1641443538998835</v>
      </c>
    </row>
    <row r="516" spans="1:14" ht="15.75">
      <c r="A516" s="63">
        <v>3</v>
      </c>
      <c r="B516" s="70">
        <v>43465</v>
      </c>
      <c r="C516" s="65" t="s">
        <v>62</v>
      </c>
      <c r="D516" s="65" t="s">
        <v>21</v>
      </c>
      <c r="E516" s="65" t="s">
        <v>69</v>
      </c>
      <c r="F516" s="66">
        <v>17560</v>
      </c>
      <c r="G516" s="66">
        <v>17400</v>
      </c>
      <c r="H516" s="66">
        <v>17660</v>
      </c>
      <c r="I516" s="66">
        <v>17760</v>
      </c>
      <c r="J516" s="66">
        <v>17860</v>
      </c>
      <c r="K516" s="66">
        <v>17660</v>
      </c>
      <c r="L516" s="65">
        <v>30</v>
      </c>
      <c r="M516" s="67">
        <f>IF(D516="BUY",(K516-F516)*(L516),(F516-K516)*(L516))</f>
        <v>3000</v>
      </c>
      <c r="N516" s="68">
        <f>M516/(L516)/F516%</f>
        <v>0.5694760820045558</v>
      </c>
    </row>
    <row r="517" spans="1:14" ht="15.75">
      <c r="A517" s="63">
        <v>4</v>
      </c>
      <c r="B517" s="70">
        <v>43460</v>
      </c>
      <c r="C517" s="65" t="s">
        <v>62</v>
      </c>
      <c r="D517" s="65" t="s">
        <v>21</v>
      </c>
      <c r="E517" s="65" t="s">
        <v>76</v>
      </c>
      <c r="F517" s="66">
        <v>5085</v>
      </c>
      <c r="G517" s="66">
        <v>5045</v>
      </c>
      <c r="H517" s="66">
        <v>5110</v>
      </c>
      <c r="I517" s="66">
        <v>5135</v>
      </c>
      <c r="J517" s="66">
        <v>5160</v>
      </c>
      <c r="K517" s="66">
        <v>5135</v>
      </c>
      <c r="L517" s="65">
        <v>100</v>
      </c>
      <c r="M517" s="67">
        <f>IF(D517="BUY",(K517-F517)*(L517),(F517-K517)*(L517))</f>
        <v>5000</v>
      </c>
      <c r="N517" s="68">
        <f>M517/(L517)/F517%</f>
        <v>0.983284169124877</v>
      </c>
    </row>
    <row r="518" spans="1:14" ht="15.75">
      <c r="A518" s="63">
        <v>5</v>
      </c>
      <c r="B518" s="70">
        <v>43460</v>
      </c>
      <c r="C518" s="65" t="s">
        <v>62</v>
      </c>
      <c r="D518" s="65" t="s">
        <v>21</v>
      </c>
      <c r="E518" s="65" t="s">
        <v>69</v>
      </c>
      <c r="F518" s="66">
        <v>17350</v>
      </c>
      <c r="G518" s="66">
        <v>17200</v>
      </c>
      <c r="H518" s="66">
        <v>17450</v>
      </c>
      <c r="I518" s="66">
        <v>17550</v>
      </c>
      <c r="J518" s="66">
        <v>17650</v>
      </c>
      <c r="K518" s="66">
        <v>17450</v>
      </c>
      <c r="L518" s="65">
        <v>30</v>
      </c>
      <c r="M518" s="67">
        <f aca="true" t="shared" si="64" ref="M518:M523">IF(D518="BUY",(K518-F518)*(L518),(F518-K518)*(L518))</f>
        <v>3000</v>
      </c>
      <c r="N518" s="68">
        <f aca="true" t="shared" si="65" ref="N518:N523">M518/(L518)/F518%</f>
        <v>0.5763688760806917</v>
      </c>
    </row>
    <row r="519" spans="1:14" ht="15.75">
      <c r="A519" s="63">
        <v>6</v>
      </c>
      <c r="B519" s="70">
        <v>43458</v>
      </c>
      <c r="C519" s="65" t="s">
        <v>62</v>
      </c>
      <c r="D519" s="65" t="s">
        <v>23</v>
      </c>
      <c r="E519" s="65" t="s">
        <v>71</v>
      </c>
      <c r="F519" s="66">
        <v>3915</v>
      </c>
      <c r="G519" s="66">
        <v>3960</v>
      </c>
      <c r="H519" s="66">
        <v>3890</v>
      </c>
      <c r="I519" s="66">
        <v>3865</v>
      </c>
      <c r="J519" s="66">
        <v>3840</v>
      </c>
      <c r="K519" s="66">
        <v>3890</v>
      </c>
      <c r="L519" s="65">
        <v>100</v>
      </c>
      <c r="M519" s="67">
        <f t="shared" si="64"/>
        <v>2500</v>
      </c>
      <c r="N519" s="68">
        <f t="shared" si="65"/>
        <v>0.6385696040868455</v>
      </c>
    </row>
    <row r="520" spans="1:14" ht="15.75">
      <c r="A520" s="63">
        <v>7</v>
      </c>
      <c r="B520" s="70">
        <v>43458</v>
      </c>
      <c r="C520" s="65" t="s">
        <v>62</v>
      </c>
      <c r="D520" s="65" t="s">
        <v>23</v>
      </c>
      <c r="E520" s="65" t="s">
        <v>69</v>
      </c>
      <c r="F520" s="66">
        <v>17420</v>
      </c>
      <c r="G520" s="66">
        <v>17570</v>
      </c>
      <c r="H520" s="66">
        <v>17320</v>
      </c>
      <c r="I520" s="66">
        <v>17220</v>
      </c>
      <c r="J520" s="66">
        <v>17120</v>
      </c>
      <c r="K520" s="66">
        <v>17320</v>
      </c>
      <c r="L520" s="65">
        <v>30</v>
      </c>
      <c r="M520" s="67">
        <f t="shared" si="64"/>
        <v>3000</v>
      </c>
      <c r="N520" s="68">
        <f t="shared" si="65"/>
        <v>0.5740528128587831</v>
      </c>
    </row>
    <row r="521" spans="1:14" ht="15.75">
      <c r="A521" s="63">
        <v>8</v>
      </c>
      <c r="B521" s="70">
        <v>43458</v>
      </c>
      <c r="C521" s="65" t="s">
        <v>62</v>
      </c>
      <c r="D521" s="65" t="s">
        <v>23</v>
      </c>
      <c r="E521" s="65" t="s">
        <v>76</v>
      </c>
      <c r="F521" s="66">
        <v>5020</v>
      </c>
      <c r="G521" s="66">
        <v>2060</v>
      </c>
      <c r="H521" s="66">
        <v>4995</v>
      </c>
      <c r="I521" s="66">
        <v>4970</v>
      </c>
      <c r="J521" s="66">
        <v>4945</v>
      </c>
      <c r="K521" s="66">
        <v>4945</v>
      </c>
      <c r="L521" s="65">
        <v>100</v>
      </c>
      <c r="M521" s="67">
        <f t="shared" si="64"/>
        <v>7500</v>
      </c>
      <c r="N521" s="68">
        <f t="shared" si="65"/>
        <v>1.4940239043824701</v>
      </c>
    </row>
    <row r="522" spans="1:14" ht="15.75">
      <c r="A522" s="63">
        <v>9</v>
      </c>
      <c r="B522" s="70">
        <v>43455</v>
      </c>
      <c r="C522" s="65" t="s">
        <v>62</v>
      </c>
      <c r="D522" s="65" t="s">
        <v>23</v>
      </c>
      <c r="E522" s="65" t="s">
        <v>69</v>
      </c>
      <c r="F522" s="66">
        <v>17820</v>
      </c>
      <c r="G522" s="66">
        <v>18050</v>
      </c>
      <c r="H522" s="66">
        <v>17720</v>
      </c>
      <c r="I522" s="66">
        <v>17620</v>
      </c>
      <c r="J522" s="66">
        <v>17520</v>
      </c>
      <c r="K522" s="66">
        <v>17720</v>
      </c>
      <c r="L522" s="65">
        <v>30</v>
      </c>
      <c r="M522" s="67">
        <f t="shared" si="64"/>
        <v>3000</v>
      </c>
      <c r="N522" s="68">
        <f t="shared" si="65"/>
        <v>0.5611672278338945</v>
      </c>
    </row>
    <row r="523" spans="1:14" ht="15.75">
      <c r="A523" s="63">
        <v>10</v>
      </c>
      <c r="B523" s="70">
        <v>43454</v>
      </c>
      <c r="C523" s="65" t="s">
        <v>62</v>
      </c>
      <c r="D523" s="65" t="s">
        <v>21</v>
      </c>
      <c r="E523" s="65" t="s">
        <v>63</v>
      </c>
      <c r="F523" s="66">
        <v>4505</v>
      </c>
      <c r="G523" s="66">
        <v>4465</v>
      </c>
      <c r="H523" s="66">
        <v>4530</v>
      </c>
      <c r="I523" s="66">
        <v>4555</v>
      </c>
      <c r="J523" s="66">
        <v>4580</v>
      </c>
      <c r="K523" s="66">
        <v>4530</v>
      </c>
      <c r="L523" s="65">
        <v>100</v>
      </c>
      <c r="M523" s="67">
        <f t="shared" si="64"/>
        <v>2500</v>
      </c>
      <c r="N523" s="68">
        <f t="shared" si="65"/>
        <v>0.5549389567147615</v>
      </c>
    </row>
    <row r="524" spans="1:14" ht="15.75">
      <c r="A524" s="63">
        <v>11</v>
      </c>
      <c r="B524" s="70">
        <v>43454</v>
      </c>
      <c r="C524" s="65" t="s">
        <v>62</v>
      </c>
      <c r="D524" s="65" t="s">
        <v>21</v>
      </c>
      <c r="E524" s="65" t="s">
        <v>71</v>
      </c>
      <c r="F524" s="66">
        <v>4000</v>
      </c>
      <c r="G524" s="66">
        <v>3960</v>
      </c>
      <c r="H524" s="66">
        <v>4025</v>
      </c>
      <c r="I524" s="66">
        <v>4050</v>
      </c>
      <c r="J524" s="66">
        <v>4075</v>
      </c>
      <c r="K524" s="66">
        <v>4025</v>
      </c>
      <c r="L524" s="65">
        <v>100</v>
      </c>
      <c r="M524" s="67">
        <f aca="true" t="shared" si="66" ref="M524:M530">IF(D524="BUY",(K524-F524)*(L524),(F524-K524)*(L524))</f>
        <v>2500</v>
      </c>
      <c r="N524" s="68">
        <f aca="true" t="shared" si="67" ref="N524:N530">M524/(L524)/F524%</f>
        <v>0.625</v>
      </c>
    </row>
    <row r="525" spans="1:14" ht="15.75">
      <c r="A525" s="63">
        <v>12</v>
      </c>
      <c r="B525" s="70">
        <v>43453</v>
      </c>
      <c r="C525" s="65" t="s">
        <v>62</v>
      </c>
      <c r="D525" s="65" t="s">
        <v>21</v>
      </c>
      <c r="E525" s="65" t="s">
        <v>87</v>
      </c>
      <c r="F525" s="66">
        <v>732.5</v>
      </c>
      <c r="G525" s="66">
        <v>727.5</v>
      </c>
      <c r="H525" s="66">
        <v>135</v>
      </c>
      <c r="I525" s="66">
        <v>137.5</v>
      </c>
      <c r="J525" s="66">
        <v>140</v>
      </c>
      <c r="K525" s="66">
        <v>727.4</v>
      </c>
      <c r="L525" s="65">
        <v>1000</v>
      </c>
      <c r="M525" s="67">
        <f t="shared" si="66"/>
        <v>-5100.000000000023</v>
      </c>
      <c r="N525" s="68">
        <f t="shared" si="67"/>
        <v>-0.696245733788399</v>
      </c>
    </row>
    <row r="526" spans="1:14" ht="15.75">
      <c r="A526" s="63">
        <v>13</v>
      </c>
      <c r="B526" s="70">
        <v>43453</v>
      </c>
      <c r="C526" s="65" t="s">
        <v>62</v>
      </c>
      <c r="D526" s="65" t="s">
        <v>23</v>
      </c>
      <c r="E526" s="65" t="s">
        <v>69</v>
      </c>
      <c r="F526" s="66">
        <v>17930</v>
      </c>
      <c r="G526" s="66">
        <v>18080</v>
      </c>
      <c r="H526" s="66">
        <v>17830</v>
      </c>
      <c r="I526" s="66">
        <v>17730</v>
      </c>
      <c r="J526" s="66">
        <v>17630</v>
      </c>
      <c r="K526" s="66">
        <v>17830</v>
      </c>
      <c r="L526" s="65">
        <v>30</v>
      </c>
      <c r="M526" s="67">
        <f t="shared" si="66"/>
        <v>3000</v>
      </c>
      <c r="N526" s="68">
        <f t="shared" si="67"/>
        <v>0.5577244841048522</v>
      </c>
    </row>
    <row r="527" spans="1:14" ht="15.75">
      <c r="A527" s="63">
        <v>14</v>
      </c>
      <c r="B527" s="70">
        <v>43452</v>
      </c>
      <c r="C527" s="65" t="s">
        <v>62</v>
      </c>
      <c r="D527" s="65" t="s">
        <v>23</v>
      </c>
      <c r="E527" s="65" t="s">
        <v>63</v>
      </c>
      <c r="F527" s="66">
        <v>4485</v>
      </c>
      <c r="G527" s="66">
        <v>4525</v>
      </c>
      <c r="H527" s="66">
        <v>4460</v>
      </c>
      <c r="I527" s="66">
        <v>4435</v>
      </c>
      <c r="J527" s="66">
        <v>4410</v>
      </c>
      <c r="K527" s="66">
        <v>4435</v>
      </c>
      <c r="L527" s="65">
        <v>100</v>
      </c>
      <c r="M527" s="67">
        <f t="shared" si="66"/>
        <v>5000</v>
      </c>
      <c r="N527" s="68">
        <f t="shared" si="67"/>
        <v>1.1148272017837235</v>
      </c>
    </row>
    <row r="528" spans="1:14" ht="15.75">
      <c r="A528" s="63">
        <v>15</v>
      </c>
      <c r="B528" s="70">
        <v>43452</v>
      </c>
      <c r="C528" s="65" t="s">
        <v>62</v>
      </c>
      <c r="D528" s="65" t="s">
        <v>23</v>
      </c>
      <c r="E528" s="65" t="s">
        <v>69</v>
      </c>
      <c r="F528" s="66">
        <v>18150</v>
      </c>
      <c r="G528" s="66">
        <v>18300</v>
      </c>
      <c r="H528" s="66">
        <v>18050</v>
      </c>
      <c r="I528" s="66">
        <v>17950</v>
      </c>
      <c r="J528" s="66">
        <v>17850</v>
      </c>
      <c r="K528" s="66">
        <v>17950</v>
      </c>
      <c r="L528" s="65">
        <v>30</v>
      </c>
      <c r="M528" s="67">
        <f t="shared" si="66"/>
        <v>6000</v>
      </c>
      <c r="N528" s="68">
        <f t="shared" si="67"/>
        <v>1.1019283746556474</v>
      </c>
    </row>
    <row r="529" spans="1:14" ht="15.75">
      <c r="A529" s="63">
        <v>16</v>
      </c>
      <c r="B529" s="70">
        <v>43451</v>
      </c>
      <c r="C529" s="65" t="s">
        <v>62</v>
      </c>
      <c r="D529" s="65" t="s">
        <v>23</v>
      </c>
      <c r="E529" s="65" t="s">
        <v>63</v>
      </c>
      <c r="F529" s="66">
        <v>4555</v>
      </c>
      <c r="G529" s="66">
        <v>4600</v>
      </c>
      <c r="H529" s="66">
        <v>4530</v>
      </c>
      <c r="I529" s="66">
        <v>4505</v>
      </c>
      <c r="J529" s="66">
        <v>4480</v>
      </c>
      <c r="K529" s="66">
        <v>4480</v>
      </c>
      <c r="L529" s="65">
        <v>100</v>
      </c>
      <c r="M529" s="67">
        <f t="shared" si="66"/>
        <v>7500</v>
      </c>
      <c r="N529" s="68">
        <f t="shared" si="67"/>
        <v>1.6465422612513723</v>
      </c>
    </row>
    <row r="530" spans="1:14" ht="15.75">
      <c r="A530" s="63">
        <v>17</v>
      </c>
      <c r="B530" s="70">
        <v>43448</v>
      </c>
      <c r="C530" s="65" t="s">
        <v>62</v>
      </c>
      <c r="D530" s="65" t="s">
        <v>21</v>
      </c>
      <c r="E530" s="65" t="s">
        <v>70</v>
      </c>
      <c r="F530" s="66">
        <v>3385</v>
      </c>
      <c r="G530" s="66">
        <v>3340</v>
      </c>
      <c r="H530" s="66">
        <v>3410</v>
      </c>
      <c r="I530" s="66">
        <v>3435</v>
      </c>
      <c r="J530" s="66">
        <v>3460</v>
      </c>
      <c r="K530" s="66">
        <v>3340</v>
      </c>
      <c r="L530" s="65">
        <v>100</v>
      </c>
      <c r="M530" s="67">
        <f t="shared" si="66"/>
        <v>-4500</v>
      </c>
      <c r="N530" s="68">
        <f t="shared" si="67"/>
        <v>-1.329394387001477</v>
      </c>
    </row>
    <row r="531" spans="1:14" ht="15.75">
      <c r="A531" s="63">
        <v>18</v>
      </c>
      <c r="B531" s="70">
        <v>43447</v>
      </c>
      <c r="C531" s="65" t="s">
        <v>62</v>
      </c>
      <c r="D531" s="65" t="s">
        <v>23</v>
      </c>
      <c r="E531" s="65" t="s">
        <v>69</v>
      </c>
      <c r="F531" s="66">
        <v>18430</v>
      </c>
      <c r="G531" s="66">
        <v>18600</v>
      </c>
      <c r="H531" s="66">
        <v>18330</v>
      </c>
      <c r="I531" s="66">
        <v>18230</v>
      </c>
      <c r="J531" s="66">
        <v>18130</v>
      </c>
      <c r="K531" s="66">
        <v>18330</v>
      </c>
      <c r="L531" s="65">
        <v>30</v>
      </c>
      <c r="M531" s="67">
        <f aca="true" t="shared" si="68" ref="M531:M537">IF(D531="BUY",(K531-F531)*(L531),(F531-K531)*(L531))</f>
        <v>3000</v>
      </c>
      <c r="N531" s="68">
        <f aca="true" t="shared" si="69" ref="N531:N537">M531/(L531)/F531%</f>
        <v>0.5425935973955507</v>
      </c>
    </row>
    <row r="532" spans="1:14" ht="15.75">
      <c r="A532" s="63">
        <v>19</v>
      </c>
      <c r="B532" s="70">
        <v>43445</v>
      </c>
      <c r="C532" s="65" t="s">
        <v>62</v>
      </c>
      <c r="D532" s="65" t="s">
        <v>21</v>
      </c>
      <c r="E532" s="65" t="s">
        <v>76</v>
      </c>
      <c r="F532" s="66">
        <v>5560</v>
      </c>
      <c r="G532" s="66">
        <v>5520</v>
      </c>
      <c r="H532" s="66">
        <v>5585</v>
      </c>
      <c r="I532" s="66">
        <v>5610</v>
      </c>
      <c r="J532" s="66">
        <v>5635</v>
      </c>
      <c r="K532" s="66">
        <v>5520</v>
      </c>
      <c r="L532" s="65">
        <v>100</v>
      </c>
      <c r="M532" s="67">
        <f t="shared" si="68"/>
        <v>-4000</v>
      </c>
      <c r="N532" s="68">
        <f t="shared" si="69"/>
        <v>-0.7194244604316546</v>
      </c>
    </row>
    <row r="533" spans="1:14" ht="15.75">
      <c r="A533" s="63">
        <v>20</v>
      </c>
      <c r="B533" s="70">
        <v>43445</v>
      </c>
      <c r="C533" s="65" t="s">
        <v>62</v>
      </c>
      <c r="D533" s="65" t="s">
        <v>23</v>
      </c>
      <c r="E533" s="65" t="s">
        <v>63</v>
      </c>
      <c r="F533" s="66">
        <v>4515</v>
      </c>
      <c r="G533" s="66">
        <v>4555</v>
      </c>
      <c r="H533" s="66">
        <v>4490</v>
      </c>
      <c r="I533" s="66">
        <v>4465</v>
      </c>
      <c r="J533" s="66">
        <v>4440</v>
      </c>
      <c r="K533" s="66">
        <v>4490</v>
      </c>
      <c r="L533" s="65">
        <v>100</v>
      </c>
      <c r="M533" s="67">
        <f t="shared" si="68"/>
        <v>2500</v>
      </c>
      <c r="N533" s="68">
        <f t="shared" si="69"/>
        <v>0.5537098560354374</v>
      </c>
    </row>
    <row r="534" spans="1:14" ht="15.75">
      <c r="A534" s="63">
        <v>21</v>
      </c>
      <c r="B534" s="70">
        <v>43444</v>
      </c>
      <c r="C534" s="65" t="s">
        <v>62</v>
      </c>
      <c r="D534" s="65" t="s">
        <v>21</v>
      </c>
      <c r="E534" s="65" t="s">
        <v>76</v>
      </c>
      <c r="F534" s="66">
        <v>5590</v>
      </c>
      <c r="G534" s="66">
        <v>5550</v>
      </c>
      <c r="H534" s="66">
        <v>5615</v>
      </c>
      <c r="I534" s="66">
        <v>5640</v>
      </c>
      <c r="J534" s="66">
        <v>5665</v>
      </c>
      <c r="K534" s="66">
        <v>5615</v>
      </c>
      <c r="L534" s="65">
        <v>100</v>
      </c>
      <c r="M534" s="67">
        <f t="shared" si="68"/>
        <v>2500</v>
      </c>
      <c r="N534" s="68">
        <f t="shared" si="69"/>
        <v>0.4472271914132379</v>
      </c>
    </row>
    <row r="535" spans="1:14" ht="15.75">
      <c r="A535" s="63">
        <v>22</v>
      </c>
      <c r="B535" s="70">
        <v>43444</v>
      </c>
      <c r="C535" s="65" t="s">
        <v>62</v>
      </c>
      <c r="D535" s="65" t="s">
        <v>21</v>
      </c>
      <c r="E535" s="65" t="s">
        <v>70</v>
      </c>
      <c r="F535" s="66">
        <v>3360</v>
      </c>
      <c r="G535" s="66">
        <v>3320</v>
      </c>
      <c r="H535" s="66">
        <v>3385</v>
      </c>
      <c r="I535" s="66">
        <v>3410</v>
      </c>
      <c r="J535" s="66">
        <v>3435</v>
      </c>
      <c r="K535" s="66">
        <v>3385</v>
      </c>
      <c r="L535" s="65">
        <v>100</v>
      </c>
      <c r="M535" s="67">
        <f t="shared" si="68"/>
        <v>2500</v>
      </c>
      <c r="N535" s="68">
        <f t="shared" si="69"/>
        <v>0.7440476190476191</v>
      </c>
    </row>
    <row r="536" spans="1:14" ht="15.75">
      <c r="A536" s="63">
        <v>23</v>
      </c>
      <c r="B536" s="70">
        <v>43441</v>
      </c>
      <c r="C536" s="65" t="s">
        <v>62</v>
      </c>
      <c r="D536" s="65" t="s">
        <v>21</v>
      </c>
      <c r="E536" s="65" t="s">
        <v>71</v>
      </c>
      <c r="F536" s="66">
        <v>4005</v>
      </c>
      <c r="G536" s="66">
        <v>3965</v>
      </c>
      <c r="H536" s="66">
        <v>4030</v>
      </c>
      <c r="I536" s="66">
        <v>4055</v>
      </c>
      <c r="J536" s="66">
        <v>4080</v>
      </c>
      <c r="K536" s="66">
        <v>4030</v>
      </c>
      <c r="L536" s="65">
        <v>100</v>
      </c>
      <c r="M536" s="67">
        <f t="shared" si="68"/>
        <v>2500</v>
      </c>
      <c r="N536" s="68">
        <f t="shared" si="69"/>
        <v>0.6242197253433209</v>
      </c>
    </row>
    <row r="537" spans="1:14" ht="15.75">
      <c r="A537" s="63">
        <v>24</v>
      </c>
      <c r="B537" s="70">
        <v>43440</v>
      </c>
      <c r="C537" s="65" t="s">
        <v>62</v>
      </c>
      <c r="D537" s="65" t="s">
        <v>23</v>
      </c>
      <c r="E537" s="65" t="s">
        <v>76</v>
      </c>
      <c r="F537" s="66">
        <v>5510</v>
      </c>
      <c r="G537" s="66">
        <v>5550</v>
      </c>
      <c r="H537" s="66">
        <v>5485</v>
      </c>
      <c r="I537" s="66">
        <v>5460</v>
      </c>
      <c r="J537" s="66">
        <v>5435</v>
      </c>
      <c r="K537" s="66">
        <v>5485</v>
      </c>
      <c r="L537" s="65">
        <v>100</v>
      </c>
      <c r="M537" s="67">
        <f t="shared" si="68"/>
        <v>2500</v>
      </c>
      <c r="N537" s="68">
        <f t="shared" si="69"/>
        <v>0.4537205081669691</v>
      </c>
    </row>
    <row r="538" spans="1:14" ht="15.75">
      <c r="A538" s="63">
        <v>25</v>
      </c>
      <c r="B538" s="70">
        <v>43438</v>
      </c>
      <c r="C538" s="65" t="s">
        <v>62</v>
      </c>
      <c r="D538" s="65" t="s">
        <v>21</v>
      </c>
      <c r="E538" s="65" t="s">
        <v>66</v>
      </c>
      <c r="F538" s="66">
        <v>4470</v>
      </c>
      <c r="G538" s="66">
        <v>4430</v>
      </c>
      <c r="H538" s="66">
        <v>4495</v>
      </c>
      <c r="I538" s="66">
        <v>4520</v>
      </c>
      <c r="J538" s="66">
        <v>4545</v>
      </c>
      <c r="K538" s="66">
        <v>4430</v>
      </c>
      <c r="L538" s="65">
        <v>100</v>
      </c>
      <c r="M538" s="67">
        <f aca="true" t="shared" si="70" ref="M538:M543">IF(D538="BUY",(K538-F538)*(L538),(F538-K538)*(L538))</f>
        <v>-4000</v>
      </c>
      <c r="N538" s="68">
        <f aca="true" t="shared" si="71" ref="N538:N543">M538/(L538)/F538%</f>
        <v>-0.8948545861297539</v>
      </c>
    </row>
    <row r="539" spans="1:14" ht="15.75">
      <c r="A539" s="63">
        <v>26</v>
      </c>
      <c r="B539" s="70">
        <v>43438</v>
      </c>
      <c r="C539" s="65" t="s">
        <v>62</v>
      </c>
      <c r="D539" s="65" t="s">
        <v>21</v>
      </c>
      <c r="E539" s="65" t="s">
        <v>87</v>
      </c>
      <c r="F539" s="66">
        <v>730</v>
      </c>
      <c r="G539" s="66">
        <v>725</v>
      </c>
      <c r="H539" s="66">
        <v>732.5</v>
      </c>
      <c r="I539" s="66">
        <v>735</v>
      </c>
      <c r="J539" s="66">
        <v>737.5</v>
      </c>
      <c r="K539" s="66">
        <v>732.5</v>
      </c>
      <c r="L539" s="65">
        <v>1000</v>
      </c>
      <c r="M539" s="67">
        <f t="shared" si="70"/>
        <v>2500</v>
      </c>
      <c r="N539" s="68">
        <f t="shared" si="71"/>
        <v>0.3424657534246575</v>
      </c>
    </row>
    <row r="540" spans="1:14" ht="15.75">
      <c r="A540" s="63">
        <v>27</v>
      </c>
      <c r="B540" s="70">
        <v>43438</v>
      </c>
      <c r="C540" s="65" t="s">
        <v>62</v>
      </c>
      <c r="D540" s="65" t="s">
        <v>21</v>
      </c>
      <c r="E540" s="65" t="s">
        <v>65</v>
      </c>
      <c r="F540" s="66">
        <v>9000</v>
      </c>
      <c r="G540" s="66">
        <v>8910</v>
      </c>
      <c r="H540" s="66">
        <v>9050</v>
      </c>
      <c r="I540" s="66">
        <v>9100</v>
      </c>
      <c r="J540" s="66">
        <v>9150</v>
      </c>
      <c r="K540" s="66">
        <v>9100</v>
      </c>
      <c r="L540" s="65">
        <v>50</v>
      </c>
      <c r="M540" s="67">
        <f t="shared" si="70"/>
        <v>5000</v>
      </c>
      <c r="N540" s="68">
        <f t="shared" si="71"/>
        <v>1.1111111111111112</v>
      </c>
    </row>
    <row r="541" spans="1:14" ht="15.75">
      <c r="A541" s="63">
        <v>28</v>
      </c>
      <c r="B541" s="70">
        <v>43438</v>
      </c>
      <c r="C541" s="65" t="s">
        <v>62</v>
      </c>
      <c r="D541" s="65" t="s">
        <v>21</v>
      </c>
      <c r="E541" s="65" t="s">
        <v>76</v>
      </c>
      <c r="F541" s="66">
        <v>5765</v>
      </c>
      <c r="G541" s="66">
        <v>5725</v>
      </c>
      <c r="H541" s="66">
        <v>5790</v>
      </c>
      <c r="I541" s="66">
        <v>5815</v>
      </c>
      <c r="J541" s="66">
        <v>5840</v>
      </c>
      <c r="K541" s="66">
        <v>5790</v>
      </c>
      <c r="L541" s="65">
        <v>100</v>
      </c>
      <c r="M541" s="67">
        <f t="shared" si="70"/>
        <v>2500</v>
      </c>
      <c r="N541" s="68">
        <f t="shared" si="71"/>
        <v>0.4336513443191674</v>
      </c>
    </row>
    <row r="542" spans="1:14" ht="15.75">
      <c r="A542" s="63">
        <v>29</v>
      </c>
      <c r="B542" s="70">
        <v>43437</v>
      </c>
      <c r="C542" s="65" t="s">
        <v>62</v>
      </c>
      <c r="D542" s="65" t="s">
        <v>21</v>
      </c>
      <c r="E542" s="65" t="s">
        <v>87</v>
      </c>
      <c r="F542" s="66">
        <v>722.5</v>
      </c>
      <c r="G542" s="66">
        <v>717.5</v>
      </c>
      <c r="H542" s="66">
        <v>725</v>
      </c>
      <c r="I542" s="66">
        <v>727.5</v>
      </c>
      <c r="J542" s="66">
        <v>730</v>
      </c>
      <c r="K542" s="66">
        <v>725</v>
      </c>
      <c r="L542" s="65">
        <v>1000</v>
      </c>
      <c r="M542" s="67">
        <f t="shared" si="70"/>
        <v>2500</v>
      </c>
      <c r="N542" s="68">
        <f t="shared" si="71"/>
        <v>0.34602076124567477</v>
      </c>
    </row>
    <row r="543" spans="1:14" ht="15.75">
      <c r="A543" s="63">
        <v>30</v>
      </c>
      <c r="B543" s="70">
        <v>43437</v>
      </c>
      <c r="C543" s="65" t="s">
        <v>62</v>
      </c>
      <c r="D543" s="65" t="s">
        <v>21</v>
      </c>
      <c r="E543" s="65" t="s">
        <v>76</v>
      </c>
      <c r="F543" s="66">
        <v>5600</v>
      </c>
      <c r="G543" s="66">
        <v>5560</v>
      </c>
      <c r="H543" s="66">
        <v>5625</v>
      </c>
      <c r="I543" s="66">
        <v>5650</v>
      </c>
      <c r="J543" s="66">
        <v>5675</v>
      </c>
      <c r="K543" s="66">
        <v>5625</v>
      </c>
      <c r="L543" s="65">
        <v>100</v>
      </c>
      <c r="M543" s="67">
        <f t="shared" si="70"/>
        <v>2500</v>
      </c>
      <c r="N543" s="68">
        <f t="shared" si="71"/>
        <v>0.44642857142857145</v>
      </c>
    </row>
    <row r="544" spans="1:14" ht="15.75">
      <c r="A544" s="9" t="s">
        <v>25</v>
      </c>
      <c r="B544" s="10"/>
      <c r="C544" s="11"/>
      <c r="D544" s="12"/>
      <c r="E544" s="13"/>
      <c r="F544" s="13"/>
      <c r="G544" s="14"/>
      <c r="H544" s="15"/>
      <c r="I544" s="15"/>
      <c r="J544" s="15"/>
      <c r="K544" s="16"/>
      <c r="M544" s="17"/>
      <c r="N544" s="1"/>
    </row>
    <row r="545" spans="1:13" ht="15.75">
      <c r="A545" s="9" t="s">
        <v>26</v>
      </c>
      <c r="B545" s="19"/>
      <c r="C545" s="11"/>
      <c r="D545" s="12"/>
      <c r="E545" s="13"/>
      <c r="F545" s="13"/>
      <c r="G545" s="14"/>
      <c r="H545" s="13"/>
      <c r="I545" s="13"/>
      <c r="J545" s="13"/>
      <c r="K545" s="16"/>
      <c r="L545" s="17"/>
      <c r="M545" s="1"/>
    </row>
    <row r="546" spans="1:12" ht="15.75">
      <c r="A546" s="9" t="s">
        <v>26</v>
      </c>
      <c r="B546" s="19"/>
      <c r="C546" s="20"/>
      <c r="D546" s="21"/>
      <c r="E546" s="22"/>
      <c r="F546" s="22"/>
      <c r="G546" s="23"/>
      <c r="H546" s="22"/>
      <c r="I546" s="22"/>
      <c r="J546" s="22"/>
      <c r="K546" s="22"/>
      <c r="L546" s="17"/>
    </row>
    <row r="547" spans="1:13" ht="16.5" thickBot="1">
      <c r="A547" s="58"/>
      <c r="B547" s="59"/>
      <c r="C547" s="22"/>
      <c r="D547" s="22"/>
      <c r="E547" s="22"/>
      <c r="F547" s="25"/>
      <c r="G547" s="26"/>
      <c r="H547" s="27" t="s">
        <v>27</v>
      </c>
      <c r="I547" s="27"/>
      <c r="J547" s="25"/>
      <c r="K547" s="25"/>
      <c r="L547" s="17"/>
      <c r="M547" s="1"/>
    </row>
    <row r="548" spans="1:11" ht="15.75">
      <c r="A548" s="58"/>
      <c r="B548" s="59"/>
      <c r="C548" s="129" t="s">
        <v>28</v>
      </c>
      <c r="D548" s="129"/>
      <c r="E548" s="29">
        <v>30</v>
      </c>
      <c r="F548" s="30">
        <f>F549+F550+F551+F552+F553+F554</f>
        <v>100</v>
      </c>
      <c r="G548" s="31">
        <v>30</v>
      </c>
      <c r="H548" s="32">
        <f>G549/G548%</f>
        <v>86.66666666666667</v>
      </c>
      <c r="I548" s="32"/>
      <c r="J548" s="25"/>
      <c r="K548" s="25"/>
    </row>
    <row r="549" spans="1:12" ht="15.75">
      <c r="A549" s="58"/>
      <c r="B549" s="59"/>
      <c r="C549" s="126" t="s">
        <v>29</v>
      </c>
      <c r="D549" s="126"/>
      <c r="E549" s="33">
        <v>26</v>
      </c>
      <c r="F549" s="34">
        <f>(E549/E548)*100</f>
        <v>86.66666666666667</v>
      </c>
      <c r="G549" s="31">
        <v>26</v>
      </c>
      <c r="H549" s="28"/>
      <c r="I549" s="28"/>
      <c r="J549" s="25"/>
      <c r="L549" s="83"/>
    </row>
    <row r="550" spans="1:10" ht="15.75">
      <c r="A550" s="58"/>
      <c r="B550" s="59"/>
      <c r="C550" s="126" t="s">
        <v>31</v>
      </c>
      <c r="D550" s="126"/>
      <c r="E550" s="33">
        <v>0</v>
      </c>
      <c r="F550" s="34">
        <f>(E550/E548)*100</f>
        <v>0</v>
      </c>
      <c r="G550" s="36"/>
      <c r="H550" s="31"/>
      <c r="I550" s="31"/>
      <c r="J550" s="25"/>
    </row>
    <row r="551" spans="1:12" ht="15.75">
      <c r="A551" s="58"/>
      <c r="B551" s="59"/>
      <c r="C551" s="126" t="s">
        <v>32</v>
      </c>
      <c r="D551" s="126"/>
      <c r="E551" s="33">
        <v>0</v>
      </c>
      <c r="F551" s="34">
        <f>(E551/E548)*100</f>
        <v>0</v>
      </c>
      <c r="G551" s="36"/>
      <c r="H551" s="31"/>
      <c r="I551" s="31"/>
      <c r="J551" s="25"/>
      <c r="K551" s="2"/>
      <c r="L551" s="83"/>
    </row>
    <row r="552" spans="1:11" ht="15.75">
      <c r="A552" s="58"/>
      <c r="B552" s="59"/>
      <c r="C552" s="126" t="s">
        <v>33</v>
      </c>
      <c r="D552" s="126"/>
      <c r="E552" s="33">
        <v>4</v>
      </c>
      <c r="F552" s="34">
        <f>(E552/E548)*100</f>
        <v>13.333333333333334</v>
      </c>
      <c r="G552" s="36"/>
      <c r="H552" s="22" t="s">
        <v>34</v>
      </c>
      <c r="I552" s="22"/>
      <c r="J552" s="25"/>
      <c r="K552" s="25"/>
    </row>
    <row r="553" spans="1:14" ht="15.75">
      <c r="A553" s="58"/>
      <c r="B553" s="59"/>
      <c r="C553" s="126" t="s">
        <v>35</v>
      </c>
      <c r="D553" s="126"/>
      <c r="E553" s="33">
        <v>0</v>
      </c>
      <c r="F553" s="34">
        <f>(E553/E548)*100</f>
        <v>0</v>
      </c>
      <c r="G553" s="36"/>
      <c r="H553" s="22"/>
      <c r="I553" s="22"/>
      <c r="J553" s="25"/>
      <c r="K553" s="25"/>
      <c r="N553" s="60"/>
    </row>
    <row r="554" spans="1:12" ht="16.5" thickBot="1">
      <c r="A554" s="58"/>
      <c r="B554" s="59"/>
      <c r="C554" s="127" t="s">
        <v>36</v>
      </c>
      <c r="D554" s="127"/>
      <c r="E554" s="38"/>
      <c r="F554" s="39">
        <f>(E554/E548)*100</f>
        <v>0</v>
      </c>
      <c r="G554" s="36"/>
      <c r="H554" s="22"/>
      <c r="I554" s="22"/>
      <c r="J554" s="25"/>
      <c r="K554" s="25"/>
      <c r="L554" s="83"/>
    </row>
    <row r="555" spans="1:12" ht="15.75">
      <c r="A555" s="41" t="s">
        <v>37</v>
      </c>
      <c r="B555" s="10"/>
      <c r="C555" s="11"/>
      <c r="D555" s="11"/>
      <c r="E555" s="13"/>
      <c r="F555" s="13"/>
      <c r="G555" s="42"/>
      <c r="H555" s="43"/>
      <c r="I555" s="43"/>
      <c r="J555" s="43"/>
      <c r="K555" s="25"/>
      <c r="L555" s="17"/>
    </row>
    <row r="556" spans="1:13" ht="15.75">
      <c r="A556" s="12" t="s">
        <v>38</v>
      </c>
      <c r="B556" s="10"/>
      <c r="C556" s="44"/>
      <c r="D556" s="45"/>
      <c r="E556" s="46"/>
      <c r="F556" s="43"/>
      <c r="G556" s="42"/>
      <c r="H556" s="43"/>
      <c r="I556" s="43"/>
      <c r="J556" s="43"/>
      <c r="K556" s="13"/>
      <c r="L556" s="17"/>
      <c r="M556" s="40"/>
    </row>
    <row r="557" spans="1:12" ht="15.75">
      <c r="A557" s="12" t="s">
        <v>39</v>
      </c>
      <c r="B557" s="10"/>
      <c r="C557" s="11"/>
      <c r="D557" s="45"/>
      <c r="E557" s="46"/>
      <c r="F557" s="43"/>
      <c r="G557" s="42"/>
      <c r="H557" s="47"/>
      <c r="I557" s="47"/>
      <c r="J557" s="47"/>
      <c r="K557" s="13"/>
      <c r="L557" s="17"/>
    </row>
    <row r="558" spans="1:12" ht="15.75">
      <c r="A558" s="12" t="s">
        <v>40</v>
      </c>
      <c r="B558" s="44"/>
      <c r="C558" s="11"/>
      <c r="D558" s="45"/>
      <c r="E558" s="46"/>
      <c r="F558" s="43"/>
      <c r="G558" s="48"/>
      <c r="H558" s="47"/>
      <c r="I558" s="47"/>
      <c r="J558" s="47"/>
      <c r="K558" s="13"/>
      <c r="L558" s="17"/>
    </row>
    <row r="559" spans="1:13" ht="15.75">
      <c r="A559" s="12" t="s">
        <v>41</v>
      </c>
      <c r="B559" s="35"/>
      <c r="C559" s="11"/>
      <c r="D559" s="49"/>
      <c r="E559" s="43"/>
      <c r="F559" s="43"/>
      <c r="G559" s="48"/>
      <c r="H559" s="47"/>
      <c r="I559" s="47"/>
      <c r="J559" s="47"/>
      <c r="K559" s="43"/>
      <c r="L559" s="17"/>
      <c r="M559" s="17"/>
    </row>
    <row r="560" spans="1:14" ht="15">
      <c r="A560" s="146" t="s">
        <v>0</v>
      </c>
      <c r="B560" s="146"/>
      <c r="C560" s="146"/>
      <c r="D560" s="146"/>
      <c r="E560" s="146"/>
      <c r="F560" s="146"/>
      <c r="G560" s="146"/>
      <c r="H560" s="146"/>
      <c r="I560" s="146"/>
      <c r="J560" s="146"/>
      <c r="K560" s="146"/>
      <c r="L560" s="146"/>
      <c r="M560" s="146"/>
      <c r="N560" s="146"/>
    </row>
    <row r="561" spans="1:14" ht="15">
      <c r="A561" s="146"/>
      <c r="B561" s="146"/>
      <c r="C561" s="146"/>
      <c r="D561" s="146"/>
      <c r="E561" s="146"/>
      <c r="F561" s="146"/>
      <c r="G561" s="146"/>
      <c r="H561" s="146"/>
      <c r="I561" s="146"/>
      <c r="J561" s="146"/>
      <c r="K561" s="146"/>
      <c r="L561" s="146"/>
      <c r="M561" s="146"/>
      <c r="N561" s="146"/>
    </row>
    <row r="562" spans="1:14" ht="15">
      <c r="A562" s="146"/>
      <c r="B562" s="146"/>
      <c r="C562" s="146"/>
      <c r="D562" s="146"/>
      <c r="E562" s="146"/>
      <c r="F562" s="146"/>
      <c r="G562" s="146"/>
      <c r="H562" s="146"/>
      <c r="I562" s="146"/>
      <c r="J562" s="146"/>
      <c r="K562" s="146"/>
      <c r="L562" s="146"/>
      <c r="M562" s="146"/>
      <c r="N562" s="146"/>
    </row>
    <row r="563" spans="1:14" ht="15.75">
      <c r="A563" s="156" t="s">
        <v>102</v>
      </c>
      <c r="B563" s="156"/>
      <c r="C563" s="156"/>
      <c r="D563" s="156"/>
      <c r="E563" s="156"/>
      <c r="F563" s="156"/>
      <c r="G563" s="156"/>
      <c r="H563" s="156"/>
      <c r="I563" s="156"/>
      <c r="J563" s="156"/>
      <c r="K563" s="156"/>
      <c r="L563" s="156"/>
      <c r="M563" s="156"/>
      <c r="N563" s="156"/>
    </row>
    <row r="564" spans="1:14" ht="15.75">
      <c r="A564" s="156" t="s">
        <v>103</v>
      </c>
      <c r="B564" s="156"/>
      <c r="C564" s="156"/>
      <c r="D564" s="156"/>
      <c r="E564" s="156"/>
      <c r="F564" s="156"/>
      <c r="G564" s="156"/>
      <c r="H564" s="156"/>
      <c r="I564" s="156"/>
      <c r="J564" s="156"/>
      <c r="K564" s="156"/>
      <c r="L564" s="156"/>
      <c r="M564" s="156"/>
      <c r="N564" s="156"/>
    </row>
    <row r="565" spans="1:14" ht="16.5" thickBot="1">
      <c r="A565" s="148" t="s">
        <v>3</v>
      </c>
      <c r="B565" s="148"/>
      <c r="C565" s="148"/>
      <c r="D565" s="148"/>
      <c r="E565" s="148"/>
      <c r="F565" s="148"/>
      <c r="G565" s="148"/>
      <c r="H565" s="148"/>
      <c r="I565" s="148"/>
      <c r="J565" s="148"/>
      <c r="K565" s="148"/>
      <c r="L565" s="148"/>
      <c r="M565" s="148"/>
      <c r="N565" s="148"/>
    </row>
    <row r="566" spans="1:14" ht="15.75">
      <c r="A566" s="145" t="s">
        <v>105</v>
      </c>
      <c r="B566" s="145"/>
      <c r="C566" s="145"/>
      <c r="D566" s="145"/>
      <c r="E566" s="145"/>
      <c r="F566" s="145"/>
      <c r="G566" s="145"/>
      <c r="H566" s="145"/>
      <c r="I566" s="145"/>
      <c r="J566" s="145"/>
      <c r="K566" s="145"/>
      <c r="L566" s="145"/>
      <c r="M566" s="145"/>
      <c r="N566" s="145"/>
    </row>
    <row r="567" spans="1:14" ht="15.75">
      <c r="A567" s="145" t="s">
        <v>5</v>
      </c>
      <c r="B567" s="145"/>
      <c r="C567" s="145"/>
      <c r="D567" s="145"/>
      <c r="E567" s="145"/>
      <c r="F567" s="145"/>
      <c r="G567" s="145"/>
      <c r="H567" s="145"/>
      <c r="I567" s="145"/>
      <c r="J567" s="145"/>
      <c r="K567" s="145"/>
      <c r="L567" s="145"/>
      <c r="M567" s="145"/>
      <c r="N567" s="145"/>
    </row>
    <row r="568" spans="1:14" ht="15">
      <c r="A568" s="131" t="s">
        <v>6</v>
      </c>
      <c r="B568" s="128" t="s">
        <v>7</v>
      </c>
      <c r="C568" s="128" t="s">
        <v>8</v>
      </c>
      <c r="D568" s="131" t="s">
        <v>9</v>
      </c>
      <c r="E568" s="131" t="s">
        <v>10</v>
      </c>
      <c r="F568" s="128" t="s">
        <v>11</v>
      </c>
      <c r="G568" s="128" t="s">
        <v>12</v>
      </c>
      <c r="H568" s="128" t="s">
        <v>13</v>
      </c>
      <c r="I568" s="128" t="s">
        <v>14</v>
      </c>
      <c r="J568" s="128" t="s">
        <v>15</v>
      </c>
      <c r="K568" s="130" t="s">
        <v>16</v>
      </c>
      <c r="L568" s="128" t="s">
        <v>17</v>
      </c>
      <c r="M568" s="128" t="s">
        <v>18</v>
      </c>
      <c r="N568" s="128" t="s">
        <v>19</v>
      </c>
    </row>
    <row r="569" spans="1:14" ht="15">
      <c r="A569" s="132"/>
      <c r="B569" s="152"/>
      <c r="C569" s="152"/>
      <c r="D569" s="132"/>
      <c r="E569" s="132"/>
      <c r="F569" s="152"/>
      <c r="G569" s="152"/>
      <c r="H569" s="152"/>
      <c r="I569" s="152"/>
      <c r="J569" s="152"/>
      <c r="K569" s="153"/>
      <c r="L569" s="152"/>
      <c r="M569" s="152"/>
      <c r="N569" s="152"/>
    </row>
    <row r="570" spans="1:14" ht="15.75" customHeight="1">
      <c r="A570" s="63">
        <v>1</v>
      </c>
      <c r="B570" s="70">
        <v>43434</v>
      </c>
      <c r="C570" s="65" t="s">
        <v>62</v>
      </c>
      <c r="D570" s="65" t="s">
        <v>23</v>
      </c>
      <c r="E570" s="65" t="s">
        <v>71</v>
      </c>
      <c r="F570" s="66">
        <v>3980</v>
      </c>
      <c r="G570" s="66">
        <v>4020</v>
      </c>
      <c r="H570" s="66">
        <v>3955</v>
      </c>
      <c r="I570" s="66">
        <v>3930</v>
      </c>
      <c r="J570" s="66">
        <v>3905</v>
      </c>
      <c r="K570" s="66">
        <v>4020</v>
      </c>
      <c r="L570" s="65">
        <v>100</v>
      </c>
      <c r="M570" s="67">
        <f>IF(D570="BUY",(K570-F570)*(L570),(F570-K570)*(L570))</f>
        <v>-4000</v>
      </c>
      <c r="N570" s="68">
        <f>M570/(L570)/F570%</f>
        <v>-1.0050251256281408</v>
      </c>
    </row>
    <row r="571" spans="1:14" ht="15.75" customHeight="1">
      <c r="A571" s="63">
        <v>2</v>
      </c>
      <c r="B571" s="70">
        <v>43434</v>
      </c>
      <c r="C571" s="65" t="s">
        <v>62</v>
      </c>
      <c r="D571" s="65" t="s">
        <v>23</v>
      </c>
      <c r="E571" s="65" t="s">
        <v>69</v>
      </c>
      <c r="F571" s="66">
        <v>18750</v>
      </c>
      <c r="G571" s="66">
        <v>18900</v>
      </c>
      <c r="H571" s="66">
        <v>18650</v>
      </c>
      <c r="I571" s="66">
        <v>18550</v>
      </c>
      <c r="J571" s="66">
        <v>18450</v>
      </c>
      <c r="K571" s="66">
        <v>18550</v>
      </c>
      <c r="L571" s="65">
        <v>30</v>
      </c>
      <c r="M571" s="67">
        <f>IF(D571="BUY",(K571-F571)*(L571),(F571-K571)*(L571))</f>
        <v>6000</v>
      </c>
      <c r="N571" s="68">
        <f>M571/(L571)/F571%</f>
        <v>1.0666666666666667</v>
      </c>
    </row>
    <row r="572" spans="1:14" ht="15.75" customHeight="1">
      <c r="A572" s="63">
        <v>3</v>
      </c>
      <c r="B572" s="70">
        <v>43433</v>
      </c>
      <c r="C572" s="65" t="s">
        <v>62</v>
      </c>
      <c r="D572" s="65" t="s">
        <v>23</v>
      </c>
      <c r="E572" s="65" t="s">
        <v>65</v>
      </c>
      <c r="F572" s="66">
        <v>8550</v>
      </c>
      <c r="G572" s="66">
        <v>8640</v>
      </c>
      <c r="H572" s="66">
        <v>8500</v>
      </c>
      <c r="I572" s="66">
        <v>8450</v>
      </c>
      <c r="J572" s="66">
        <v>8400</v>
      </c>
      <c r="K572" s="66">
        <v>8500</v>
      </c>
      <c r="L572" s="65">
        <v>50</v>
      </c>
      <c r="M572" s="67">
        <f>IF(D572="BUY",(K572-F572)*(L572),(F572-K572)*(L572))</f>
        <v>2500</v>
      </c>
      <c r="N572" s="68">
        <f>M572/(L572)/F572%</f>
        <v>0.5847953216374269</v>
      </c>
    </row>
    <row r="573" spans="1:14" ht="15.75" customHeight="1">
      <c r="A573" s="63">
        <v>4</v>
      </c>
      <c r="B573" s="70">
        <v>43433</v>
      </c>
      <c r="C573" s="65" t="s">
        <v>62</v>
      </c>
      <c r="D573" s="65" t="s">
        <v>23</v>
      </c>
      <c r="E573" s="65" t="s">
        <v>69</v>
      </c>
      <c r="F573" s="65">
        <v>19060</v>
      </c>
      <c r="G573" s="66">
        <v>19200</v>
      </c>
      <c r="H573" s="66">
        <v>18960</v>
      </c>
      <c r="I573" s="66">
        <v>18860</v>
      </c>
      <c r="J573" s="66">
        <v>18760</v>
      </c>
      <c r="K573" s="66">
        <v>18860</v>
      </c>
      <c r="L573" s="65">
        <v>30</v>
      </c>
      <c r="M573" s="67">
        <f aca="true" t="shared" si="72" ref="M573:M581">IF(D573="BUY",(K573-F573)*(L573),(F573-K573)*(L573))</f>
        <v>6000</v>
      </c>
      <c r="N573" s="68">
        <f aca="true" t="shared" si="73" ref="N573:N581">M573/(L573)/F573%</f>
        <v>1.0493179433368311</v>
      </c>
    </row>
    <row r="574" spans="1:14" ht="15.75" customHeight="1">
      <c r="A574" s="63">
        <v>5</v>
      </c>
      <c r="B574" s="70">
        <v>43432</v>
      </c>
      <c r="C574" s="65" t="s">
        <v>62</v>
      </c>
      <c r="D574" s="65" t="s">
        <v>21</v>
      </c>
      <c r="E574" s="65" t="s">
        <v>87</v>
      </c>
      <c r="F574" s="66">
        <v>725</v>
      </c>
      <c r="G574" s="66">
        <v>720</v>
      </c>
      <c r="H574" s="66">
        <v>727.5</v>
      </c>
      <c r="I574" s="66">
        <v>730</v>
      </c>
      <c r="J574" s="66">
        <v>232.5</v>
      </c>
      <c r="K574" s="66">
        <v>727.4</v>
      </c>
      <c r="L574" s="65">
        <v>1000</v>
      </c>
      <c r="M574" s="67">
        <f t="shared" si="72"/>
        <v>2399.9999999999773</v>
      </c>
      <c r="N574" s="68">
        <f t="shared" si="73"/>
        <v>0.3310344827586176</v>
      </c>
    </row>
    <row r="575" spans="1:14" ht="15.75" customHeight="1">
      <c r="A575" s="63">
        <v>6</v>
      </c>
      <c r="B575" s="70">
        <v>43431</v>
      </c>
      <c r="C575" s="65" t="s">
        <v>62</v>
      </c>
      <c r="D575" s="65" t="s">
        <v>21</v>
      </c>
      <c r="E575" s="65" t="s">
        <v>63</v>
      </c>
      <c r="F575" s="66">
        <v>4700</v>
      </c>
      <c r="G575" s="66">
        <v>4650</v>
      </c>
      <c r="H575" s="66">
        <v>4725</v>
      </c>
      <c r="I575" s="66">
        <v>4750</v>
      </c>
      <c r="J575" s="66">
        <v>4775</v>
      </c>
      <c r="K575" s="66">
        <v>4650</v>
      </c>
      <c r="L575" s="65">
        <v>100</v>
      </c>
      <c r="M575" s="67">
        <f t="shared" si="72"/>
        <v>-5000</v>
      </c>
      <c r="N575" s="68">
        <f t="shared" si="73"/>
        <v>-1.0638297872340425</v>
      </c>
    </row>
    <row r="576" spans="1:14" ht="15.75" customHeight="1">
      <c r="A576" s="63">
        <v>7</v>
      </c>
      <c r="B576" s="70">
        <v>43431</v>
      </c>
      <c r="C576" s="65" t="s">
        <v>62</v>
      </c>
      <c r="D576" s="65" t="s">
        <v>21</v>
      </c>
      <c r="E576" s="65" t="s">
        <v>76</v>
      </c>
      <c r="F576" s="66">
        <v>5560</v>
      </c>
      <c r="G576" s="66">
        <v>5510</v>
      </c>
      <c r="H576" s="66">
        <v>5585</v>
      </c>
      <c r="I576" s="66">
        <v>5610</v>
      </c>
      <c r="J576" s="66">
        <v>5635</v>
      </c>
      <c r="K576" s="66">
        <v>5585</v>
      </c>
      <c r="L576" s="65">
        <v>100</v>
      </c>
      <c r="M576" s="67">
        <f t="shared" si="72"/>
        <v>2500</v>
      </c>
      <c r="N576" s="68">
        <f t="shared" si="73"/>
        <v>0.44964028776978415</v>
      </c>
    </row>
    <row r="577" spans="1:14" ht="15.75" customHeight="1">
      <c r="A577" s="63">
        <v>8</v>
      </c>
      <c r="B577" s="70">
        <v>43431</v>
      </c>
      <c r="C577" s="65" t="s">
        <v>62</v>
      </c>
      <c r="D577" s="65" t="s">
        <v>23</v>
      </c>
      <c r="E577" s="65" t="s">
        <v>65</v>
      </c>
      <c r="F577" s="66">
        <v>8610</v>
      </c>
      <c r="G577" s="66">
        <v>8700</v>
      </c>
      <c r="H577" s="66">
        <v>8560</v>
      </c>
      <c r="I577" s="66">
        <v>8510</v>
      </c>
      <c r="J577" s="66">
        <v>8460</v>
      </c>
      <c r="K577" s="66">
        <v>8700</v>
      </c>
      <c r="L577" s="65">
        <v>50</v>
      </c>
      <c r="M577" s="67">
        <f t="shared" si="72"/>
        <v>-4500</v>
      </c>
      <c r="N577" s="68">
        <f t="shared" si="73"/>
        <v>-1.0452961672473868</v>
      </c>
    </row>
    <row r="578" spans="1:14" ht="15.75" customHeight="1">
      <c r="A578" s="63">
        <v>9</v>
      </c>
      <c r="B578" s="70">
        <v>43430</v>
      </c>
      <c r="C578" s="65" t="s">
        <v>62</v>
      </c>
      <c r="D578" s="65" t="s">
        <v>23</v>
      </c>
      <c r="E578" s="65" t="s">
        <v>63</v>
      </c>
      <c r="F578" s="66">
        <v>4650</v>
      </c>
      <c r="G578" s="66">
        <v>4690</v>
      </c>
      <c r="H578" s="66">
        <v>4625</v>
      </c>
      <c r="I578" s="66">
        <v>4600</v>
      </c>
      <c r="J578" s="66">
        <v>4575</v>
      </c>
      <c r="K578" s="66">
        <v>4625</v>
      </c>
      <c r="L578" s="65">
        <v>100</v>
      </c>
      <c r="M578" s="67">
        <f t="shared" si="72"/>
        <v>2500</v>
      </c>
      <c r="N578" s="68">
        <f t="shared" si="73"/>
        <v>0.5376344086021505</v>
      </c>
    </row>
    <row r="579" spans="1:14" ht="15.75" customHeight="1">
      <c r="A579" s="63">
        <v>10</v>
      </c>
      <c r="B579" s="70">
        <v>43430</v>
      </c>
      <c r="C579" s="65" t="s">
        <v>62</v>
      </c>
      <c r="D579" s="65" t="s">
        <v>23</v>
      </c>
      <c r="E579" s="65" t="s">
        <v>66</v>
      </c>
      <c r="F579" s="66">
        <v>4335</v>
      </c>
      <c r="G579" s="66">
        <v>4375</v>
      </c>
      <c r="H579" s="66">
        <v>4310</v>
      </c>
      <c r="I579" s="66">
        <v>4285</v>
      </c>
      <c r="J579" s="66">
        <v>4260</v>
      </c>
      <c r="K579" s="66">
        <v>4310</v>
      </c>
      <c r="L579" s="65">
        <v>100</v>
      </c>
      <c r="M579" s="67">
        <f t="shared" si="72"/>
        <v>2500</v>
      </c>
      <c r="N579" s="68">
        <f t="shared" si="73"/>
        <v>0.5767012687427913</v>
      </c>
    </row>
    <row r="580" spans="1:14" ht="15.75" customHeight="1">
      <c r="A580" s="63">
        <v>11</v>
      </c>
      <c r="B580" s="70">
        <v>43426</v>
      </c>
      <c r="C580" s="65" t="s">
        <v>62</v>
      </c>
      <c r="D580" s="65" t="s">
        <v>23</v>
      </c>
      <c r="E580" s="65" t="s">
        <v>63</v>
      </c>
      <c r="F580" s="66">
        <v>4625</v>
      </c>
      <c r="G580" s="66">
        <v>4665</v>
      </c>
      <c r="H580" s="66">
        <v>4600</v>
      </c>
      <c r="I580" s="66">
        <v>4575</v>
      </c>
      <c r="J580" s="66">
        <v>4550</v>
      </c>
      <c r="K580" s="66">
        <v>4665</v>
      </c>
      <c r="L580" s="65">
        <v>100</v>
      </c>
      <c r="M580" s="67">
        <f t="shared" si="72"/>
        <v>-4000</v>
      </c>
      <c r="N580" s="68">
        <f t="shared" si="73"/>
        <v>-0.8648648648648649</v>
      </c>
    </row>
    <row r="581" spans="1:14" ht="15.75" customHeight="1">
      <c r="A581" s="63">
        <v>12</v>
      </c>
      <c r="B581" s="70">
        <v>43425</v>
      </c>
      <c r="C581" s="65" t="s">
        <v>62</v>
      </c>
      <c r="D581" s="65" t="s">
        <v>23</v>
      </c>
      <c r="E581" s="65" t="s">
        <v>66</v>
      </c>
      <c r="F581" s="66">
        <v>4430</v>
      </c>
      <c r="G581" s="66">
        <v>4470</v>
      </c>
      <c r="H581" s="66">
        <v>4405</v>
      </c>
      <c r="I581" s="66">
        <v>4380</v>
      </c>
      <c r="J581" s="66">
        <v>4365</v>
      </c>
      <c r="K581" s="66">
        <v>4405</v>
      </c>
      <c r="L581" s="65">
        <v>100</v>
      </c>
      <c r="M581" s="67">
        <f t="shared" si="72"/>
        <v>2500</v>
      </c>
      <c r="N581" s="68">
        <f t="shared" si="73"/>
        <v>0.5643340857787811</v>
      </c>
    </row>
    <row r="582" spans="1:14" ht="15.75" customHeight="1">
      <c r="A582" s="63">
        <v>13</v>
      </c>
      <c r="B582" s="70">
        <v>43424</v>
      </c>
      <c r="C582" s="65" t="s">
        <v>62</v>
      </c>
      <c r="D582" s="65" t="s">
        <v>21</v>
      </c>
      <c r="E582" s="65" t="s">
        <v>70</v>
      </c>
      <c r="F582" s="66">
        <v>3435</v>
      </c>
      <c r="G582" s="66">
        <v>3395</v>
      </c>
      <c r="H582" s="66">
        <v>3460</v>
      </c>
      <c r="I582" s="66">
        <v>3485</v>
      </c>
      <c r="J582" s="66">
        <v>3510</v>
      </c>
      <c r="K582" s="66">
        <v>3395</v>
      </c>
      <c r="L582" s="65">
        <v>100</v>
      </c>
      <c r="M582" s="67">
        <f aca="true" t="shared" si="74" ref="M582:M588">IF(D582="BUY",(K582-F582)*(L582),(F582-K582)*(L582))</f>
        <v>-4000</v>
      </c>
      <c r="N582" s="68">
        <f aca="true" t="shared" si="75" ref="N582:N588">M582/(L582)/F582%</f>
        <v>-1.1644832605531295</v>
      </c>
    </row>
    <row r="583" spans="1:14" ht="15.75" customHeight="1">
      <c r="A583" s="63">
        <v>14</v>
      </c>
      <c r="B583" s="70">
        <v>43424</v>
      </c>
      <c r="C583" s="65" t="s">
        <v>62</v>
      </c>
      <c r="D583" s="65" t="s">
        <v>23</v>
      </c>
      <c r="E583" s="65" t="s">
        <v>66</v>
      </c>
      <c r="F583" s="66">
        <v>4450</v>
      </c>
      <c r="G583" s="66">
        <v>4490</v>
      </c>
      <c r="H583" s="66">
        <v>4425</v>
      </c>
      <c r="I583" s="66">
        <v>4400</v>
      </c>
      <c r="J583" s="66">
        <v>4375</v>
      </c>
      <c r="K583" s="66">
        <v>4490</v>
      </c>
      <c r="L583" s="65">
        <v>100</v>
      </c>
      <c r="M583" s="67">
        <f t="shared" si="74"/>
        <v>-4000</v>
      </c>
      <c r="N583" s="68">
        <f t="shared" si="75"/>
        <v>-0.898876404494382</v>
      </c>
    </row>
    <row r="584" spans="1:14" ht="15.75" customHeight="1">
      <c r="A584" s="63">
        <v>15</v>
      </c>
      <c r="B584" s="70">
        <v>43424</v>
      </c>
      <c r="C584" s="65" t="s">
        <v>62</v>
      </c>
      <c r="D584" s="65" t="s">
        <v>21</v>
      </c>
      <c r="E584" s="65" t="s">
        <v>63</v>
      </c>
      <c r="F584" s="66">
        <v>4555</v>
      </c>
      <c r="G584" s="66">
        <v>4515</v>
      </c>
      <c r="H584" s="66">
        <v>4580</v>
      </c>
      <c r="I584" s="66">
        <v>4605</v>
      </c>
      <c r="J584" s="66">
        <v>4630</v>
      </c>
      <c r="K584" s="66">
        <v>4580</v>
      </c>
      <c r="L584" s="65">
        <v>100</v>
      </c>
      <c r="M584" s="67">
        <f t="shared" si="74"/>
        <v>2500</v>
      </c>
      <c r="N584" s="68">
        <f t="shared" si="75"/>
        <v>0.5488474204171241</v>
      </c>
    </row>
    <row r="585" spans="1:14" ht="15.75" customHeight="1">
      <c r="A585" s="63">
        <v>16</v>
      </c>
      <c r="B585" s="70">
        <v>43423</v>
      </c>
      <c r="C585" s="65" t="s">
        <v>62</v>
      </c>
      <c r="D585" s="65" t="s">
        <v>23</v>
      </c>
      <c r="E585" s="65" t="s">
        <v>71</v>
      </c>
      <c r="F585" s="66">
        <v>4115</v>
      </c>
      <c r="G585" s="66">
        <v>4155</v>
      </c>
      <c r="H585" s="66">
        <v>4090</v>
      </c>
      <c r="I585" s="66">
        <v>4065</v>
      </c>
      <c r="J585" s="66">
        <v>4040</v>
      </c>
      <c r="K585" s="66">
        <v>4065</v>
      </c>
      <c r="L585" s="65">
        <v>100</v>
      </c>
      <c r="M585" s="67">
        <f t="shared" si="74"/>
        <v>5000</v>
      </c>
      <c r="N585" s="68">
        <f t="shared" si="75"/>
        <v>1.2150668286755772</v>
      </c>
    </row>
    <row r="586" spans="1:14" ht="15.75" customHeight="1">
      <c r="A586" s="63">
        <v>17</v>
      </c>
      <c r="B586" s="70">
        <v>43423</v>
      </c>
      <c r="C586" s="65" t="s">
        <v>62</v>
      </c>
      <c r="D586" s="65" t="s">
        <v>23</v>
      </c>
      <c r="E586" s="65" t="s">
        <v>69</v>
      </c>
      <c r="F586" s="66">
        <v>19400</v>
      </c>
      <c r="G586" s="66">
        <v>19550</v>
      </c>
      <c r="H586" s="66">
        <v>19300</v>
      </c>
      <c r="I586" s="66">
        <v>19200</v>
      </c>
      <c r="J586" s="66">
        <v>19100</v>
      </c>
      <c r="K586" s="66">
        <v>19300</v>
      </c>
      <c r="L586" s="65">
        <v>30</v>
      </c>
      <c r="M586" s="67">
        <f t="shared" si="74"/>
        <v>3000</v>
      </c>
      <c r="N586" s="68">
        <f t="shared" si="75"/>
        <v>0.5154639175257731</v>
      </c>
    </row>
    <row r="587" spans="1:14" ht="15.75" customHeight="1">
      <c r="A587" s="63">
        <v>18</v>
      </c>
      <c r="B587" s="70">
        <v>43423</v>
      </c>
      <c r="C587" s="65" t="s">
        <v>62</v>
      </c>
      <c r="D587" s="65" t="s">
        <v>23</v>
      </c>
      <c r="E587" s="65" t="s">
        <v>65</v>
      </c>
      <c r="F587" s="66">
        <v>9540</v>
      </c>
      <c r="G587" s="66">
        <v>9630</v>
      </c>
      <c r="H587" s="66">
        <v>9490</v>
      </c>
      <c r="I587" s="66">
        <v>9440</v>
      </c>
      <c r="J587" s="66">
        <v>9390</v>
      </c>
      <c r="K587" s="66">
        <v>9390</v>
      </c>
      <c r="L587" s="65">
        <v>50</v>
      </c>
      <c r="M587" s="67">
        <f t="shared" si="74"/>
        <v>7500</v>
      </c>
      <c r="N587" s="68">
        <f t="shared" si="75"/>
        <v>1.572327044025157</v>
      </c>
    </row>
    <row r="588" spans="1:14" ht="15.75" customHeight="1">
      <c r="A588" s="63">
        <v>19</v>
      </c>
      <c r="B588" s="70">
        <v>43420</v>
      </c>
      <c r="C588" s="65" t="s">
        <v>62</v>
      </c>
      <c r="D588" s="65" t="s">
        <v>23</v>
      </c>
      <c r="E588" s="65" t="s">
        <v>70</v>
      </c>
      <c r="F588" s="66">
        <v>3400</v>
      </c>
      <c r="G588" s="66">
        <v>3440</v>
      </c>
      <c r="H588" s="66">
        <v>3375</v>
      </c>
      <c r="I588" s="66">
        <v>3350</v>
      </c>
      <c r="J588" s="66">
        <v>3325</v>
      </c>
      <c r="K588" s="66">
        <v>3376</v>
      </c>
      <c r="L588" s="65">
        <v>100</v>
      </c>
      <c r="M588" s="67">
        <f t="shared" si="74"/>
        <v>2400</v>
      </c>
      <c r="N588" s="68">
        <f t="shared" si="75"/>
        <v>0.7058823529411765</v>
      </c>
    </row>
    <row r="589" spans="1:14" ht="15.75">
      <c r="A589" s="63">
        <v>20</v>
      </c>
      <c r="B589" s="70">
        <v>43419</v>
      </c>
      <c r="C589" s="65" t="s">
        <v>62</v>
      </c>
      <c r="D589" s="65" t="s">
        <v>23</v>
      </c>
      <c r="E589" s="65" t="s">
        <v>66</v>
      </c>
      <c r="F589" s="66">
        <v>9860</v>
      </c>
      <c r="G589" s="66">
        <v>9950</v>
      </c>
      <c r="H589" s="66">
        <v>9810</v>
      </c>
      <c r="I589" s="66">
        <v>9760</v>
      </c>
      <c r="J589" s="66">
        <v>9710</v>
      </c>
      <c r="K589" s="66">
        <v>9810</v>
      </c>
      <c r="L589" s="65">
        <v>50</v>
      </c>
      <c r="M589" s="67">
        <f aca="true" t="shared" si="76" ref="M589:M594">IF(D589="BUY",(K589-F589)*(L589),(F589-K589)*(L589))</f>
        <v>2500</v>
      </c>
      <c r="N589" s="68">
        <f aca="true" t="shared" si="77" ref="N589:N594">M589/(L589)/F589%</f>
        <v>0.5070993914807302</v>
      </c>
    </row>
    <row r="590" spans="1:14" ht="15.75">
      <c r="A590" s="63">
        <v>21</v>
      </c>
      <c r="B590" s="70">
        <v>43418</v>
      </c>
      <c r="C590" s="65" t="s">
        <v>62</v>
      </c>
      <c r="D590" s="65" t="s">
        <v>21</v>
      </c>
      <c r="E590" s="65" t="s">
        <v>76</v>
      </c>
      <c r="F590" s="66">
        <v>6300</v>
      </c>
      <c r="G590" s="66">
        <v>6260</v>
      </c>
      <c r="H590" s="66">
        <v>6325</v>
      </c>
      <c r="I590" s="66">
        <v>6350</v>
      </c>
      <c r="J590" s="66">
        <v>6375</v>
      </c>
      <c r="K590" s="66">
        <v>6350</v>
      </c>
      <c r="L590" s="65">
        <v>100</v>
      </c>
      <c r="M590" s="67">
        <f t="shared" si="76"/>
        <v>5000</v>
      </c>
      <c r="N590" s="68">
        <f t="shared" si="77"/>
        <v>0.7936507936507936</v>
      </c>
    </row>
    <row r="591" spans="1:14" ht="15.75">
      <c r="A591" s="63">
        <v>22</v>
      </c>
      <c r="B591" s="70">
        <v>43418</v>
      </c>
      <c r="C591" s="65" t="s">
        <v>62</v>
      </c>
      <c r="D591" s="65" t="s">
        <v>23</v>
      </c>
      <c r="E591" s="65" t="s">
        <v>66</v>
      </c>
      <c r="F591" s="66">
        <v>4700</v>
      </c>
      <c r="G591" s="66">
        <v>4740</v>
      </c>
      <c r="H591" s="66">
        <v>4675</v>
      </c>
      <c r="I591" s="66">
        <v>4650</v>
      </c>
      <c r="J591" s="66">
        <v>4625</v>
      </c>
      <c r="K591" s="66">
        <v>4675</v>
      </c>
      <c r="L591" s="65">
        <v>100</v>
      </c>
      <c r="M591" s="67">
        <f t="shared" si="76"/>
        <v>2500</v>
      </c>
      <c r="N591" s="68">
        <f t="shared" si="77"/>
        <v>0.5319148936170213</v>
      </c>
    </row>
    <row r="592" spans="1:14" ht="15.75">
      <c r="A592" s="63">
        <v>23</v>
      </c>
      <c r="B592" s="70">
        <v>43413</v>
      </c>
      <c r="C592" s="65" t="s">
        <v>62</v>
      </c>
      <c r="D592" s="65" t="s">
        <v>21</v>
      </c>
      <c r="E592" s="65" t="s">
        <v>76</v>
      </c>
      <c r="F592" s="66">
        <v>6015</v>
      </c>
      <c r="G592" s="66">
        <v>5975</v>
      </c>
      <c r="H592" s="66">
        <v>6040</v>
      </c>
      <c r="I592" s="66">
        <v>6065</v>
      </c>
      <c r="J592" s="66">
        <v>6090</v>
      </c>
      <c r="K592" s="66">
        <v>6090</v>
      </c>
      <c r="L592" s="65">
        <v>100</v>
      </c>
      <c r="M592" s="67">
        <f t="shared" si="76"/>
        <v>7500</v>
      </c>
      <c r="N592" s="68">
        <f t="shared" si="77"/>
        <v>1.2468827930174564</v>
      </c>
    </row>
    <row r="593" spans="1:14" ht="15.75">
      <c r="A593" s="63">
        <v>24</v>
      </c>
      <c r="B593" s="70">
        <v>43410</v>
      </c>
      <c r="C593" s="65" t="s">
        <v>62</v>
      </c>
      <c r="D593" s="65" t="s">
        <v>21</v>
      </c>
      <c r="E593" s="65" t="s">
        <v>63</v>
      </c>
      <c r="F593" s="66">
        <v>4340</v>
      </c>
      <c r="G593" s="66">
        <v>4300</v>
      </c>
      <c r="H593" s="66">
        <v>4365</v>
      </c>
      <c r="I593" s="66">
        <v>4390</v>
      </c>
      <c r="J593" s="66">
        <v>4415</v>
      </c>
      <c r="K593" s="66">
        <v>4415</v>
      </c>
      <c r="L593" s="65">
        <v>100</v>
      </c>
      <c r="M593" s="67">
        <f t="shared" si="76"/>
        <v>7500</v>
      </c>
      <c r="N593" s="68">
        <f t="shared" si="77"/>
        <v>1.728110599078341</v>
      </c>
    </row>
    <row r="594" spans="1:14" ht="15.75">
      <c r="A594" s="63">
        <v>25</v>
      </c>
      <c r="B594" s="70">
        <v>43409</v>
      </c>
      <c r="C594" s="65" t="s">
        <v>62</v>
      </c>
      <c r="D594" s="65" t="s">
        <v>21</v>
      </c>
      <c r="E594" s="65" t="s">
        <v>69</v>
      </c>
      <c r="F594" s="66">
        <v>20930</v>
      </c>
      <c r="G594" s="66">
        <v>20800</v>
      </c>
      <c r="H594" s="66">
        <v>21030</v>
      </c>
      <c r="I594" s="66">
        <v>21130</v>
      </c>
      <c r="J594" s="66">
        <v>21230</v>
      </c>
      <c r="K594" s="66">
        <v>20800</v>
      </c>
      <c r="L594" s="65">
        <v>30</v>
      </c>
      <c r="M594" s="67">
        <f t="shared" si="76"/>
        <v>-3900</v>
      </c>
      <c r="N594" s="68">
        <f t="shared" si="77"/>
        <v>-0.6211180124223602</v>
      </c>
    </row>
    <row r="595" spans="1:14" ht="15.75">
      <c r="A595" s="63">
        <v>26</v>
      </c>
      <c r="B595" s="70">
        <v>43409</v>
      </c>
      <c r="C595" s="65" t="s">
        <v>62</v>
      </c>
      <c r="D595" s="65" t="s">
        <v>21</v>
      </c>
      <c r="E595" s="65" t="s">
        <v>70</v>
      </c>
      <c r="F595" s="66">
        <v>3415</v>
      </c>
      <c r="G595" s="66">
        <v>3370</v>
      </c>
      <c r="H595" s="66">
        <v>3440</v>
      </c>
      <c r="I595" s="66">
        <v>3465</v>
      </c>
      <c r="J595" s="66">
        <v>3490</v>
      </c>
      <c r="K595" s="66">
        <v>3490</v>
      </c>
      <c r="L595" s="65">
        <v>100</v>
      </c>
      <c r="M595" s="67">
        <f aca="true" t="shared" si="78" ref="M595:M600">IF(D595="BUY",(K595-F595)*(L595),(F595-K595)*(L595))</f>
        <v>7500</v>
      </c>
      <c r="N595" s="68">
        <f aca="true" t="shared" si="79" ref="N595:N600">M595/(L595)/F595%</f>
        <v>2.1961932650073206</v>
      </c>
    </row>
    <row r="596" spans="1:14" ht="15.75">
      <c r="A596" s="63">
        <v>27</v>
      </c>
      <c r="B596" s="70">
        <v>43406</v>
      </c>
      <c r="C596" s="65" t="s">
        <v>62</v>
      </c>
      <c r="D596" s="65" t="s">
        <v>21</v>
      </c>
      <c r="E596" s="65" t="s">
        <v>69</v>
      </c>
      <c r="F596" s="66">
        <v>20650</v>
      </c>
      <c r="G596" s="66">
        <v>20500</v>
      </c>
      <c r="H596" s="66">
        <v>20750</v>
      </c>
      <c r="I596" s="66">
        <v>20850</v>
      </c>
      <c r="J596" s="66">
        <v>20950</v>
      </c>
      <c r="K596" s="66">
        <v>20950</v>
      </c>
      <c r="L596" s="65">
        <v>30</v>
      </c>
      <c r="M596" s="67">
        <f t="shared" si="78"/>
        <v>9000</v>
      </c>
      <c r="N596" s="68">
        <f t="shared" si="79"/>
        <v>1.4527845036319613</v>
      </c>
    </row>
    <row r="597" spans="1:14" ht="15.75">
      <c r="A597" s="63">
        <v>28</v>
      </c>
      <c r="B597" s="70">
        <v>43406</v>
      </c>
      <c r="C597" s="65" t="s">
        <v>62</v>
      </c>
      <c r="D597" s="65" t="s">
        <v>21</v>
      </c>
      <c r="E597" s="65" t="s">
        <v>69</v>
      </c>
      <c r="F597" s="66">
        <v>20650</v>
      </c>
      <c r="G597" s="66">
        <v>20500</v>
      </c>
      <c r="H597" s="66">
        <v>20750</v>
      </c>
      <c r="I597" s="66">
        <v>20850</v>
      </c>
      <c r="J597" s="66">
        <v>20950</v>
      </c>
      <c r="K597" s="66">
        <v>20950</v>
      </c>
      <c r="L597" s="65">
        <v>30</v>
      </c>
      <c r="M597" s="67">
        <f t="shared" si="78"/>
        <v>9000</v>
      </c>
      <c r="N597" s="68">
        <f t="shared" si="79"/>
        <v>1.4527845036319613</v>
      </c>
    </row>
    <row r="598" spans="1:14" ht="15.75">
      <c r="A598" s="63">
        <v>29</v>
      </c>
      <c r="B598" s="70">
        <v>43406</v>
      </c>
      <c r="C598" s="65" t="s">
        <v>62</v>
      </c>
      <c r="D598" s="65" t="s">
        <v>21</v>
      </c>
      <c r="E598" s="65" t="s">
        <v>63</v>
      </c>
      <c r="F598" s="66">
        <v>4025</v>
      </c>
      <c r="G598" s="66">
        <v>3985</v>
      </c>
      <c r="H598" s="66">
        <v>4050</v>
      </c>
      <c r="I598" s="66">
        <v>4075</v>
      </c>
      <c r="J598" s="66">
        <v>4100</v>
      </c>
      <c r="K598" s="66">
        <v>4050</v>
      </c>
      <c r="L598" s="65">
        <v>100</v>
      </c>
      <c r="M598" s="67">
        <f t="shared" si="78"/>
        <v>2500</v>
      </c>
      <c r="N598" s="68">
        <f t="shared" si="79"/>
        <v>0.6211180124223602</v>
      </c>
    </row>
    <row r="599" spans="1:14" ht="15.75">
      <c r="A599" s="63">
        <v>30</v>
      </c>
      <c r="B599" s="70">
        <v>43405</v>
      </c>
      <c r="C599" s="65" t="s">
        <v>62</v>
      </c>
      <c r="D599" s="65" t="s">
        <v>23</v>
      </c>
      <c r="E599" s="65" t="s">
        <v>66</v>
      </c>
      <c r="F599" s="66">
        <v>4575</v>
      </c>
      <c r="G599" s="66">
        <v>4615</v>
      </c>
      <c r="H599" s="66">
        <v>4550</v>
      </c>
      <c r="I599" s="66">
        <v>4525</v>
      </c>
      <c r="J599" s="66">
        <v>4500</v>
      </c>
      <c r="K599" s="66">
        <v>4550</v>
      </c>
      <c r="L599" s="65">
        <v>100</v>
      </c>
      <c r="M599" s="67">
        <f t="shared" si="78"/>
        <v>2500</v>
      </c>
      <c r="N599" s="68">
        <f t="shared" si="79"/>
        <v>0.546448087431694</v>
      </c>
    </row>
    <row r="600" spans="1:14" ht="15.75">
      <c r="A600" s="63">
        <v>31</v>
      </c>
      <c r="B600" s="70">
        <v>43405</v>
      </c>
      <c r="C600" s="65" t="s">
        <v>62</v>
      </c>
      <c r="D600" s="65" t="s">
        <v>21</v>
      </c>
      <c r="E600" s="65" t="s">
        <v>70</v>
      </c>
      <c r="F600" s="66">
        <v>3330</v>
      </c>
      <c r="G600" s="66">
        <v>3295</v>
      </c>
      <c r="H600" s="66">
        <v>3355</v>
      </c>
      <c r="I600" s="66">
        <v>3380</v>
      </c>
      <c r="J600" s="66">
        <v>3400</v>
      </c>
      <c r="K600" s="66">
        <v>3355</v>
      </c>
      <c r="L600" s="65">
        <v>100</v>
      </c>
      <c r="M600" s="67">
        <f t="shared" si="78"/>
        <v>2500</v>
      </c>
      <c r="N600" s="68">
        <f t="shared" si="79"/>
        <v>0.7507507507507508</v>
      </c>
    </row>
    <row r="601" spans="1:14" ht="15.75">
      <c r="A601" s="9" t="s">
        <v>25</v>
      </c>
      <c r="B601" s="10"/>
      <c r="C601" s="11"/>
      <c r="D601" s="12"/>
      <c r="E601" s="13"/>
      <c r="F601" s="13"/>
      <c r="G601" s="14"/>
      <c r="H601" s="15"/>
      <c r="I601" s="15"/>
      <c r="J601" s="15"/>
      <c r="K601" s="16"/>
      <c r="M601" s="17"/>
      <c r="N601" s="1"/>
    </row>
    <row r="602" spans="1:13" ht="15.75">
      <c r="A602" s="9" t="s">
        <v>26</v>
      </c>
      <c r="B602" s="19"/>
      <c r="C602" s="11"/>
      <c r="D602" s="12"/>
      <c r="E602" s="13"/>
      <c r="F602" s="13"/>
      <c r="G602" s="14"/>
      <c r="H602" s="13"/>
      <c r="I602" s="13"/>
      <c r="J602" s="13"/>
      <c r="K602" s="16"/>
      <c r="L602" s="17"/>
      <c r="M602" s="1"/>
    </row>
    <row r="603" spans="1:12" ht="15.75">
      <c r="A603" s="9" t="s">
        <v>26</v>
      </c>
      <c r="B603" s="19"/>
      <c r="C603" s="20"/>
      <c r="D603" s="21"/>
      <c r="E603" s="22"/>
      <c r="F603" s="22"/>
      <c r="G603" s="23"/>
      <c r="H603" s="22"/>
      <c r="I603" s="22"/>
      <c r="J603" s="22"/>
      <c r="K603" s="22"/>
      <c r="L603" s="17"/>
    </row>
    <row r="604" spans="1:13" ht="16.5" thickBot="1">
      <c r="A604" s="58"/>
      <c r="B604" s="59"/>
      <c r="C604" s="22"/>
      <c r="D604" s="22"/>
      <c r="E604" s="22"/>
      <c r="F604" s="25"/>
      <c r="G604" s="26"/>
      <c r="H604" s="27" t="s">
        <v>27</v>
      </c>
      <c r="I604" s="27"/>
      <c r="J604" s="25"/>
      <c r="K604" s="25"/>
      <c r="L604" s="17"/>
      <c r="M604" s="1"/>
    </row>
    <row r="605" spans="1:11" ht="15.75">
      <c r="A605" s="58"/>
      <c r="B605" s="59"/>
      <c r="C605" s="129" t="s">
        <v>28</v>
      </c>
      <c r="D605" s="129"/>
      <c r="E605" s="29">
        <v>31</v>
      </c>
      <c r="F605" s="30">
        <f>F606+F607+F608+F609+F610+F611</f>
        <v>100</v>
      </c>
      <c r="G605" s="31">
        <v>31</v>
      </c>
      <c r="H605" s="32">
        <f>G606/G605%</f>
        <v>77.41935483870968</v>
      </c>
      <c r="I605" s="32"/>
      <c r="J605" s="25"/>
      <c r="K605" s="25"/>
    </row>
    <row r="606" spans="1:10" ht="15.75">
      <c r="A606" s="58"/>
      <c r="B606" s="59"/>
      <c r="C606" s="126" t="s">
        <v>29</v>
      </c>
      <c r="D606" s="126"/>
      <c r="E606" s="33">
        <v>24</v>
      </c>
      <c r="F606" s="34">
        <f>(E606/E605)*100</f>
        <v>77.41935483870968</v>
      </c>
      <c r="G606" s="31">
        <v>24</v>
      </c>
      <c r="H606" s="28"/>
      <c r="I606" s="28"/>
      <c r="J606" s="25"/>
    </row>
    <row r="607" spans="1:12" ht="15.75">
      <c r="A607" s="58"/>
      <c r="B607" s="59"/>
      <c r="C607" s="126" t="s">
        <v>31</v>
      </c>
      <c r="D607" s="126"/>
      <c r="E607" s="33">
        <v>0</v>
      </c>
      <c r="F607" s="34">
        <f>(E607/E605)*100</f>
        <v>0</v>
      </c>
      <c r="G607" s="36"/>
      <c r="H607" s="31"/>
      <c r="I607" s="31"/>
      <c r="J607" s="25"/>
      <c r="L607" s="83"/>
    </row>
    <row r="608" spans="1:12" ht="15.75">
      <c r="A608" s="58"/>
      <c r="B608" s="59"/>
      <c r="C608" s="126" t="s">
        <v>32</v>
      </c>
      <c r="D608" s="126"/>
      <c r="E608" s="33">
        <v>0</v>
      </c>
      <c r="F608" s="34">
        <f>(E608/E605)*100</f>
        <v>0</v>
      </c>
      <c r="G608" s="36"/>
      <c r="H608" s="31"/>
      <c r="I608" s="31"/>
      <c r="J608" s="25"/>
      <c r="K608" s="2"/>
      <c r="L608" s="83"/>
    </row>
    <row r="609" spans="1:13" ht="15.75">
      <c r="A609" s="58"/>
      <c r="B609" s="59"/>
      <c r="C609" s="126" t="s">
        <v>33</v>
      </c>
      <c r="D609" s="126"/>
      <c r="E609" s="33">
        <v>7</v>
      </c>
      <c r="F609" s="34">
        <f>(E609/E605)*100</f>
        <v>22.58064516129032</v>
      </c>
      <c r="G609" s="36"/>
      <c r="H609" s="22" t="s">
        <v>34</v>
      </c>
      <c r="I609" s="22"/>
      <c r="J609" s="25"/>
      <c r="K609" s="25"/>
      <c r="M609" s="60"/>
    </row>
    <row r="610" spans="1:11" ht="15.75">
      <c r="A610" s="58"/>
      <c r="B610" s="59"/>
      <c r="C610" s="126" t="s">
        <v>35</v>
      </c>
      <c r="D610" s="126"/>
      <c r="E610" s="33">
        <v>0</v>
      </c>
      <c r="F610" s="34">
        <f>(E610/E605)*100</f>
        <v>0</v>
      </c>
      <c r="G610" s="36"/>
      <c r="H610" s="22"/>
      <c r="I610" s="22"/>
      <c r="J610" s="25"/>
      <c r="K610" s="25"/>
    </row>
    <row r="611" spans="1:12" ht="16.5" thickBot="1">
      <c r="A611" s="58"/>
      <c r="B611" s="59"/>
      <c r="C611" s="127" t="s">
        <v>36</v>
      </c>
      <c r="D611" s="127"/>
      <c r="E611" s="38"/>
      <c r="F611" s="39">
        <f>(E611/E605)*100</f>
        <v>0</v>
      </c>
      <c r="G611" s="36"/>
      <c r="H611" s="22"/>
      <c r="I611" s="22"/>
      <c r="J611" s="25"/>
      <c r="K611" s="25"/>
      <c r="L611" s="83"/>
    </row>
    <row r="612" spans="1:12" ht="15.75">
      <c r="A612" s="41" t="s">
        <v>37</v>
      </c>
      <c r="B612" s="10"/>
      <c r="C612" s="11"/>
      <c r="D612" s="11"/>
      <c r="E612" s="13"/>
      <c r="F612" s="13"/>
      <c r="G612" s="42"/>
      <c r="H612" s="43"/>
      <c r="I612" s="43"/>
      <c r="J612" s="43"/>
      <c r="K612" s="25"/>
      <c r="L612" s="17"/>
    </row>
    <row r="613" spans="1:13" ht="15.75">
      <c r="A613" s="12" t="s">
        <v>38</v>
      </c>
      <c r="B613" s="10"/>
      <c r="C613" s="44"/>
      <c r="D613" s="45"/>
      <c r="E613" s="46"/>
      <c r="F613" s="43"/>
      <c r="G613" s="42"/>
      <c r="H613" s="43"/>
      <c r="I613" s="43"/>
      <c r="J613" s="43"/>
      <c r="K613" s="13"/>
      <c r="L613" s="17"/>
      <c r="M613" s="40"/>
    </row>
    <row r="614" spans="1:12" ht="15.75">
      <c r="A614" s="12" t="s">
        <v>39</v>
      </c>
      <c r="B614" s="10"/>
      <c r="C614" s="11"/>
      <c r="D614" s="45"/>
      <c r="E614" s="46"/>
      <c r="F614" s="43"/>
      <c r="G614" s="42"/>
      <c r="H614" s="47"/>
      <c r="I614" s="47"/>
      <c r="J614" s="47"/>
      <c r="K614" s="13"/>
      <c r="L614" s="17"/>
    </row>
    <row r="615" spans="1:12" ht="15.75">
      <c r="A615" s="12" t="s">
        <v>40</v>
      </c>
      <c r="B615" s="44"/>
      <c r="C615" s="11"/>
      <c r="D615" s="45"/>
      <c r="E615" s="46"/>
      <c r="F615" s="43"/>
      <c r="G615" s="48"/>
      <c r="H615" s="47"/>
      <c r="I615" s="47"/>
      <c r="J615" s="47"/>
      <c r="K615" s="13"/>
      <c r="L615" s="17"/>
    </row>
    <row r="616" spans="1:13" ht="15.75">
      <c r="A616" s="12" t="s">
        <v>41</v>
      </c>
      <c r="B616" s="35"/>
      <c r="C616" s="11"/>
      <c r="D616" s="49"/>
      <c r="E616" s="43"/>
      <c r="F616" s="43"/>
      <c r="G616" s="48"/>
      <c r="H616" s="47"/>
      <c r="I616" s="47"/>
      <c r="J616" s="47"/>
      <c r="K616" s="43"/>
      <c r="L616" s="17"/>
      <c r="M616" s="17"/>
    </row>
    <row r="617" spans="1:14" ht="15">
      <c r="A617" s="146" t="s">
        <v>0</v>
      </c>
      <c r="B617" s="146"/>
      <c r="C617" s="146"/>
      <c r="D617" s="146"/>
      <c r="E617" s="146"/>
      <c r="F617" s="146"/>
      <c r="G617" s="146"/>
      <c r="H617" s="146"/>
      <c r="I617" s="146"/>
      <c r="J617" s="146"/>
      <c r="K617" s="146"/>
      <c r="L617" s="146"/>
      <c r="M617" s="146"/>
      <c r="N617" s="146"/>
    </row>
    <row r="618" spans="1:14" ht="15">
      <c r="A618" s="146"/>
      <c r="B618" s="146"/>
      <c r="C618" s="146"/>
      <c r="D618" s="146"/>
      <c r="E618" s="146"/>
      <c r="F618" s="146"/>
      <c r="G618" s="146"/>
      <c r="H618" s="146"/>
      <c r="I618" s="146"/>
      <c r="J618" s="146"/>
      <c r="K618" s="146"/>
      <c r="L618" s="146"/>
      <c r="M618" s="146"/>
      <c r="N618" s="146"/>
    </row>
    <row r="619" spans="1:14" ht="15">
      <c r="A619" s="146"/>
      <c r="B619" s="146"/>
      <c r="C619" s="146"/>
      <c r="D619" s="146"/>
      <c r="E619" s="146"/>
      <c r="F619" s="146"/>
      <c r="G619" s="146"/>
      <c r="H619" s="146"/>
      <c r="I619" s="146"/>
      <c r="J619" s="146"/>
      <c r="K619" s="146"/>
      <c r="L619" s="146"/>
      <c r="M619" s="146"/>
      <c r="N619" s="146"/>
    </row>
    <row r="620" spans="1:14" ht="15.75">
      <c r="A620" s="156" t="s">
        <v>102</v>
      </c>
      <c r="B620" s="156"/>
      <c r="C620" s="156"/>
      <c r="D620" s="156"/>
      <c r="E620" s="156"/>
      <c r="F620" s="156"/>
      <c r="G620" s="156"/>
      <c r="H620" s="156"/>
      <c r="I620" s="156"/>
      <c r="J620" s="156"/>
      <c r="K620" s="156"/>
      <c r="L620" s="156"/>
      <c r="M620" s="156"/>
      <c r="N620" s="156"/>
    </row>
    <row r="621" spans="1:14" ht="15.75">
      <c r="A621" s="156" t="s">
        <v>103</v>
      </c>
      <c r="B621" s="156"/>
      <c r="C621" s="156"/>
      <c r="D621" s="156"/>
      <c r="E621" s="156"/>
      <c r="F621" s="156"/>
      <c r="G621" s="156"/>
      <c r="H621" s="156"/>
      <c r="I621" s="156"/>
      <c r="J621" s="156"/>
      <c r="K621" s="156"/>
      <c r="L621" s="156"/>
      <c r="M621" s="156"/>
      <c r="N621" s="156"/>
    </row>
    <row r="622" spans="1:14" ht="16.5" thickBot="1">
      <c r="A622" s="148" t="s">
        <v>3</v>
      </c>
      <c r="B622" s="148"/>
      <c r="C622" s="148"/>
      <c r="D622" s="148"/>
      <c r="E622" s="148"/>
      <c r="F622" s="148"/>
      <c r="G622" s="148"/>
      <c r="H622" s="148"/>
      <c r="I622" s="148"/>
      <c r="J622" s="148"/>
      <c r="K622" s="148"/>
      <c r="L622" s="148"/>
      <c r="M622" s="148"/>
      <c r="N622" s="148"/>
    </row>
    <row r="623" spans="1:14" ht="15.75">
      <c r="A623" s="145" t="s">
        <v>99</v>
      </c>
      <c r="B623" s="145"/>
      <c r="C623" s="145"/>
      <c r="D623" s="145"/>
      <c r="E623" s="145"/>
      <c r="F623" s="145"/>
      <c r="G623" s="145"/>
      <c r="H623" s="145"/>
      <c r="I623" s="145"/>
      <c r="J623" s="145"/>
      <c r="K623" s="145"/>
      <c r="L623" s="145"/>
      <c r="M623" s="145"/>
      <c r="N623" s="145"/>
    </row>
    <row r="624" spans="1:14" ht="15.75">
      <c r="A624" s="145" t="s">
        <v>5</v>
      </c>
      <c r="B624" s="145"/>
      <c r="C624" s="145"/>
      <c r="D624" s="145"/>
      <c r="E624" s="145"/>
      <c r="F624" s="145"/>
      <c r="G624" s="145"/>
      <c r="H624" s="145"/>
      <c r="I624" s="145"/>
      <c r="J624" s="145"/>
      <c r="K624" s="145"/>
      <c r="L624" s="145"/>
      <c r="M624" s="145"/>
      <c r="N624" s="145"/>
    </row>
    <row r="625" spans="1:14" ht="15">
      <c r="A625" s="131" t="s">
        <v>6</v>
      </c>
      <c r="B625" s="128" t="s">
        <v>7</v>
      </c>
      <c r="C625" s="128" t="s">
        <v>8</v>
      </c>
      <c r="D625" s="131" t="s">
        <v>9</v>
      </c>
      <c r="E625" s="131" t="s">
        <v>10</v>
      </c>
      <c r="F625" s="128" t="s">
        <v>11</v>
      </c>
      <c r="G625" s="128" t="s">
        <v>12</v>
      </c>
      <c r="H625" s="128" t="s">
        <v>13</v>
      </c>
      <c r="I625" s="128" t="s">
        <v>14</v>
      </c>
      <c r="J625" s="128" t="s">
        <v>15</v>
      </c>
      <c r="K625" s="130" t="s">
        <v>16</v>
      </c>
      <c r="L625" s="128" t="s">
        <v>17</v>
      </c>
      <c r="M625" s="128" t="s">
        <v>18</v>
      </c>
      <c r="N625" s="128" t="s">
        <v>19</v>
      </c>
    </row>
    <row r="626" spans="1:14" ht="15">
      <c r="A626" s="132"/>
      <c r="B626" s="152"/>
      <c r="C626" s="152"/>
      <c r="D626" s="132"/>
      <c r="E626" s="132"/>
      <c r="F626" s="152"/>
      <c r="G626" s="152"/>
      <c r="H626" s="152"/>
      <c r="I626" s="152"/>
      <c r="J626" s="152"/>
      <c r="K626" s="153"/>
      <c r="L626" s="152"/>
      <c r="M626" s="152"/>
      <c r="N626" s="152"/>
    </row>
    <row r="627" spans="1:14" ht="15.75">
      <c r="A627" s="63">
        <v>1</v>
      </c>
      <c r="B627" s="70">
        <v>43404</v>
      </c>
      <c r="C627" s="65" t="s">
        <v>62</v>
      </c>
      <c r="D627" s="65" t="s">
        <v>21</v>
      </c>
      <c r="E627" s="65" t="s">
        <v>69</v>
      </c>
      <c r="F627" s="66">
        <v>20560</v>
      </c>
      <c r="G627" s="66">
        <v>20400</v>
      </c>
      <c r="H627" s="66">
        <v>20660</v>
      </c>
      <c r="I627" s="66">
        <v>20760</v>
      </c>
      <c r="J627" s="66">
        <v>20860</v>
      </c>
      <c r="K627" s="66">
        <v>20660</v>
      </c>
      <c r="L627" s="65">
        <v>30</v>
      </c>
      <c r="M627" s="67">
        <f aca="true" t="shared" si="80" ref="M627:M633">IF(D627="BUY",(K627-F627)*(L627),(F627-K627)*(L627))</f>
        <v>3000</v>
      </c>
      <c r="N627" s="68">
        <f aca="true" t="shared" si="81" ref="N627:N633">M627/(L627)/F627%</f>
        <v>0.48638132295719844</v>
      </c>
    </row>
    <row r="628" spans="1:14" ht="15.75">
      <c r="A628" s="63">
        <v>2</v>
      </c>
      <c r="B628" s="70">
        <v>43403</v>
      </c>
      <c r="C628" s="65" t="s">
        <v>62</v>
      </c>
      <c r="D628" s="65" t="s">
        <v>21</v>
      </c>
      <c r="E628" s="65" t="s">
        <v>68</v>
      </c>
      <c r="F628" s="66">
        <v>6810</v>
      </c>
      <c r="G628" s="66">
        <v>3720</v>
      </c>
      <c r="H628" s="66">
        <v>6860</v>
      </c>
      <c r="I628" s="66">
        <v>6910</v>
      </c>
      <c r="J628" s="66">
        <v>6960</v>
      </c>
      <c r="K628" s="66">
        <v>6860</v>
      </c>
      <c r="L628" s="65">
        <v>50</v>
      </c>
      <c r="M628" s="67">
        <f t="shared" si="80"/>
        <v>2500</v>
      </c>
      <c r="N628" s="68">
        <f t="shared" si="81"/>
        <v>0.7342143906020558</v>
      </c>
    </row>
    <row r="629" spans="1:14" ht="15.75">
      <c r="A629" s="63">
        <v>3</v>
      </c>
      <c r="B629" s="70">
        <v>43403</v>
      </c>
      <c r="C629" s="65" t="s">
        <v>62</v>
      </c>
      <c r="D629" s="65" t="s">
        <v>21</v>
      </c>
      <c r="E629" s="65" t="s">
        <v>69</v>
      </c>
      <c r="F629" s="66">
        <v>20100</v>
      </c>
      <c r="G629" s="66">
        <v>19930</v>
      </c>
      <c r="H629" s="66">
        <v>20200</v>
      </c>
      <c r="I629" s="66">
        <v>20300</v>
      </c>
      <c r="J629" s="66">
        <v>20400</v>
      </c>
      <c r="K629" s="66">
        <v>20200</v>
      </c>
      <c r="L629" s="65">
        <v>30</v>
      </c>
      <c r="M629" s="67">
        <f t="shared" si="80"/>
        <v>3000</v>
      </c>
      <c r="N629" s="68">
        <f t="shared" si="81"/>
        <v>0.4975124378109453</v>
      </c>
    </row>
    <row r="630" spans="1:14" ht="15.75">
      <c r="A630" s="63">
        <v>4</v>
      </c>
      <c r="B630" s="70">
        <v>43402</v>
      </c>
      <c r="C630" s="65" t="s">
        <v>62</v>
      </c>
      <c r="D630" s="65" t="s">
        <v>21</v>
      </c>
      <c r="E630" s="65" t="s">
        <v>70</v>
      </c>
      <c r="F630" s="66">
        <v>3312</v>
      </c>
      <c r="G630" s="66">
        <v>3275</v>
      </c>
      <c r="H630" s="66">
        <v>3340</v>
      </c>
      <c r="I630" s="66">
        <v>3365</v>
      </c>
      <c r="J630" s="66">
        <v>3390</v>
      </c>
      <c r="K630" s="66">
        <v>3340</v>
      </c>
      <c r="L630" s="65">
        <v>100</v>
      </c>
      <c r="M630" s="67">
        <f t="shared" si="80"/>
        <v>2800</v>
      </c>
      <c r="N630" s="68">
        <f t="shared" si="81"/>
        <v>0.8454106280193238</v>
      </c>
    </row>
    <row r="631" spans="1:14" ht="15.75">
      <c r="A631" s="63">
        <v>5</v>
      </c>
      <c r="B631" s="70">
        <v>43402</v>
      </c>
      <c r="C631" s="65" t="s">
        <v>62</v>
      </c>
      <c r="D631" s="65" t="s">
        <v>23</v>
      </c>
      <c r="E631" s="65" t="s">
        <v>71</v>
      </c>
      <c r="F631" s="66">
        <v>4170</v>
      </c>
      <c r="G631" s="66">
        <v>4210</v>
      </c>
      <c r="H631" s="66">
        <v>4145</v>
      </c>
      <c r="I631" s="66">
        <v>4120</v>
      </c>
      <c r="J631" s="66">
        <v>4100</v>
      </c>
      <c r="K631" s="66">
        <v>4145</v>
      </c>
      <c r="L631" s="65">
        <v>100</v>
      </c>
      <c r="M631" s="67">
        <f t="shared" si="80"/>
        <v>2500</v>
      </c>
      <c r="N631" s="68">
        <f t="shared" si="81"/>
        <v>0.5995203836930455</v>
      </c>
    </row>
    <row r="632" spans="1:14" ht="15.75">
      <c r="A632" s="63">
        <v>6</v>
      </c>
      <c r="B632" s="70">
        <v>43399</v>
      </c>
      <c r="C632" s="65" t="s">
        <v>62</v>
      </c>
      <c r="D632" s="65" t="s">
        <v>21</v>
      </c>
      <c r="E632" s="65" t="s">
        <v>76</v>
      </c>
      <c r="F632" s="66">
        <v>5525</v>
      </c>
      <c r="G632" s="66">
        <v>5485</v>
      </c>
      <c r="H632" s="66">
        <v>5550</v>
      </c>
      <c r="I632" s="66">
        <v>5575</v>
      </c>
      <c r="J632" s="66">
        <v>5600</v>
      </c>
      <c r="K632" s="66">
        <v>5600</v>
      </c>
      <c r="L632" s="65">
        <v>100</v>
      </c>
      <c r="M632" s="67">
        <f t="shared" si="80"/>
        <v>7500</v>
      </c>
      <c r="N632" s="68">
        <f t="shared" si="81"/>
        <v>1.3574660633484164</v>
      </c>
    </row>
    <row r="633" spans="1:14" ht="15.75">
      <c r="A633" s="63">
        <v>7</v>
      </c>
      <c r="B633" s="70">
        <v>43398</v>
      </c>
      <c r="C633" s="65" t="s">
        <v>62</v>
      </c>
      <c r="D633" s="65" t="s">
        <v>21</v>
      </c>
      <c r="E633" s="65" t="s">
        <v>65</v>
      </c>
      <c r="F633" s="66">
        <v>10470</v>
      </c>
      <c r="G633" s="66">
        <v>10380</v>
      </c>
      <c r="H633" s="66">
        <v>10520</v>
      </c>
      <c r="I633" s="66">
        <v>10570</v>
      </c>
      <c r="J633" s="66">
        <v>10620</v>
      </c>
      <c r="K633" s="66">
        <v>10380</v>
      </c>
      <c r="L633" s="65">
        <v>50</v>
      </c>
      <c r="M633" s="67">
        <f t="shared" si="80"/>
        <v>-4500</v>
      </c>
      <c r="N633" s="68">
        <f t="shared" si="81"/>
        <v>-0.8595988538681948</v>
      </c>
    </row>
    <row r="634" spans="1:14" ht="15.75">
      <c r="A634" s="63">
        <v>8</v>
      </c>
      <c r="B634" s="70">
        <v>43398</v>
      </c>
      <c r="C634" s="65" t="s">
        <v>62</v>
      </c>
      <c r="D634" s="65" t="s">
        <v>21</v>
      </c>
      <c r="E634" s="65" t="s">
        <v>66</v>
      </c>
      <c r="F634" s="66">
        <v>4735</v>
      </c>
      <c r="G634" s="66">
        <v>4695</v>
      </c>
      <c r="H634" s="66">
        <v>4760</v>
      </c>
      <c r="I634" s="66">
        <v>4785</v>
      </c>
      <c r="J634" s="66">
        <v>4810</v>
      </c>
      <c r="K634" s="66">
        <v>4760</v>
      </c>
      <c r="L634" s="65">
        <v>100</v>
      </c>
      <c r="M634" s="67">
        <f aca="true" t="shared" si="82" ref="M634:M641">IF(D634="BUY",(K634-F634)*(L634),(F634-K634)*(L634))</f>
        <v>2500</v>
      </c>
      <c r="N634" s="68">
        <f aca="true" t="shared" si="83" ref="N634:N641">M634/(L634)/F634%</f>
        <v>0.5279831045406547</v>
      </c>
    </row>
    <row r="635" spans="1:14" ht="15.75">
      <c r="A635" s="63">
        <v>9</v>
      </c>
      <c r="B635" s="70">
        <v>43398</v>
      </c>
      <c r="C635" s="65" t="s">
        <v>62</v>
      </c>
      <c r="D635" s="65" t="s">
        <v>21</v>
      </c>
      <c r="E635" s="65" t="s">
        <v>76</v>
      </c>
      <c r="F635" s="66">
        <v>5450</v>
      </c>
      <c r="G635" s="66">
        <v>5410</v>
      </c>
      <c r="H635" s="66">
        <v>5475</v>
      </c>
      <c r="I635" s="66">
        <v>5500</v>
      </c>
      <c r="J635" s="66">
        <v>5525</v>
      </c>
      <c r="K635" s="66">
        <v>5475</v>
      </c>
      <c r="L635" s="65">
        <v>100</v>
      </c>
      <c r="M635" s="67">
        <f t="shared" si="82"/>
        <v>2500</v>
      </c>
      <c r="N635" s="68">
        <f t="shared" si="83"/>
        <v>0.45871559633027525</v>
      </c>
    </row>
    <row r="636" spans="1:14" ht="15.75">
      <c r="A636" s="63">
        <v>10</v>
      </c>
      <c r="B636" s="70">
        <v>43397</v>
      </c>
      <c r="C636" s="65" t="s">
        <v>62</v>
      </c>
      <c r="D636" s="65" t="s">
        <v>21</v>
      </c>
      <c r="E636" s="65" t="s">
        <v>70</v>
      </c>
      <c r="F636" s="66">
        <v>3250</v>
      </c>
      <c r="G636" s="66">
        <v>3210</v>
      </c>
      <c r="H636" s="66">
        <v>3275</v>
      </c>
      <c r="I636" s="66">
        <v>3300</v>
      </c>
      <c r="J636" s="66">
        <v>3325</v>
      </c>
      <c r="K636" s="66">
        <v>3300</v>
      </c>
      <c r="L636" s="65">
        <v>100</v>
      </c>
      <c r="M636" s="67">
        <f t="shared" si="82"/>
        <v>5000</v>
      </c>
      <c r="N636" s="68">
        <f t="shared" si="83"/>
        <v>1.5384615384615385</v>
      </c>
    </row>
    <row r="637" spans="1:14" ht="15.75">
      <c r="A637" s="63">
        <v>11</v>
      </c>
      <c r="B637" s="70">
        <v>43397</v>
      </c>
      <c r="C637" s="65" t="s">
        <v>62</v>
      </c>
      <c r="D637" s="65" t="s">
        <v>23</v>
      </c>
      <c r="E637" s="65" t="s">
        <v>87</v>
      </c>
      <c r="F637" s="66">
        <v>760</v>
      </c>
      <c r="G637" s="66">
        <v>765</v>
      </c>
      <c r="H637" s="66">
        <v>757.5</v>
      </c>
      <c r="I637" s="66">
        <v>755</v>
      </c>
      <c r="J637" s="66">
        <v>752.5</v>
      </c>
      <c r="K637" s="66">
        <v>755</v>
      </c>
      <c r="L637" s="65">
        <v>1000</v>
      </c>
      <c r="M637" s="67">
        <f t="shared" si="82"/>
        <v>5000</v>
      </c>
      <c r="N637" s="68">
        <f t="shared" si="83"/>
        <v>0.6578947368421053</v>
      </c>
    </row>
    <row r="638" spans="1:14" ht="15.75">
      <c r="A638" s="63">
        <v>12</v>
      </c>
      <c r="B638" s="70">
        <v>43396</v>
      </c>
      <c r="C638" s="65" t="s">
        <v>62</v>
      </c>
      <c r="D638" s="65" t="s">
        <v>21</v>
      </c>
      <c r="E638" s="65" t="s">
        <v>76</v>
      </c>
      <c r="F638" s="66">
        <v>5370</v>
      </c>
      <c r="G638" s="66">
        <v>5330</v>
      </c>
      <c r="H638" s="66">
        <v>5395</v>
      </c>
      <c r="I638" s="66">
        <v>5420</v>
      </c>
      <c r="J638" s="66">
        <v>5445</v>
      </c>
      <c r="K638" s="66">
        <v>5395</v>
      </c>
      <c r="L638" s="65">
        <v>100</v>
      </c>
      <c r="M638" s="67">
        <f t="shared" si="82"/>
        <v>2500</v>
      </c>
      <c r="N638" s="68">
        <f t="shared" si="83"/>
        <v>0.46554934823091243</v>
      </c>
    </row>
    <row r="639" spans="1:14" ht="15.75">
      <c r="A639" s="63">
        <v>13</v>
      </c>
      <c r="B639" s="70">
        <v>43395</v>
      </c>
      <c r="C639" s="65" t="s">
        <v>62</v>
      </c>
      <c r="D639" s="65" t="s">
        <v>21</v>
      </c>
      <c r="E639" s="65" t="s">
        <v>66</v>
      </c>
      <c r="F639" s="66">
        <v>4610</v>
      </c>
      <c r="G639" s="66">
        <v>4570</v>
      </c>
      <c r="H639" s="66">
        <v>4635</v>
      </c>
      <c r="I639" s="66">
        <v>4660</v>
      </c>
      <c r="J639" s="66">
        <v>4685</v>
      </c>
      <c r="K639" s="66">
        <v>4635</v>
      </c>
      <c r="L639" s="65">
        <v>100</v>
      </c>
      <c r="M639" s="67">
        <f t="shared" si="82"/>
        <v>2500</v>
      </c>
      <c r="N639" s="68">
        <f t="shared" si="83"/>
        <v>0.5422993492407809</v>
      </c>
    </row>
    <row r="640" spans="1:14" ht="15.75">
      <c r="A640" s="63">
        <v>14</v>
      </c>
      <c r="B640" s="70">
        <v>43395</v>
      </c>
      <c r="C640" s="65" t="s">
        <v>62</v>
      </c>
      <c r="D640" s="65" t="s">
        <v>21</v>
      </c>
      <c r="E640" s="65" t="s">
        <v>65</v>
      </c>
      <c r="F640" s="66">
        <v>10020</v>
      </c>
      <c r="G640" s="66">
        <v>9920</v>
      </c>
      <c r="H640" s="66">
        <v>10070</v>
      </c>
      <c r="I640" s="66">
        <v>10120</v>
      </c>
      <c r="J640" s="66">
        <v>10170</v>
      </c>
      <c r="K640" s="66">
        <v>10120</v>
      </c>
      <c r="L640" s="65">
        <v>50</v>
      </c>
      <c r="M640" s="67">
        <f t="shared" si="82"/>
        <v>5000</v>
      </c>
      <c r="N640" s="68">
        <f t="shared" si="83"/>
        <v>0.998003992015968</v>
      </c>
    </row>
    <row r="641" spans="1:14" ht="15.75">
      <c r="A641" s="63">
        <v>15</v>
      </c>
      <c r="B641" s="70">
        <v>43392</v>
      </c>
      <c r="C641" s="65" t="s">
        <v>62</v>
      </c>
      <c r="D641" s="65" t="s">
        <v>21</v>
      </c>
      <c r="E641" s="65" t="s">
        <v>66</v>
      </c>
      <c r="F641" s="66">
        <v>4585</v>
      </c>
      <c r="G641" s="66">
        <v>4550</v>
      </c>
      <c r="H641" s="66">
        <v>4610</v>
      </c>
      <c r="I641" s="66">
        <v>4635</v>
      </c>
      <c r="J641" s="66">
        <v>4660</v>
      </c>
      <c r="K641" s="66">
        <v>4635</v>
      </c>
      <c r="L641" s="65">
        <v>100</v>
      </c>
      <c r="M641" s="67">
        <f t="shared" si="82"/>
        <v>5000</v>
      </c>
      <c r="N641" s="68">
        <f t="shared" si="83"/>
        <v>1.0905125408942202</v>
      </c>
    </row>
    <row r="642" spans="1:14" ht="15.75">
      <c r="A642" s="63">
        <v>16</v>
      </c>
      <c r="B642" s="70">
        <v>43392</v>
      </c>
      <c r="C642" s="65" t="s">
        <v>62</v>
      </c>
      <c r="D642" s="65" t="s">
        <v>21</v>
      </c>
      <c r="E642" s="65" t="s">
        <v>101</v>
      </c>
      <c r="F642" s="66">
        <v>5675</v>
      </c>
      <c r="G642" s="66">
        <v>5630</v>
      </c>
      <c r="H642" s="66">
        <v>5700</v>
      </c>
      <c r="I642" s="66">
        <v>5725</v>
      </c>
      <c r="J642" s="66">
        <v>5750</v>
      </c>
      <c r="K642" s="66">
        <v>5750</v>
      </c>
      <c r="L642" s="65">
        <v>100</v>
      </c>
      <c r="M642" s="67">
        <f aca="true" t="shared" si="84" ref="M642:M649">IF(D642="BUY",(K642-F642)*(L642),(F642-K642)*(L642))</f>
        <v>7500</v>
      </c>
      <c r="N642" s="68">
        <f aca="true" t="shared" si="85" ref="N642:N649">M642/(L642)/F642%</f>
        <v>1.3215859030837005</v>
      </c>
    </row>
    <row r="643" spans="1:14" ht="15.75">
      <c r="A643" s="63">
        <v>17</v>
      </c>
      <c r="B643" s="70">
        <v>43392</v>
      </c>
      <c r="C643" s="65" t="s">
        <v>62</v>
      </c>
      <c r="D643" s="65" t="s">
        <v>21</v>
      </c>
      <c r="E643" s="65" t="s">
        <v>76</v>
      </c>
      <c r="F643" s="66">
        <v>5240</v>
      </c>
      <c r="G643" s="66">
        <v>5200</v>
      </c>
      <c r="H643" s="66">
        <v>5265</v>
      </c>
      <c r="I643" s="66">
        <v>5290</v>
      </c>
      <c r="J643" s="66">
        <v>5315</v>
      </c>
      <c r="K643" s="66">
        <v>5290</v>
      </c>
      <c r="L643" s="65">
        <v>100</v>
      </c>
      <c r="M643" s="67">
        <f t="shared" si="84"/>
        <v>5000</v>
      </c>
      <c r="N643" s="68">
        <f t="shared" si="85"/>
        <v>0.9541984732824428</v>
      </c>
    </row>
    <row r="644" spans="1:14" ht="15.75">
      <c r="A644" s="63">
        <v>18</v>
      </c>
      <c r="B644" s="70">
        <v>43390</v>
      </c>
      <c r="C644" s="65" t="s">
        <v>62</v>
      </c>
      <c r="D644" s="65" t="s">
        <v>21</v>
      </c>
      <c r="E644" s="65" t="s">
        <v>71</v>
      </c>
      <c r="F644" s="66">
        <v>4190</v>
      </c>
      <c r="G644" s="66">
        <v>4150</v>
      </c>
      <c r="H644" s="66">
        <v>4215</v>
      </c>
      <c r="I644" s="66">
        <v>4240</v>
      </c>
      <c r="J644" s="66">
        <v>4265</v>
      </c>
      <c r="K644" s="66">
        <v>4150</v>
      </c>
      <c r="L644" s="65">
        <v>100</v>
      </c>
      <c r="M644" s="67">
        <f t="shared" si="84"/>
        <v>-4000</v>
      </c>
      <c r="N644" s="68">
        <f t="shared" si="85"/>
        <v>-0.9546539379474941</v>
      </c>
    </row>
    <row r="645" spans="1:14" ht="15.75">
      <c r="A645" s="63">
        <v>19</v>
      </c>
      <c r="B645" s="70">
        <v>43390</v>
      </c>
      <c r="C645" s="65" t="s">
        <v>62</v>
      </c>
      <c r="D645" s="65" t="s">
        <v>21</v>
      </c>
      <c r="E645" s="65" t="s">
        <v>76</v>
      </c>
      <c r="F645" s="66">
        <v>5115</v>
      </c>
      <c r="G645" s="66">
        <v>5070</v>
      </c>
      <c r="H645" s="66">
        <v>5140</v>
      </c>
      <c r="I645" s="66">
        <v>5165</v>
      </c>
      <c r="J645" s="66">
        <v>5190</v>
      </c>
      <c r="K645" s="66">
        <v>5165</v>
      </c>
      <c r="L645" s="65">
        <v>100</v>
      </c>
      <c r="M645" s="67">
        <f t="shared" si="84"/>
        <v>5000</v>
      </c>
      <c r="N645" s="68">
        <f t="shared" si="85"/>
        <v>0.9775171065493646</v>
      </c>
    </row>
    <row r="646" spans="1:14" ht="15.75">
      <c r="A646" s="63">
        <v>20</v>
      </c>
      <c r="B646" s="70">
        <v>43388</v>
      </c>
      <c r="C646" s="65" t="s">
        <v>62</v>
      </c>
      <c r="D646" s="65" t="s">
        <v>23</v>
      </c>
      <c r="E646" s="65" t="s">
        <v>63</v>
      </c>
      <c r="F646" s="66">
        <v>4125</v>
      </c>
      <c r="G646" s="66">
        <v>4165</v>
      </c>
      <c r="H646" s="66">
        <v>4100</v>
      </c>
      <c r="I646" s="66">
        <v>4075</v>
      </c>
      <c r="J646" s="66">
        <v>4050</v>
      </c>
      <c r="K646" s="66">
        <v>4100</v>
      </c>
      <c r="L646" s="65">
        <v>100</v>
      </c>
      <c r="M646" s="67">
        <f t="shared" si="84"/>
        <v>2500</v>
      </c>
      <c r="N646" s="68">
        <f t="shared" si="85"/>
        <v>0.6060606060606061</v>
      </c>
    </row>
    <row r="647" spans="1:14" ht="15.75">
      <c r="A647" s="63">
        <v>21</v>
      </c>
      <c r="B647" s="70">
        <v>43385</v>
      </c>
      <c r="C647" s="65" t="s">
        <v>62</v>
      </c>
      <c r="D647" s="65" t="s">
        <v>21</v>
      </c>
      <c r="E647" s="65" t="s">
        <v>70</v>
      </c>
      <c r="F647" s="66">
        <v>3245</v>
      </c>
      <c r="G647" s="66">
        <v>3200</v>
      </c>
      <c r="H647" s="66">
        <v>3270</v>
      </c>
      <c r="I647" s="66">
        <v>3295</v>
      </c>
      <c r="J647" s="66">
        <v>3320</v>
      </c>
      <c r="K647" s="66">
        <v>3320</v>
      </c>
      <c r="L647" s="65">
        <v>100</v>
      </c>
      <c r="M647" s="67">
        <f t="shared" si="84"/>
        <v>7500</v>
      </c>
      <c r="N647" s="68">
        <f t="shared" si="85"/>
        <v>2.311248073959938</v>
      </c>
    </row>
    <row r="648" spans="1:14" ht="15.75">
      <c r="A648" s="63">
        <v>22</v>
      </c>
      <c r="B648" s="70">
        <v>43385</v>
      </c>
      <c r="C648" s="65" t="s">
        <v>62</v>
      </c>
      <c r="D648" s="65" t="s">
        <v>21</v>
      </c>
      <c r="E648" s="65" t="s">
        <v>65</v>
      </c>
      <c r="F648" s="66">
        <v>9265</v>
      </c>
      <c r="G648" s="66">
        <v>9180</v>
      </c>
      <c r="H648" s="66">
        <v>9330</v>
      </c>
      <c r="I648" s="66">
        <v>9370</v>
      </c>
      <c r="J648" s="66">
        <v>9420</v>
      </c>
      <c r="K648" s="66">
        <v>9370</v>
      </c>
      <c r="L648" s="65">
        <v>50</v>
      </c>
      <c r="M648" s="67">
        <f t="shared" si="84"/>
        <v>5250</v>
      </c>
      <c r="N648" s="68">
        <f t="shared" si="85"/>
        <v>1.1332973556395034</v>
      </c>
    </row>
    <row r="649" spans="1:14" ht="15.75">
      <c r="A649" s="63">
        <v>23</v>
      </c>
      <c r="B649" s="70">
        <v>43384</v>
      </c>
      <c r="C649" s="65" t="s">
        <v>62</v>
      </c>
      <c r="D649" s="65" t="s">
        <v>21</v>
      </c>
      <c r="E649" s="65" t="s">
        <v>76</v>
      </c>
      <c r="F649" s="66">
        <v>4920</v>
      </c>
      <c r="G649" s="66">
        <v>4880</v>
      </c>
      <c r="H649" s="66">
        <v>4945</v>
      </c>
      <c r="I649" s="66">
        <v>4970</v>
      </c>
      <c r="J649" s="66">
        <v>4995</v>
      </c>
      <c r="K649" s="66">
        <v>4945</v>
      </c>
      <c r="L649" s="65">
        <v>100</v>
      </c>
      <c r="M649" s="67">
        <f t="shared" si="84"/>
        <v>2500</v>
      </c>
      <c r="N649" s="68">
        <f t="shared" si="85"/>
        <v>0.5081300813008129</v>
      </c>
    </row>
    <row r="650" spans="1:14" ht="15.75">
      <c r="A650" s="63">
        <v>24</v>
      </c>
      <c r="B650" s="70">
        <v>43384</v>
      </c>
      <c r="C650" s="65" t="s">
        <v>62</v>
      </c>
      <c r="D650" s="65" t="s">
        <v>21</v>
      </c>
      <c r="E650" s="65" t="s">
        <v>69</v>
      </c>
      <c r="F650" s="66">
        <v>19450</v>
      </c>
      <c r="G650" s="66">
        <v>19300</v>
      </c>
      <c r="H650" s="66">
        <v>19550</v>
      </c>
      <c r="I650" s="66">
        <v>19650</v>
      </c>
      <c r="J650" s="66">
        <v>19750</v>
      </c>
      <c r="K650" s="66">
        <v>19750</v>
      </c>
      <c r="L650" s="65">
        <v>30</v>
      </c>
      <c r="M650" s="67">
        <f aca="true" t="shared" si="86" ref="M650:M657">IF(D650="BUY",(K650-F650)*(L650),(F650-K650)*(L650))</f>
        <v>9000</v>
      </c>
      <c r="N650" s="68">
        <f aca="true" t="shared" si="87" ref="N650:N657">M650/(L650)/F650%</f>
        <v>1.5424164524421593</v>
      </c>
    </row>
    <row r="651" spans="1:14" ht="15.75">
      <c r="A651" s="63">
        <v>25</v>
      </c>
      <c r="B651" s="70">
        <v>43383</v>
      </c>
      <c r="C651" s="65" t="s">
        <v>62</v>
      </c>
      <c r="D651" s="65" t="s">
        <v>23</v>
      </c>
      <c r="E651" s="65" t="s">
        <v>87</v>
      </c>
      <c r="F651" s="66">
        <v>755</v>
      </c>
      <c r="G651" s="66">
        <v>760</v>
      </c>
      <c r="H651" s="66">
        <v>752.5</v>
      </c>
      <c r="I651" s="66">
        <v>750</v>
      </c>
      <c r="J651" s="66">
        <v>547.5</v>
      </c>
      <c r="K651" s="66">
        <v>750</v>
      </c>
      <c r="L651" s="65">
        <v>1000</v>
      </c>
      <c r="M651" s="67">
        <f t="shared" si="86"/>
        <v>5000</v>
      </c>
      <c r="N651" s="68">
        <f t="shared" si="87"/>
        <v>0.6622516556291391</v>
      </c>
    </row>
    <row r="652" spans="1:14" ht="15.75">
      <c r="A652" s="63">
        <v>26</v>
      </c>
      <c r="B652" s="70">
        <v>43382</v>
      </c>
      <c r="C652" s="65" t="s">
        <v>62</v>
      </c>
      <c r="D652" s="65" t="s">
        <v>21</v>
      </c>
      <c r="E652" s="65" t="s">
        <v>76</v>
      </c>
      <c r="F652" s="66">
        <v>4775</v>
      </c>
      <c r="G652" s="66">
        <v>4735</v>
      </c>
      <c r="H652" s="66">
        <v>4800</v>
      </c>
      <c r="I652" s="66">
        <v>4825</v>
      </c>
      <c r="J652" s="66">
        <v>4850</v>
      </c>
      <c r="K652" s="66">
        <v>4850</v>
      </c>
      <c r="L652" s="65">
        <v>100</v>
      </c>
      <c r="M652" s="67">
        <f t="shared" si="86"/>
        <v>7500</v>
      </c>
      <c r="N652" s="68">
        <f t="shared" si="87"/>
        <v>1.5706806282722514</v>
      </c>
    </row>
    <row r="653" spans="1:14" ht="15.75">
      <c r="A653" s="63">
        <v>27</v>
      </c>
      <c r="B653" s="70">
        <v>43381</v>
      </c>
      <c r="C653" s="65" t="s">
        <v>62</v>
      </c>
      <c r="D653" s="65" t="s">
        <v>23</v>
      </c>
      <c r="E653" s="65" t="s">
        <v>71</v>
      </c>
      <c r="F653" s="66">
        <v>4178</v>
      </c>
      <c r="G653" s="66">
        <v>4218</v>
      </c>
      <c r="H653" s="66">
        <v>4153</v>
      </c>
      <c r="I653" s="66">
        <v>4122</v>
      </c>
      <c r="J653" s="66">
        <v>4100</v>
      </c>
      <c r="K653" s="66">
        <v>4153</v>
      </c>
      <c r="L653" s="65">
        <v>100</v>
      </c>
      <c r="M653" s="67">
        <f t="shared" si="86"/>
        <v>2500</v>
      </c>
      <c r="N653" s="68">
        <f t="shared" si="87"/>
        <v>0.5983724269985639</v>
      </c>
    </row>
    <row r="654" spans="1:14" ht="15.75">
      <c r="A654" s="63">
        <v>28</v>
      </c>
      <c r="B654" s="70">
        <v>43378</v>
      </c>
      <c r="C654" s="65" t="s">
        <v>62</v>
      </c>
      <c r="D654" s="65" t="s">
        <v>23</v>
      </c>
      <c r="E654" s="65" t="s">
        <v>71</v>
      </c>
      <c r="F654" s="66">
        <v>4185</v>
      </c>
      <c r="G654" s="66">
        <v>4225</v>
      </c>
      <c r="H654" s="66">
        <v>4160</v>
      </c>
      <c r="I654" s="66">
        <v>4135</v>
      </c>
      <c r="J654" s="66">
        <v>4110</v>
      </c>
      <c r="K654" s="66">
        <v>4160</v>
      </c>
      <c r="L654" s="65">
        <v>100</v>
      </c>
      <c r="M654" s="67">
        <f t="shared" si="86"/>
        <v>2500</v>
      </c>
      <c r="N654" s="68">
        <f t="shared" si="87"/>
        <v>0.5973715651135005</v>
      </c>
    </row>
    <row r="655" spans="1:14" ht="15.75">
      <c r="A655" s="63">
        <v>29</v>
      </c>
      <c r="B655" s="70">
        <v>43377</v>
      </c>
      <c r="C655" s="65" t="s">
        <v>62</v>
      </c>
      <c r="D655" s="65" t="s">
        <v>21</v>
      </c>
      <c r="E655" s="65" t="s">
        <v>63</v>
      </c>
      <c r="F655" s="66">
        <v>4215</v>
      </c>
      <c r="G655" s="66">
        <v>4170</v>
      </c>
      <c r="H655" s="66">
        <v>4240</v>
      </c>
      <c r="I655" s="66">
        <v>4265</v>
      </c>
      <c r="J655" s="66">
        <v>4290</v>
      </c>
      <c r="K655" s="66">
        <v>4240</v>
      </c>
      <c r="L655" s="65">
        <v>100</v>
      </c>
      <c r="M655" s="67">
        <f t="shared" si="86"/>
        <v>2500</v>
      </c>
      <c r="N655" s="68">
        <f t="shared" si="87"/>
        <v>0.5931198102016607</v>
      </c>
    </row>
    <row r="656" spans="1:14" ht="15.75">
      <c r="A656" s="63">
        <v>30</v>
      </c>
      <c r="B656" s="70">
        <v>43375</v>
      </c>
      <c r="C656" s="65" t="s">
        <v>62</v>
      </c>
      <c r="D656" s="65" t="s">
        <v>21</v>
      </c>
      <c r="E656" s="65" t="s">
        <v>63</v>
      </c>
      <c r="F656" s="66">
        <v>4065</v>
      </c>
      <c r="G656" s="66">
        <v>4025</v>
      </c>
      <c r="H656" s="66">
        <v>4090</v>
      </c>
      <c r="I656" s="66">
        <v>4115</v>
      </c>
      <c r="J656" s="66">
        <v>4140</v>
      </c>
      <c r="K656" s="66">
        <v>4090</v>
      </c>
      <c r="L656" s="65">
        <v>100</v>
      </c>
      <c r="M656" s="67">
        <f t="shared" si="86"/>
        <v>2500</v>
      </c>
      <c r="N656" s="68">
        <f t="shared" si="87"/>
        <v>0.6150061500615006</v>
      </c>
    </row>
    <row r="657" spans="1:14" ht="15.75">
      <c r="A657" s="63">
        <v>31</v>
      </c>
      <c r="B657" s="70">
        <v>43374</v>
      </c>
      <c r="C657" s="65" t="s">
        <v>62</v>
      </c>
      <c r="D657" s="65" t="s">
        <v>23</v>
      </c>
      <c r="E657" s="65" t="s">
        <v>70</v>
      </c>
      <c r="F657" s="66">
        <v>3177</v>
      </c>
      <c r="G657" s="66">
        <v>3217</v>
      </c>
      <c r="H657" s="66">
        <v>3153</v>
      </c>
      <c r="I657" s="66">
        <v>3128</v>
      </c>
      <c r="J657" s="66">
        <v>3103</v>
      </c>
      <c r="K657" s="66">
        <v>3217</v>
      </c>
      <c r="L657" s="65">
        <v>100</v>
      </c>
      <c r="M657" s="67">
        <f t="shared" si="86"/>
        <v>-4000</v>
      </c>
      <c r="N657" s="68">
        <f t="shared" si="87"/>
        <v>-1.2590494176896443</v>
      </c>
    </row>
    <row r="658" spans="1:14" ht="15.75">
      <c r="A658" s="9" t="s">
        <v>25</v>
      </c>
      <c r="B658" s="10"/>
      <c r="C658" s="11"/>
      <c r="D658" s="12"/>
      <c r="E658" s="13"/>
      <c r="F658" s="13"/>
      <c r="G658" s="14"/>
      <c r="H658" s="15"/>
      <c r="I658" s="15"/>
      <c r="J658" s="15"/>
      <c r="K658" s="16"/>
      <c r="M658" s="17"/>
      <c r="N658" s="1"/>
    </row>
    <row r="659" spans="1:13" ht="15.75">
      <c r="A659" s="9" t="s">
        <v>26</v>
      </c>
      <c r="B659" s="19"/>
      <c r="C659" s="11"/>
      <c r="D659" s="12"/>
      <c r="E659" s="13"/>
      <c r="F659" s="13"/>
      <c r="G659" s="14"/>
      <c r="H659" s="13"/>
      <c r="I659" s="13"/>
      <c r="J659" s="13"/>
      <c r="K659" s="16"/>
      <c r="L659" s="17"/>
      <c r="M659" s="1"/>
    </row>
    <row r="660" spans="1:12" ht="15.75">
      <c r="A660" s="9" t="s">
        <v>26</v>
      </c>
      <c r="B660" s="19"/>
      <c r="C660" s="20"/>
      <c r="D660" s="21"/>
      <c r="E660" s="22"/>
      <c r="F660" s="22"/>
      <c r="G660" s="23"/>
      <c r="H660" s="22"/>
      <c r="I660" s="22"/>
      <c r="J660" s="22"/>
      <c r="K660" s="22"/>
      <c r="L660" s="17"/>
    </row>
    <row r="661" spans="1:13" ht="16.5" thickBot="1">
      <c r="A661" s="58"/>
      <c r="B661" s="59"/>
      <c r="C661" s="22"/>
      <c r="D661" s="22"/>
      <c r="E661" s="22"/>
      <c r="F661" s="25"/>
      <c r="G661" s="26"/>
      <c r="H661" s="27" t="s">
        <v>27</v>
      </c>
      <c r="I661" s="27"/>
      <c r="J661" s="25"/>
      <c r="K661" s="25"/>
      <c r="L661" s="17"/>
      <c r="M661" s="1"/>
    </row>
    <row r="662" spans="1:11" ht="15.75">
      <c r="A662" s="58"/>
      <c r="B662" s="59"/>
      <c r="C662" s="129" t="s">
        <v>28</v>
      </c>
      <c r="D662" s="129"/>
      <c r="E662" s="29">
        <v>31</v>
      </c>
      <c r="F662" s="30">
        <f>F663+F664+F665+F666+F667+F668</f>
        <v>96.77419354838709</v>
      </c>
      <c r="G662" s="31">
        <v>31</v>
      </c>
      <c r="H662" s="32">
        <f>G663/G662%</f>
        <v>87.09677419354838</v>
      </c>
      <c r="I662" s="32"/>
      <c r="J662" s="25"/>
      <c r="K662" s="25"/>
    </row>
    <row r="663" spans="1:10" ht="15.75">
      <c r="A663" s="58"/>
      <c r="B663" s="59"/>
      <c r="C663" s="126" t="s">
        <v>29</v>
      </c>
      <c r="D663" s="126"/>
      <c r="E663" s="33">
        <v>27</v>
      </c>
      <c r="F663" s="34">
        <f>(E663/E662)*100</f>
        <v>87.09677419354838</v>
      </c>
      <c r="G663" s="31">
        <v>27</v>
      </c>
      <c r="H663" s="28"/>
      <c r="I663" s="28"/>
      <c r="J663" s="25"/>
    </row>
    <row r="664" spans="1:13" ht="15.75">
      <c r="A664" s="58"/>
      <c r="B664" s="59"/>
      <c r="C664" s="126" t="s">
        <v>31</v>
      </c>
      <c r="D664" s="126"/>
      <c r="E664" s="33">
        <v>0</v>
      </c>
      <c r="F664" s="34">
        <f>(E664/E662)*100</f>
        <v>0</v>
      </c>
      <c r="G664" s="36"/>
      <c r="H664" s="31"/>
      <c r="I664" s="31"/>
      <c r="J664" s="25"/>
      <c r="L664" s="83"/>
      <c r="M664" s="60"/>
    </row>
    <row r="665" spans="1:12" ht="15.75">
      <c r="A665" s="58"/>
      <c r="B665" s="59"/>
      <c r="C665" s="126" t="s">
        <v>32</v>
      </c>
      <c r="D665" s="126"/>
      <c r="E665" s="33">
        <v>0</v>
      </c>
      <c r="F665" s="34">
        <f>(E665/E662)*100</f>
        <v>0</v>
      </c>
      <c r="G665" s="36"/>
      <c r="H665" s="31"/>
      <c r="I665" s="31"/>
      <c r="J665" s="25"/>
      <c r="K665" s="2"/>
      <c r="L665" s="83"/>
    </row>
    <row r="666" spans="1:11" ht="15.75">
      <c r="A666" s="58"/>
      <c r="B666" s="59"/>
      <c r="C666" s="126" t="s">
        <v>33</v>
      </c>
      <c r="D666" s="126"/>
      <c r="E666" s="33">
        <v>3</v>
      </c>
      <c r="F666" s="34">
        <f>(E666/E662)*100</f>
        <v>9.67741935483871</v>
      </c>
      <c r="G666" s="36"/>
      <c r="H666" s="22" t="s">
        <v>34</v>
      </c>
      <c r="I666" s="22"/>
      <c r="J666" s="25"/>
      <c r="K666" s="25"/>
    </row>
    <row r="667" spans="1:11" ht="15.75">
      <c r="A667" s="58"/>
      <c r="B667" s="59"/>
      <c r="C667" s="126" t="s">
        <v>35</v>
      </c>
      <c r="D667" s="126"/>
      <c r="E667" s="33">
        <v>0</v>
      </c>
      <c r="F667" s="34">
        <f>(E667/E662)*100</f>
        <v>0</v>
      </c>
      <c r="G667" s="36"/>
      <c r="H667" s="22"/>
      <c r="I667" s="22"/>
      <c r="J667" s="25"/>
      <c r="K667" s="25"/>
    </row>
    <row r="668" spans="1:12" ht="16.5" thickBot="1">
      <c r="A668" s="58"/>
      <c r="B668" s="59"/>
      <c r="C668" s="127" t="s">
        <v>36</v>
      </c>
      <c r="D668" s="127"/>
      <c r="E668" s="38"/>
      <c r="F668" s="39">
        <f>(E668/E662)*100</f>
        <v>0</v>
      </c>
      <c r="G668" s="36"/>
      <c r="H668" s="22"/>
      <c r="I668" s="22"/>
      <c r="J668" s="25"/>
      <c r="K668" s="25"/>
      <c r="L668" s="83"/>
    </row>
    <row r="669" spans="1:12" ht="15.75">
      <c r="A669" s="41" t="s">
        <v>37</v>
      </c>
      <c r="B669" s="10"/>
      <c r="C669" s="11"/>
      <c r="D669" s="11"/>
      <c r="E669" s="13"/>
      <c r="F669" s="13"/>
      <c r="G669" s="42"/>
      <c r="H669" s="43"/>
      <c r="I669" s="43"/>
      <c r="J669" s="43"/>
      <c r="K669" s="25"/>
      <c r="L669" s="17"/>
    </row>
    <row r="670" spans="1:13" ht="15.75">
      <c r="A670" s="12" t="s">
        <v>38</v>
      </c>
      <c r="B670" s="10"/>
      <c r="C670" s="44"/>
      <c r="D670" s="45"/>
      <c r="E670" s="46"/>
      <c r="F670" s="43"/>
      <c r="G670" s="42"/>
      <c r="H670" s="43"/>
      <c r="I670" s="43"/>
      <c r="J670" s="43"/>
      <c r="K670" s="13"/>
      <c r="L670" s="17"/>
      <c r="M670" s="40"/>
    </row>
    <row r="671" spans="1:12" ht="15.75">
      <c r="A671" s="12" t="s">
        <v>39</v>
      </c>
      <c r="B671" s="10"/>
      <c r="C671" s="11"/>
      <c r="D671" s="45"/>
      <c r="E671" s="46"/>
      <c r="F671" s="43"/>
      <c r="G671" s="42"/>
      <c r="H671" s="47"/>
      <c r="I671" s="47"/>
      <c r="J671" s="47"/>
      <c r="K671" s="13"/>
      <c r="L671" s="17"/>
    </row>
    <row r="672" spans="1:12" ht="15.75">
      <c r="A672" s="12" t="s">
        <v>40</v>
      </c>
      <c r="B672" s="44"/>
      <c r="C672" s="11"/>
      <c r="D672" s="45"/>
      <c r="E672" s="46"/>
      <c r="F672" s="43"/>
      <c r="G672" s="48"/>
      <c r="H672" s="47"/>
      <c r="I672" s="47"/>
      <c r="J672" s="47"/>
      <c r="K672" s="13"/>
      <c r="L672" s="17"/>
    </row>
    <row r="673" spans="1:13" ht="15.75">
      <c r="A673" s="12" t="s">
        <v>41</v>
      </c>
      <c r="B673" s="35"/>
      <c r="C673" s="11"/>
      <c r="D673" s="49"/>
      <c r="E673" s="43"/>
      <c r="F673" s="43"/>
      <c r="G673" s="48"/>
      <c r="H673" s="47"/>
      <c r="I673" s="47"/>
      <c r="J673" s="47"/>
      <c r="K673" s="43"/>
      <c r="L673" s="17"/>
      <c r="M673" s="17"/>
    </row>
    <row r="675" spans="1:14" ht="15" customHeight="1">
      <c r="A675" s="146" t="s">
        <v>0</v>
      </c>
      <c r="B675" s="146"/>
      <c r="C675" s="146"/>
      <c r="D675" s="146"/>
      <c r="E675" s="146"/>
      <c r="F675" s="146"/>
      <c r="G675" s="146"/>
      <c r="H675" s="146"/>
      <c r="I675" s="146"/>
      <c r="J675" s="146"/>
      <c r="K675" s="146"/>
      <c r="L675" s="146"/>
      <c r="M675" s="146"/>
      <c r="N675" s="146"/>
    </row>
    <row r="676" spans="1:14" ht="15" customHeight="1">
      <c r="A676" s="146"/>
      <c r="B676" s="146"/>
      <c r="C676" s="146"/>
      <c r="D676" s="146"/>
      <c r="E676" s="146"/>
      <c r="F676" s="146"/>
      <c r="G676" s="146"/>
      <c r="H676" s="146"/>
      <c r="I676" s="146"/>
      <c r="J676" s="146"/>
      <c r="K676" s="146"/>
      <c r="L676" s="146"/>
      <c r="M676" s="146"/>
      <c r="N676" s="146"/>
    </row>
    <row r="677" spans="1:14" ht="15" customHeight="1">
      <c r="A677" s="146"/>
      <c r="B677" s="146"/>
      <c r="C677" s="146"/>
      <c r="D677" s="146"/>
      <c r="E677" s="146"/>
      <c r="F677" s="146"/>
      <c r="G677" s="146"/>
      <c r="H677" s="146"/>
      <c r="I677" s="146"/>
      <c r="J677" s="146"/>
      <c r="K677" s="146"/>
      <c r="L677" s="146"/>
      <c r="M677" s="146"/>
      <c r="N677" s="146"/>
    </row>
    <row r="678" spans="1:14" ht="15.75">
      <c r="A678" s="156" t="s">
        <v>102</v>
      </c>
      <c r="B678" s="156"/>
      <c r="C678" s="156"/>
      <c r="D678" s="156"/>
      <c r="E678" s="156"/>
      <c r="F678" s="156"/>
      <c r="G678" s="156"/>
      <c r="H678" s="156"/>
      <c r="I678" s="156"/>
      <c r="J678" s="156"/>
      <c r="K678" s="156"/>
      <c r="L678" s="156"/>
      <c r="M678" s="156"/>
      <c r="N678" s="156"/>
    </row>
    <row r="679" spans="1:14" ht="15.75">
      <c r="A679" s="156" t="s">
        <v>103</v>
      </c>
      <c r="B679" s="156"/>
      <c r="C679" s="156"/>
      <c r="D679" s="156"/>
      <c r="E679" s="156"/>
      <c r="F679" s="156"/>
      <c r="G679" s="156"/>
      <c r="H679" s="156"/>
      <c r="I679" s="156"/>
      <c r="J679" s="156"/>
      <c r="K679" s="156"/>
      <c r="L679" s="156"/>
      <c r="M679" s="156"/>
      <c r="N679" s="156"/>
    </row>
    <row r="680" spans="1:14" ht="16.5" thickBot="1">
      <c r="A680" s="148" t="s">
        <v>3</v>
      </c>
      <c r="B680" s="148"/>
      <c r="C680" s="148"/>
      <c r="D680" s="148"/>
      <c r="E680" s="148"/>
      <c r="F680" s="148"/>
      <c r="G680" s="148"/>
      <c r="H680" s="148"/>
      <c r="I680" s="148"/>
      <c r="J680" s="148"/>
      <c r="K680" s="148"/>
      <c r="L680" s="148"/>
      <c r="M680" s="148"/>
      <c r="N680" s="148"/>
    </row>
    <row r="681" spans="1:14" ht="15.75">
      <c r="A681" s="145" t="s">
        <v>97</v>
      </c>
      <c r="B681" s="145"/>
      <c r="C681" s="145"/>
      <c r="D681" s="145"/>
      <c r="E681" s="145"/>
      <c r="F681" s="145"/>
      <c r="G681" s="145"/>
      <c r="H681" s="145"/>
      <c r="I681" s="145"/>
      <c r="J681" s="145"/>
      <c r="K681" s="145"/>
      <c r="L681" s="145"/>
      <c r="M681" s="145"/>
      <c r="N681" s="145"/>
    </row>
    <row r="682" spans="1:14" ht="15.75">
      <c r="A682" s="145" t="s">
        <v>5</v>
      </c>
      <c r="B682" s="145"/>
      <c r="C682" s="145"/>
      <c r="D682" s="145"/>
      <c r="E682" s="145"/>
      <c r="F682" s="145"/>
      <c r="G682" s="145"/>
      <c r="H682" s="145"/>
      <c r="I682" s="145"/>
      <c r="J682" s="145"/>
      <c r="K682" s="145"/>
      <c r="L682" s="145"/>
      <c r="M682" s="145"/>
      <c r="N682" s="145"/>
    </row>
    <row r="683" spans="1:14" ht="15">
      <c r="A683" s="131" t="s">
        <v>6</v>
      </c>
      <c r="B683" s="128" t="s">
        <v>7</v>
      </c>
      <c r="C683" s="128" t="s">
        <v>8</v>
      </c>
      <c r="D683" s="131" t="s">
        <v>9</v>
      </c>
      <c r="E683" s="131" t="s">
        <v>10</v>
      </c>
      <c r="F683" s="128" t="s">
        <v>11</v>
      </c>
      <c r="G683" s="128" t="s">
        <v>12</v>
      </c>
      <c r="H683" s="128" t="s">
        <v>13</v>
      </c>
      <c r="I683" s="128" t="s">
        <v>14</v>
      </c>
      <c r="J683" s="128" t="s">
        <v>15</v>
      </c>
      <c r="K683" s="130" t="s">
        <v>16</v>
      </c>
      <c r="L683" s="128" t="s">
        <v>17</v>
      </c>
      <c r="M683" s="128" t="s">
        <v>18</v>
      </c>
      <c r="N683" s="128" t="s">
        <v>19</v>
      </c>
    </row>
    <row r="684" spans="1:14" ht="15">
      <c r="A684" s="132"/>
      <c r="B684" s="152"/>
      <c r="C684" s="152"/>
      <c r="D684" s="132"/>
      <c r="E684" s="132"/>
      <c r="F684" s="152"/>
      <c r="G684" s="152"/>
      <c r="H684" s="152"/>
      <c r="I684" s="152"/>
      <c r="J684" s="152"/>
      <c r="K684" s="153"/>
      <c r="L684" s="152"/>
      <c r="M684" s="152"/>
      <c r="N684" s="152"/>
    </row>
    <row r="685" spans="1:14" ht="15.75">
      <c r="A685" s="63">
        <v>1</v>
      </c>
      <c r="B685" s="70">
        <v>43371</v>
      </c>
      <c r="C685" s="65" t="s">
        <v>62</v>
      </c>
      <c r="D685" s="65" t="s">
        <v>21</v>
      </c>
      <c r="E685" s="65" t="s">
        <v>63</v>
      </c>
      <c r="F685" s="66">
        <v>4065</v>
      </c>
      <c r="G685" s="66">
        <v>4025</v>
      </c>
      <c r="H685" s="66">
        <v>4090</v>
      </c>
      <c r="I685" s="66">
        <v>4115</v>
      </c>
      <c r="J685" s="66">
        <v>4140</v>
      </c>
      <c r="K685" s="66">
        <v>4090</v>
      </c>
      <c r="L685" s="65">
        <v>100</v>
      </c>
      <c r="M685" s="67">
        <f aca="true" t="shared" si="88" ref="M685:M692">IF(D685="BUY",(K685-F685)*(L685),(F685-K685)*(L685))</f>
        <v>2500</v>
      </c>
      <c r="N685" s="68">
        <f aca="true" t="shared" si="89" ref="N685:N692">M685/(L685)/F685%</f>
        <v>0.6150061500615006</v>
      </c>
    </row>
    <row r="686" spans="1:14" ht="15.75">
      <c r="A686" s="63">
        <v>2</v>
      </c>
      <c r="B686" s="70">
        <v>43371</v>
      </c>
      <c r="C686" s="65" t="s">
        <v>62</v>
      </c>
      <c r="D686" s="65" t="s">
        <v>21</v>
      </c>
      <c r="E686" s="65" t="s">
        <v>66</v>
      </c>
      <c r="F686" s="66">
        <v>4215</v>
      </c>
      <c r="G686" s="66">
        <v>4180</v>
      </c>
      <c r="H686" s="66">
        <v>4240</v>
      </c>
      <c r="I686" s="66">
        <v>4265</v>
      </c>
      <c r="J686" s="66">
        <v>4290</v>
      </c>
      <c r="K686" s="66">
        <v>4280</v>
      </c>
      <c r="L686" s="65">
        <v>100</v>
      </c>
      <c r="M686" s="67">
        <f t="shared" si="88"/>
        <v>6500</v>
      </c>
      <c r="N686" s="68">
        <f t="shared" si="89"/>
        <v>1.542111506524318</v>
      </c>
    </row>
    <row r="687" spans="1:14" ht="15.75">
      <c r="A687" s="63">
        <v>3</v>
      </c>
      <c r="B687" s="70">
        <v>43371</v>
      </c>
      <c r="C687" s="65" t="s">
        <v>62</v>
      </c>
      <c r="D687" s="65" t="s">
        <v>23</v>
      </c>
      <c r="E687" s="65" t="s">
        <v>69</v>
      </c>
      <c r="F687" s="66">
        <v>18725</v>
      </c>
      <c r="G687" s="66">
        <v>18875</v>
      </c>
      <c r="H687" s="66">
        <v>18625</v>
      </c>
      <c r="I687" s="66">
        <v>18525</v>
      </c>
      <c r="J687" s="66">
        <v>18425</v>
      </c>
      <c r="K687" s="66">
        <v>18625</v>
      </c>
      <c r="L687" s="65">
        <v>30</v>
      </c>
      <c r="M687" s="67">
        <f t="shared" si="88"/>
        <v>3000</v>
      </c>
      <c r="N687" s="68">
        <f t="shared" si="89"/>
        <v>0.5340453938584779</v>
      </c>
    </row>
    <row r="688" spans="1:14" ht="15.75">
      <c r="A688" s="63">
        <v>4</v>
      </c>
      <c r="B688" s="70">
        <v>43370</v>
      </c>
      <c r="C688" s="65" t="s">
        <v>62</v>
      </c>
      <c r="D688" s="65" t="s">
        <v>21</v>
      </c>
      <c r="E688" s="65" t="s">
        <v>63</v>
      </c>
      <c r="F688" s="66">
        <v>4015</v>
      </c>
      <c r="G688" s="66">
        <v>3975</v>
      </c>
      <c r="H688" s="66">
        <v>4040</v>
      </c>
      <c r="I688" s="66">
        <v>4065</v>
      </c>
      <c r="J688" s="66">
        <v>4090</v>
      </c>
      <c r="K688" s="66">
        <v>4040</v>
      </c>
      <c r="L688" s="65">
        <v>100</v>
      </c>
      <c r="M688" s="67">
        <f t="shared" si="88"/>
        <v>2500</v>
      </c>
      <c r="N688" s="68">
        <f t="shared" si="89"/>
        <v>0.6226650062266501</v>
      </c>
    </row>
    <row r="689" spans="1:14" ht="15.75">
      <c r="A689" s="63">
        <v>5</v>
      </c>
      <c r="B689" s="70">
        <v>43368</v>
      </c>
      <c r="C689" s="65" t="s">
        <v>62</v>
      </c>
      <c r="D689" s="65" t="s">
        <v>23</v>
      </c>
      <c r="E689" s="65" t="s">
        <v>70</v>
      </c>
      <c r="F689" s="66">
        <v>3270</v>
      </c>
      <c r="G689" s="66">
        <v>3310</v>
      </c>
      <c r="H689" s="66">
        <v>3245</v>
      </c>
      <c r="I689" s="66">
        <v>3220</v>
      </c>
      <c r="J689" s="66">
        <v>3200</v>
      </c>
      <c r="K689" s="66">
        <v>3310</v>
      </c>
      <c r="L689" s="65">
        <v>100</v>
      </c>
      <c r="M689" s="67">
        <f t="shared" si="88"/>
        <v>-4000</v>
      </c>
      <c r="N689" s="68">
        <f t="shared" si="89"/>
        <v>-1.2232415902140672</v>
      </c>
    </row>
    <row r="690" spans="1:14" ht="15.75">
      <c r="A690" s="63">
        <v>6</v>
      </c>
      <c r="B690" s="70">
        <v>43367</v>
      </c>
      <c r="C690" s="65" t="s">
        <v>62</v>
      </c>
      <c r="D690" s="65" t="s">
        <v>23</v>
      </c>
      <c r="E690" s="65" t="s">
        <v>76</v>
      </c>
      <c r="F690" s="66">
        <v>4724</v>
      </c>
      <c r="G690" s="66">
        <v>4765</v>
      </c>
      <c r="H690" s="66">
        <v>4700</v>
      </c>
      <c r="I690" s="66">
        <v>4674</v>
      </c>
      <c r="J690" s="66">
        <v>4649</v>
      </c>
      <c r="K690" s="66">
        <v>4700</v>
      </c>
      <c r="L690" s="65">
        <v>100</v>
      </c>
      <c r="M690" s="67">
        <f t="shared" si="88"/>
        <v>2400</v>
      </c>
      <c r="N690" s="68">
        <f t="shared" si="89"/>
        <v>0.5080440304826418</v>
      </c>
    </row>
    <row r="691" spans="1:14" ht="15.75">
      <c r="A691" s="63">
        <v>7</v>
      </c>
      <c r="B691" s="70">
        <v>43360</v>
      </c>
      <c r="C691" s="65" t="s">
        <v>62</v>
      </c>
      <c r="D691" s="65" t="s">
        <v>23</v>
      </c>
      <c r="E691" s="65" t="s">
        <v>70</v>
      </c>
      <c r="F691" s="66">
        <v>3220</v>
      </c>
      <c r="G691" s="66">
        <v>3260</v>
      </c>
      <c r="H691" s="66">
        <v>3195</v>
      </c>
      <c r="I691" s="66">
        <v>3170</v>
      </c>
      <c r="J691" s="66">
        <v>3145</v>
      </c>
      <c r="K691" s="66">
        <v>3260</v>
      </c>
      <c r="L691" s="65">
        <v>100</v>
      </c>
      <c r="M691" s="67">
        <f t="shared" si="88"/>
        <v>-4000</v>
      </c>
      <c r="N691" s="68">
        <f t="shared" si="89"/>
        <v>-1.2422360248447204</v>
      </c>
    </row>
    <row r="692" spans="1:14" ht="15.75">
      <c r="A692" s="63">
        <v>8</v>
      </c>
      <c r="B692" s="70">
        <v>43357</v>
      </c>
      <c r="C692" s="65" t="s">
        <v>62</v>
      </c>
      <c r="D692" s="65" t="s">
        <v>23</v>
      </c>
      <c r="E692" s="65" t="s">
        <v>76</v>
      </c>
      <c r="F692" s="66">
        <v>4665</v>
      </c>
      <c r="G692" s="66">
        <v>4705</v>
      </c>
      <c r="H692" s="66">
        <v>4640</v>
      </c>
      <c r="I692" s="66">
        <v>4615</v>
      </c>
      <c r="J692" s="66">
        <v>4590</v>
      </c>
      <c r="K692" s="66">
        <v>4640</v>
      </c>
      <c r="L692" s="65">
        <v>100</v>
      </c>
      <c r="M692" s="67">
        <f t="shared" si="88"/>
        <v>2500</v>
      </c>
      <c r="N692" s="68">
        <f t="shared" si="89"/>
        <v>0.5359056806002144</v>
      </c>
    </row>
    <row r="693" spans="1:14" ht="15.75">
      <c r="A693" s="63">
        <v>9</v>
      </c>
      <c r="B693" s="70">
        <v>43355</v>
      </c>
      <c r="C693" s="65" t="s">
        <v>62</v>
      </c>
      <c r="D693" s="65" t="s">
        <v>21</v>
      </c>
      <c r="E693" s="65" t="s">
        <v>71</v>
      </c>
      <c r="F693" s="66">
        <v>4260</v>
      </c>
      <c r="G693" s="66">
        <v>4220</v>
      </c>
      <c r="H693" s="66">
        <v>4285</v>
      </c>
      <c r="I693" s="66">
        <v>4310</v>
      </c>
      <c r="J693" s="66">
        <v>4335</v>
      </c>
      <c r="K693" s="66">
        <v>4220</v>
      </c>
      <c r="L693" s="65">
        <v>100</v>
      </c>
      <c r="M693" s="67">
        <f aca="true" t="shared" si="90" ref="M693:M699">IF(D693="BUY",(K693-F693)*(L693),(F693-K693)*(L693))</f>
        <v>-4000</v>
      </c>
      <c r="N693" s="68">
        <f aca="true" t="shared" si="91" ref="N693:N699">M693/(L693)/F693%</f>
        <v>-0.9389671361502347</v>
      </c>
    </row>
    <row r="694" spans="1:14" ht="15.75">
      <c r="A694" s="63">
        <v>10</v>
      </c>
      <c r="B694" s="70">
        <v>43355</v>
      </c>
      <c r="C694" s="65" t="s">
        <v>62</v>
      </c>
      <c r="D694" s="65" t="s">
        <v>21</v>
      </c>
      <c r="E694" s="65" t="s">
        <v>63</v>
      </c>
      <c r="F694" s="66">
        <v>4065</v>
      </c>
      <c r="G694" s="66">
        <v>4025</v>
      </c>
      <c r="H694" s="66">
        <v>4090</v>
      </c>
      <c r="I694" s="66">
        <v>4115</v>
      </c>
      <c r="J694" s="66">
        <v>4140</v>
      </c>
      <c r="K694" s="66">
        <v>4090</v>
      </c>
      <c r="L694" s="65">
        <v>100</v>
      </c>
      <c r="M694" s="67">
        <f t="shared" si="90"/>
        <v>2500</v>
      </c>
      <c r="N694" s="68">
        <f t="shared" si="91"/>
        <v>0.6150061500615006</v>
      </c>
    </row>
    <row r="695" spans="1:14" ht="15.75">
      <c r="A695" s="63">
        <v>11</v>
      </c>
      <c r="B695" s="70">
        <v>43354</v>
      </c>
      <c r="C695" s="65" t="s">
        <v>62</v>
      </c>
      <c r="D695" s="65" t="s">
        <v>23</v>
      </c>
      <c r="E695" s="65" t="s">
        <v>65</v>
      </c>
      <c r="F695" s="66">
        <v>9280</v>
      </c>
      <c r="G695" s="66">
        <v>9380</v>
      </c>
      <c r="H695" s="66">
        <v>9230</v>
      </c>
      <c r="I695" s="66">
        <v>9180</v>
      </c>
      <c r="J695" s="66">
        <v>9130</v>
      </c>
      <c r="K695" s="66">
        <v>9230</v>
      </c>
      <c r="L695" s="65">
        <v>50</v>
      </c>
      <c r="M695" s="67">
        <f t="shared" si="90"/>
        <v>2500</v>
      </c>
      <c r="N695" s="68">
        <f t="shared" si="91"/>
        <v>0.5387931034482759</v>
      </c>
    </row>
    <row r="696" spans="1:14" ht="15.75">
      <c r="A696" s="63">
        <v>12</v>
      </c>
      <c r="B696" s="70">
        <v>43350</v>
      </c>
      <c r="C696" s="65" t="s">
        <v>62</v>
      </c>
      <c r="D696" s="65" t="s">
        <v>21</v>
      </c>
      <c r="E696" s="65" t="s">
        <v>70</v>
      </c>
      <c r="F696" s="66">
        <v>3265</v>
      </c>
      <c r="G696" s="66">
        <v>3225</v>
      </c>
      <c r="H696" s="66">
        <v>3290</v>
      </c>
      <c r="I696" s="66">
        <v>3315</v>
      </c>
      <c r="J696" s="66">
        <v>3340</v>
      </c>
      <c r="K696" s="66">
        <v>3290</v>
      </c>
      <c r="L696" s="65">
        <v>100</v>
      </c>
      <c r="M696" s="67">
        <f t="shared" si="90"/>
        <v>2500</v>
      </c>
      <c r="N696" s="68">
        <f t="shared" si="91"/>
        <v>0.7656967840735069</v>
      </c>
    </row>
    <row r="697" spans="1:14" ht="15.75">
      <c r="A697" s="63">
        <v>13</v>
      </c>
      <c r="B697" s="70">
        <v>43350</v>
      </c>
      <c r="C697" s="65" t="s">
        <v>62</v>
      </c>
      <c r="D697" s="65" t="s">
        <v>21</v>
      </c>
      <c r="E697" s="65" t="s">
        <v>71</v>
      </c>
      <c r="F697" s="66">
        <v>4110</v>
      </c>
      <c r="G697" s="66">
        <v>4070</v>
      </c>
      <c r="H697" s="66">
        <v>4135</v>
      </c>
      <c r="I697" s="66">
        <v>4160</v>
      </c>
      <c r="J697" s="66">
        <v>4185</v>
      </c>
      <c r="K697" s="66">
        <v>4160</v>
      </c>
      <c r="L697" s="65">
        <v>100</v>
      </c>
      <c r="M697" s="67">
        <f t="shared" si="90"/>
        <v>5000</v>
      </c>
      <c r="N697" s="68">
        <f t="shared" si="91"/>
        <v>1.2165450121654502</v>
      </c>
    </row>
    <row r="698" spans="1:14" ht="15.75">
      <c r="A698" s="63">
        <v>14</v>
      </c>
      <c r="B698" s="70">
        <v>43349</v>
      </c>
      <c r="C698" s="65" t="s">
        <v>62</v>
      </c>
      <c r="D698" s="65" t="s">
        <v>23</v>
      </c>
      <c r="E698" s="65" t="s">
        <v>68</v>
      </c>
      <c r="F698" s="66">
        <v>6700</v>
      </c>
      <c r="G698" s="66">
        <v>6780</v>
      </c>
      <c r="H698" s="66">
        <v>6650</v>
      </c>
      <c r="I698" s="66">
        <v>6600</v>
      </c>
      <c r="J698" s="66">
        <v>6550</v>
      </c>
      <c r="K698" s="66">
        <v>6650</v>
      </c>
      <c r="L698" s="65">
        <v>50</v>
      </c>
      <c r="M698" s="67">
        <f t="shared" si="90"/>
        <v>2500</v>
      </c>
      <c r="N698" s="68">
        <f t="shared" si="91"/>
        <v>0.746268656716418</v>
      </c>
    </row>
    <row r="699" spans="1:14" ht="15.75">
      <c r="A699" s="63">
        <v>15</v>
      </c>
      <c r="B699" s="70">
        <v>43349</v>
      </c>
      <c r="C699" s="65" t="s">
        <v>62</v>
      </c>
      <c r="D699" s="65" t="s">
        <v>21</v>
      </c>
      <c r="E699" s="65" t="s">
        <v>91</v>
      </c>
      <c r="F699" s="66">
        <v>1740</v>
      </c>
      <c r="G699" s="66">
        <v>1698</v>
      </c>
      <c r="H699" s="66">
        <v>1765</v>
      </c>
      <c r="I699" s="66">
        <v>1790</v>
      </c>
      <c r="J699" s="66">
        <v>1815</v>
      </c>
      <c r="K699" s="66">
        <v>1765</v>
      </c>
      <c r="L699" s="65">
        <v>100</v>
      </c>
      <c r="M699" s="67">
        <f t="shared" si="90"/>
        <v>2500</v>
      </c>
      <c r="N699" s="68">
        <f t="shared" si="91"/>
        <v>1.4367816091954024</v>
      </c>
    </row>
    <row r="700" spans="1:14" ht="15.75">
      <c r="A700" s="63">
        <v>16</v>
      </c>
      <c r="B700" s="70">
        <v>43348</v>
      </c>
      <c r="C700" s="65" t="s">
        <v>62</v>
      </c>
      <c r="D700" s="65" t="s">
        <v>21</v>
      </c>
      <c r="E700" s="65" t="s">
        <v>65</v>
      </c>
      <c r="F700" s="66">
        <v>9600</v>
      </c>
      <c r="G700" s="66">
        <v>9520</v>
      </c>
      <c r="H700" s="66">
        <v>9650</v>
      </c>
      <c r="I700" s="66">
        <v>9700</v>
      </c>
      <c r="J700" s="66">
        <v>9750</v>
      </c>
      <c r="K700" s="66">
        <v>9520</v>
      </c>
      <c r="L700" s="65">
        <v>50</v>
      </c>
      <c r="M700" s="67">
        <f aca="true" t="shared" si="92" ref="M700:M706">IF(D700="BUY",(K700-F700)*(L700),(F700-K700)*(L700))</f>
        <v>-4000</v>
      </c>
      <c r="N700" s="68">
        <f aca="true" t="shared" si="93" ref="N700:N706">M700/(L700)/F700%</f>
        <v>-0.8333333333333334</v>
      </c>
    </row>
    <row r="701" spans="1:14" ht="15.75">
      <c r="A701" s="63">
        <v>17</v>
      </c>
      <c r="B701" s="70">
        <v>43347</v>
      </c>
      <c r="C701" s="65" t="s">
        <v>62</v>
      </c>
      <c r="D701" s="65" t="s">
        <v>23</v>
      </c>
      <c r="E701" s="65" t="s">
        <v>76</v>
      </c>
      <c r="F701" s="66">
        <v>4775</v>
      </c>
      <c r="G701" s="66">
        <v>4815</v>
      </c>
      <c r="H701" s="66">
        <v>4750</v>
      </c>
      <c r="I701" s="66">
        <v>4725</v>
      </c>
      <c r="J701" s="66">
        <v>4700</v>
      </c>
      <c r="K701" s="66">
        <v>4750</v>
      </c>
      <c r="L701" s="65">
        <v>100</v>
      </c>
      <c r="M701" s="67">
        <f t="shared" si="92"/>
        <v>2500</v>
      </c>
      <c r="N701" s="68">
        <f t="shared" si="93"/>
        <v>0.5235602094240838</v>
      </c>
    </row>
    <row r="702" spans="1:14" ht="15.75">
      <c r="A702" s="63">
        <v>18</v>
      </c>
      <c r="B702" s="70">
        <v>43347</v>
      </c>
      <c r="C702" s="65" t="s">
        <v>62</v>
      </c>
      <c r="D702" s="65" t="s">
        <v>21</v>
      </c>
      <c r="E702" s="65" t="s">
        <v>71</v>
      </c>
      <c r="F702" s="66">
        <v>4100</v>
      </c>
      <c r="G702" s="66">
        <v>4060</v>
      </c>
      <c r="H702" s="66">
        <v>4125</v>
      </c>
      <c r="I702" s="66">
        <v>4150</v>
      </c>
      <c r="J702" s="66">
        <v>4175</v>
      </c>
      <c r="K702" s="66">
        <v>4125</v>
      </c>
      <c r="L702" s="65">
        <v>100</v>
      </c>
      <c r="M702" s="67">
        <f t="shared" si="92"/>
        <v>2500</v>
      </c>
      <c r="N702" s="68">
        <f t="shared" si="93"/>
        <v>0.6097560975609756</v>
      </c>
    </row>
    <row r="703" spans="1:14" ht="15.75">
      <c r="A703" s="63">
        <v>19</v>
      </c>
      <c r="B703" s="70">
        <v>43347</v>
      </c>
      <c r="C703" s="65" t="s">
        <v>62</v>
      </c>
      <c r="D703" s="65" t="s">
        <v>21</v>
      </c>
      <c r="E703" s="65" t="s">
        <v>63</v>
      </c>
      <c r="F703" s="66">
        <v>4030</v>
      </c>
      <c r="G703" s="66">
        <v>3990</v>
      </c>
      <c r="H703" s="66">
        <v>4055</v>
      </c>
      <c r="I703" s="66">
        <v>4080</v>
      </c>
      <c r="J703" s="66">
        <v>4100</v>
      </c>
      <c r="K703" s="66">
        <v>4054</v>
      </c>
      <c r="L703" s="65">
        <v>100</v>
      </c>
      <c r="M703" s="67">
        <f t="shared" si="92"/>
        <v>2400</v>
      </c>
      <c r="N703" s="68">
        <f t="shared" si="93"/>
        <v>0.5955334987593053</v>
      </c>
    </row>
    <row r="704" spans="1:14" ht="15.75">
      <c r="A704" s="63">
        <v>20</v>
      </c>
      <c r="B704" s="70">
        <v>43346</v>
      </c>
      <c r="C704" s="65" t="s">
        <v>62</v>
      </c>
      <c r="D704" s="65" t="s">
        <v>21</v>
      </c>
      <c r="E704" s="65" t="s">
        <v>71</v>
      </c>
      <c r="F704" s="66">
        <v>3995</v>
      </c>
      <c r="G704" s="66">
        <v>3955</v>
      </c>
      <c r="H704" s="66">
        <v>4020</v>
      </c>
      <c r="I704" s="66">
        <v>4045</v>
      </c>
      <c r="J704" s="66">
        <v>4070</v>
      </c>
      <c r="K704" s="66">
        <v>4020</v>
      </c>
      <c r="L704" s="65">
        <v>100</v>
      </c>
      <c r="M704" s="67">
        <f t="shared" si="92"/>
        <v>2500</v>
      </c>
      <c r="N704" s="68">
        <f t="shared" si="93"/>
        <v>0.6257822277847309</v>
      </c>
    </row>
    <row r="705" spans="1:14" ht="15.75">
      <c r="A705" s="63">
        <v>21</v>
      </c>
      <c r="B705" s="70">
        <v>43346</v>
      </c>
      <c r="C705" s="65" t="s">
        <v>62</v>
      </c>
      <c r="D705" s="65" t="s">
        <v>21</v>
      </c>
      <c r="E705" s="65" t="s">
        <v>66</v>
      </c>
      <c r="F705" s="66">
        <v>4440</v>
      </c>
      <c r="G705" s="66">
        <v>4400</v>
      </c>
      <c r="H705" s="66">
        <v>4465</v>
      </c>
      <c r="I705" s="66">
        <v>4490</v>
      </c>
      <c r="J705" s="66">
        <v>4515</v>
      </c>
      <c r="K705" s="66">
        <v>4465</v>
      </c>
      <c r="L705" s="65">
        <v>100</v>
      </c>
      <c r="M705" s="67">
        <f t="shared" si="92"/>
        <v>2500</v>
      </c>
      <c r="N705" s="68">
        <f t="shared" si="93"/>
        <v>0.5630630630630631</v>
      </c>
    </row>
    <row r="706" spans="1:14" ht="15.75">
      <c r="A706" s="63">
        <v>22</v>
      </c>
      <c r="B706" s="70">
        <v>43346</v>
      </c>
      <c r="C706" s="65" t="s">
        <v>62</v>
      </c>
      <c r="D706" s="65" t="s">
        <v>21</v>
      </c>
      <c r="E706" s="65" t="s">
        <v>76</v>
      </c>
      <c r="F706" s="66">
        <v>4805</v>
      </c>
      <c r="G706" s="66">
        <v>4765</v>
      </c>
      <c r="H706" s="66">
        <v>4830</v>
      </c>
      <c r="I706" s="66">
        <v>4855</v>
      </c>
      <c r="J706" s="66">
        <v>4880</v>
      </c>
      <c r="K706" s="66">
        <v>4830</v>
      </c>
      <c r="L706" s="65">
        <v>100</v>
      </c>
      <c r="M706" s="67">
        <f t="shared" si="92"/>
        <v>2500</v>
      </c>
      <c r="N706" s="68">
        <f t="shared" si="93"/>
        <v>0.5202913631633715</v>
      </c>
    </row>
    <row r="707" spans="1:14" ht="15.75">
      <c r="A707" s="9" t="s">
        <v>25</v>
      </c>
      <c r="B707" s="10"/>
      <c r="C707" s="11"/>
      <c r="D707" s="12"/>
      <c r="E707" s="13"/>
      <c r="F707" s="13"/>
      <c r="G707" s="14"/>
      <c r="H707" s="15"/>
      <c r="I707" s="15"/>
      <c r="J707" s="15"/>
      <c r="K707" s="16"/>
      <c r="M707" s="17"/>
      <c r="N707" s="1"/>
    </row>
    <row r="708" spans="1:13" ht="15.75">
      <c r="A708" s="9" t="s">
        <v>26</v>
      </c>
      <c r="B708" s="19"/>
      <c r="C708" s="11"/>
      <c r="D708" s="12"/>
      <c r="E708" s="13"/>
      <c r="F708" s="13"/>
      <c r="G708" s="14"/>
      <c r="H708" s="13"/>
      <c r="I708" s="13"/>
      <c r="J708" s="13"/>
      <c r="K708" s="16"/>
      <c r="L708" s="17"/>
      <c r="M708" s="1"/>
    </row>
    <row r="709" spans="1:12" ht="15.75">
      <c r="A709" s="9" t="s">
        <v>26</v>
      </c>
      <c r="B709" s="19"/>
      <c r="C709" s="20"/>
      <c r="D709" s="21"/>
      <c r="E709" s="22"/>
      <c r="F709" s="22"/>
      <c r="G709" s="23"/>
      <c r="H709" s="22"/>
      <c r="I709" s="22"/>
      <c r="J709" s="22"/>
      <c r="K709" s="22"/>
      <c r="L709" s="17"/>
    </row>
    <row r="710" spans="1:13" ht="16.5" thickBot="1">
      <c r="A710" s="58"/>
      <c r="B710" s="59"/>
      <c r="C710" s="22"/>
      <c r="D710" s="22"/>
      <c r="E710" s="22"/>
      <c r="F710" s="25"/>
      <c r="G710" s="26"/>
      <c r="H710" s="27" t="s">
        <v>27</v>
      </c>
      <c r="I710" s="27"/>
      <c r="J710" s="25"/>
      <c r="K710" s="25"/>
      <c r="L710" s="17"/>
      <c r="M710" s="1"/>
    </row>
    <row r="711" spans="1:11" ht="15.75">
      <c r="A711" s="58"/>
      <c r="B711" s="59"/>
      <c r="C711" s="129" t="s">
        <v>28</v>
      </c>
      <c r="D711" s="129"/>
      <c r="E711" s="29">
        <v>22</v>
      </c>
      <c r="F711" s="30">
        <f>F712+F713+F714+F715+F716+F717</f>
        <v>100.00000000000001</v>
      </c>
      <c r="G711" s="31">
        <v>22</v>
      </c>
      <c r="H711" s="32">
        <f>G712/G711%</f>
        <v>81.81818181818181</v>
      </c>
      <c r="I711" s="32"/>
      <c r="J711" s="25"/>
      <c r="K711" s="25"/>
    </row>
    <row r="712" spans="1:11" ht="15.75">
      <c r="A712" s="58"/>
      <c r="B712" s="59"/>
      <c r="C712" s="126" t="s">
        <v>29</v>
      </c>
      <c r="D712" s="126"/>
      <c r="E712" s="33">
        <v>18</v>
      </c>
      <c r="F712" s="34">
        <f>(E712/E711)*100</f>
        <v>81.81818181818183</v>
      </c>
      <c r="G712" s="31">
        <v>18</v>
      </c>
      <c r="H712" s="28"/>
      <c r="I712" s="28"/>
      <c r="J712" s="25"/>
      <c r="K712" s="25"/>
    </row>
    <row r="713" spans="1:13" ht="15.75">
      <c r="A713" s="58"/>
      <c r="B713" s="59"/>
      <c r="C713" s="126" t="s">
        <v>31</v>
      </c>
      <c r="D713" s="126"/>
      <c r="E713" s="33">
        <v>0</v>
      </c>
      <c r="F713" s="34">
        <f>(E713/E711)*100</f>
        <v>0</v>
      </c>
      <c r="G713" s="36"/>
      <c r="H713" s="31"/>
      <c r="I713" s="31"/>
      <c r="J713" s="25"/>
      <c r="L713" s="83"/>
      <c r="M713" s="60"/>
    </row>
    <row r="714" spans="1:12" ht="15.75">
      <c r="A714" s="58"/>
      <c r="B714" s="59"/>
      <c r="C714" s="126" t="s">
        <v>32</v>
      </c>
      <c r="D714" s="126"/>
      <c r="E714" s="33">
        <v>0</v>
      </c>
      <c r="F714" s="34">
        <f>(E714/E711)*100</f>
        <v>0</v>
      </c>
      <c r="G714" s="36"/>
      <c r="H714" s="31"/>
      <c r="I714" s="31"/>
      <c r="J714" s="25"/>
      <c r="K714" s="2"/>
      <c r="L714" s="83"/>
    </row>
    <row r="715" spans="1:11" ht="15.75">
      <c r="A715" s="58"/>
      <c r="B715" s="59"/>
      <c r="C715" s="126" t="s">
        <v>33</v>
      </c>
      <c r="D715" s="126"/>
      <c r="E715" s="33">
        <v>4</v>
      </c>
      <c r="F715" s="34">
        <f>(E715/E711)*100</f>
        <v>18.181818181818183</v>
      </c>
      <c r="G715" s="36"/>
      <c r="H715" s="22" t="s">
        <v>34</v>
      </c>
      <c r="I715" s="22"/>
      <c r="J715" s="25"/>
      <c r="K715" s="25"/>
    </row>
    <row r="716" spans="1:11" ht="15.75">
      <c r="A716" s="58"/>
      <c r="B716" s="59"/>
      <c r="C716" s="126" t="s">
        <v>35</v>
      </c>
      <c r="D716" s="126"/>
      <c r="E716" s="33">
        <v>0</v>
      </c>
      <c r="F716" s="34">
        <f>(E716/E711)*100</f>
        <v>0</v>
      </c>
      <c r="G716" s="36"/>
      <c r="H716" s="22"/>
      <c r="I716" s="22"/>
      <c r="J716" s="25"/>
      <c r="K716" s="25"/>
    </row>
    <row r="717" spans="1:12" ht="16.5" thickBot="1">
      <c r="A717" s="58"/>
      <c r="B717" s="59"/>
      <c r="C717" s="127" t="s">
        <v>36</v>
      </c>
      <c r="D717" s="127"/>
      <c r="E717" s="38"/>
      <c r="F717" s="39">
        <f>(E717/E711)*100</f>
        <v>0</v>
      </c>
      <c r="G717" s="36"/>
      <c r="H717" s="22"/>
      <c r="I717" s="22"/>
      <c r="J717" s="25"/>
      <c r="K717" s="25"/>
      <c r="L717" s="83"/>
    </row>
    <row r="718" spans="1:12" ht="15.75">
      <c r="A718" s="41" t="s">
        <v>37</v>
      </c>
      <c r="B718" s="10"/>
      <c r="C718" s="11"/>
      <c r="D718" s="11"/>
      <c r="E718" s="13"/>
      <c r="F718" s="13"/>
      <c r="G718" s="42"/>
      <c r="H718" s="43"/>
      <c r="I718" s="43"/>
      <c r="J718" s="43"/>
      <c r="K718" s="13"/>
      <c r="L718" s="17"/>
    </row>
    <row r="719" spans="1:13" ht="15.75">
      <c r="A719" s="12" t="s">
        <v>38</v>
      </c>
      <c r="B719" s="10"/>
      <c r="C719" s="44"/>
      <c r="D719" s="45"/>
      <c r="E719" s="46"/>
      <c r="F719" s="43"/>
      <c r="G719" s="42"/>
      <c r="H719" s="43"/>
      <c r="I719" s="43"/>
      <c r="J719" s="43"/>
      <c r="K719" s="13"/>
      <c r="L719" s="17"/>
      <c r="M719" s="40"/>
    </row>
    <row r="720" spans="1:12" ht="15.75">
      <c r="A720" s="12" t="s">
        <v>39</v>
      </c>
      <c r="B720" s="10"/>
      <c r="C720" s="11"/>
      <c r="D720" s="45"/>
      <c r="E720" s="46"/>
      <c r="F720" s="43"/>
      <c r="G720" s="42"/>
      <c r="H720" s="47"/>
      <c r="I720" s="47"/>
      <c r="J720" s="47"/>
      <c r="K720" s="13"/>
      <c r="L720" s="17"/>
    </row>
    <row r="721" spans="1:12" ht="15.75">
      <c r="A721" s="12" t="s">
        <v>40</v>
      </c>
      <c r="B721" s="44"/>
      <c r="C721" s="11"/>
      <c r="D721" s="45"/>
      <c r="E721" s="46"/>
      <c r="F721" s="43"/>
      <c r="G721" s="48"/>
      <c r="H721" s="47"/>
      <c r="I721" s="47"/>
      <c r="J721" s="47"/>
      <c r="K721" s="13"/>
      <c r="L721" s="17"/>
    </row>
    <row r="722" spans="1:13" ht="15.75">
      <c r="A722" s="12" t="s">
        <v>41</v>
      </c>
      <c r="B722" s="35"/>
      <c r="C722" s="11"/>
      <c r="D722" s="49"/>
      <c r="E722" s="43"/>
      <c r="F722" s="43"/>
      <c r="G722" s="48"/>
      <c r="H722" s="47"/>
      <c r="I722" s="47"/>
      <c r="J722" s="47"/>
      <c r="K722" s="43"/>
      <c r="L722" s="17"/>
      <c r="M722" s="17"/>
    </row>
    <row r="723" spans="1:14" ht="15">
      <c r="A723" s="146" t="s">
        <v>0</v>
      </c>
      <c r="B723" s="146"/>
      <c r="C723" s="146"/>
      <c r="D723" s="146"/>
      <c r="E723" s="146"/>
      <c r="F723" s="146"/>
      <c r="G723" s="146"/>
      <c r="H723" s="146"/>
      <c r="I723" s="146"/>
      <c r="J723" s="146"/>
      <c r="K723" s="146"/>
      <c r="L723" s="146"/>
      <c r="M723" s="146"/>
      <c r="N723" s="146"/>
    </row>
    <row r="724" spans="1:14" ht="15">
      <c r="A724" s="146"/>
      <c r="B724" s="146"/>
      <c r="C724" s="146"/>
      <c r="D724" s="146"/>
      <c r="E724" s="146"/>
      <c r="F724" s="146"/>
      <c r="G724" s="146"/>
      <c r="H724" s="146"/>
      <c r="I724" s="146"/>
      <c r="J724" s="146"/>
      <c r="K724" s="146"/>
      <c r="L724" s="146"/>
      <c r="M724" s="146"/>
      <c r="N724" s="146"/>
    </row>
    <row r="725" spans="1:14" ht="15">
      <c r="A725" s="146"/>
      <c r="B725" s="146"/>
      <c r="C725" s="146"/>
      <c r="D725" s="146"/>
      <c r="E725" s="146"/>
      <c r="F725" s="146"/>
      <c r="G725" s="146"/>
      <c r="H725" s="146"/>
      <c r="I725" s="146"/>
      <c r="J725" s="146"/>
      <c r="K725" s="146"/>
      <c r="L725" s="146"/>
      <c r="M725" s="146"/>
      <c r="N725" s="146"/>
    </row>
    <row r="726" spans="1:14" ht="15.75">
      <c r="A726" s="147" t="s">
        <v>1</v>
      </c>
      <c r="B726" s="147"/>
      <c r="C726" s="147"/>
      <c r="D726" s="147"/>
      <c r="E726" s="147"/>
      <c r="F726" s="147"/>
      <c r="G726" s="147"/>
      <c r="H726" s="147"/>
      <c r="I726" s="147"/>
      <c r="J726" s="147"/>
      <c r="K726" s="147"/>
      <c r="L726" s="147"/>
      <c r="M726" s="147"/>
      <c r="N726" s="147"/>
    </row>
    <row r="727" spans="1:14" ht="15.75">
      <c r="A727" s="147" t="s">
        <v>2</v>
      </c>
      <c r="B727" s="147"/>
      <c r="C727" s="147"/>
      <c r="D727" s="147"/>
      <c r="E727" s="147"/>
      <c r="F727" s="147"/>
      <c r="G727" s="147"/>
      <c r="H727" s="147"/>
      <c r="I727" s="147"/>
      <c r="J727" s="147"/>
      <c r="K727" s="147"/>
      <c r="L727" s="147"/>
      <c r="M727" s="147"/>
      <c r="N727" s="147"/>
    </row>
    <row r="728" spans="1:14" ht="16.5" thickBot="1">
      <c r="A728" s="148" t="s">
        <v>3</v>
      </c>
      <c r="B728" s="148"/>
      <c r="C728" s="148"/>
      <c r="D728" s="148"/>
      <c r="E728" s="148"/>
      <c r="F728" s="148"/>
      <c r="G728" s="148"/>
      <c r="H728" s="148"/>
      <c r="I728" s="148"/>
      <c r="J728" s="148"/>
      <c r="K728" s="148"/>
      <c r="L728" s="148"/>
      <c r="M728" s="148"/>
      <c r="N728" s="148"/>
    </row>
    <row r="729" spans="1:14" ht="15.75">
      <c r="A729" s="145" t="s">
        <v>95</v>
      </c>
      <c r="B729" s="145"/>
      <c r="C729" s="145"/>
      <c r="D729" s="145"/>
      <c r="E729" s="145"/>
      <c r="F729" s="145"/>
      <c r="G729" s="145"/>
      <c r="H729" s="145"/>
      <c r="I729" s="145"/>
      <c r="J729" s="145"/>
      <c r="K729" s="145"/>
      <c r="L729" s="145"/>
      <c r="M729" s="145"/>
      <c r="N729" s="145"/>
    </row>
    <row r="730" spans="1:14" ht="15.75">
      <c r="A730" s="145" t="s">
        <v>5</v>
      </c>
      <c r="B730" s="145"/>
      <c r="C730" s="145"/>
      <c r="D730" s="145"/>
      <c r="E730" s="145"/>
      <c r="F730" s="145"/>
      <c r="G730" s="145"/>
      <c r="H730" s="145"/>
      <c r="I730" s="145"/>
      <c r="J730" s="145"/>
      <c r="K730" s="145"/>
      <c r="L730" s="145"/>
      <c r="M730" s="145"/>
      <c r="N730" s="145"/>
    </row>
    <row r="731" spans="1:14" ht="15">
      <c r="A731" s="131" t="s">
        <v>6</v>
      </c>
      <c r="B731" s="128" t="s">
        <v>7</v>
      </c>
      <c r="C731" s="128" t="s">
        <v>8</v>
      </c>
      <c r="D731" s="131" t="s">
        <v>9</v>
      </c>
      <c r="E731" s="131" t="s">
        <v>10</v>
      </c>
      <c r="F731" s="128" t="s">
        <v>11</v>
      </c>
      <c r="G731" s="128" t="s">
        <v>12</v>
      </c>
      <c r="H731" s="128" t="s">
        <v>13</v>
      </c>
      <c r="I731" s="128" t="s">
        <v>14</v>
      </c>
      <c r="J731" s="128" t="s">
        <v>15</v>
      </c>
      <c r="K731" s="130" t="s">
        <v>16</v>
      </c>
      <c r="L731" s="128" t="s">
        <v>17</v>
      </c>
      <c r="M731" s="128" t="s">
        <v>18</v>
      </c>
      <c r="N731" s="128" t="s">
        <v>19</v>
      </c>
    </row>
    <row r="732" spans="1:14" ht="15">
      <c r="A732" s="132"/>
      <c r="B732" s="152"/>
      <c r="C732" s="152"/>
      <c r="D732" s="132"/>
      <c r="E732" s="132"/>
      <c r="F732" s="152"/>
      <c r="G732" s="152"/>
      <c r="H732" s="152"/>
      <c r="I732" s="152"/>
      <c r="J732" s="152"/>
      <c r="K732" s="153"/>
      <c r="L732" s="152"/>
      <c r="M732" s="152"/>
      <c r="N732" s="152"/>
    </row>
    <row r="733" spans="1:14" ht="15.75">
      <c r="A733" s="63">
        <v>1</v>
      </c>
      <c r="B733" s="70">
        <v>43343</v>
      </c>
      <c r="C733" s="65" t="s">
        <v>62</v>
      </c>
      <c r="D733" s="65" t="s">
        <v>21</v>
      </c>
      <c r="E733" s="65" t="s">
        <v>87</v>
      </c>
      <c r="F733" s="66">
        <v>736.5</v>
      </c>
      <c r="G733" s="66">
        <v>732</v>
      </c>
      <c r="H733" s="66">
        <v>739</v>
      </c>
      <c r="I733" s="66">
        <v>741.5</v>
      </c>
      <c r="J733" s="66">
        <v>744</v>
      </c>
      <c r="K733" s="66">
        <v>739</v>
      </c>
      <c r="L733" s="65">
        <v>1000</v>
      </c>
      <c r="M733" s="67">
        <f aca="true" t="shared" si="94" ref="M733:M738">IF(D733="BUY",(K733-F733)*(L733),(F733-K733)*(L733))</f>
        <v>2500</v>
      </c>
      <c r="N733" s="68">
        <f aca="true" t="shared" si="95" ref="N733:N738">M733/(L733)/F733%</f>
        <v>0.3394433129667345</v>
      </c>
    </row>
    <row r="734" spans="1:14" ht="15.75">
      <c r="A734" s="63">
        <v>2</v>
      </c>
      <c r="B734" s="70">
        <v>43343</v>
      </c>
      <c r="C734" s="65" t="s">
        <v>62</v>
      </c>
      <c r="D734" s="65" t="s">
        <v>21</v>
      </c>
      <c r="E734" s="65" t="s">
        <v>66</v>
      </c>
      <c r="F734" s="66">
        <v>4400</v>
      </c>
      <c r="G734" s="66">
        <v>4360</v>
      </c>
      <c r="H734" s="66">
        <v>4425</v>
      </c>
      <c r="I734" s="66">
        <v>4450</v>
      </c>
      <c r="J734" s="66">
        <v>4475</v>
      </c>
      <c r="K734" s="66">
        <v>4425</v>
      </c>
      <c r="L734" s="65">
        <v>100</v>
      </c>
      <c r="M734" s="67">
        <f t="shared" si="94"/>
        <v>2500</v>
      </c>
      <c r="N734" s="68">
        <f t="shared" si="95"/>
        <v>0.5681818181818182</v>
      </c>
    </row>
    <row r="735" spans="1:14" ht="15.75">
      <c r="A735" s="63">
        <v>3</v>
      </c>
      <c r="B735" s="70">
        <v>43342</v>
      </c>
      <c r="C735" s="65" t="s">
        <v>62</v>
      </c>
      <c r="D735" s="65" t="s">
        <v>21</v>
      </c>
      <c r="E735" s="65" t="s">
        <v>65</v>
      </c>
      <c r="F735" s="66">
        <v>9120</v>
      </c>
      <c r="G735" s="66">
        <v>9030</v>
      </c>
      <c r="H735" s="66">
        <v>9170</v>
      </c>
      <c r="I735" s="66">
        <v>9220</v>
      </c>
      <c r="J735" s="66">
        <v>9270</v>
      </c>
      <c r="K735" s="66">
        <v>9270</v>
      </c>
      <c r="L735" s="65">
        <v>50</v>
      </c>
      <c r="M735" s="67">
        <f t="shared" si="94"/>
        <v>7500</v>
      </c>
      <c r="N735" s="68">
        <f t="shared" si="95"/>
        <v>1.644736842105263</v>
      </c>
    </row>
    <row r="736" spans="1:14" ht="15.75">
      <c r="A736" s="63">
        <v>4</v>
      </c>
      <c r="B736" s="70">
        <v>43341</v>
      </c>
      <c r="C736" s="65" t="s">
        <v>62</v>
      </c>
      <c r="D736" s="65" t="s">
        <v>23</v>
      </c>
      <c r="E736" s="65" t="s">
        <v>71</v>
      </c>
      <c r="F736" s="66">
        <v>3960</v>
      </c>
      <c r="G736" s="66">
        <v>4000</v>
      </c>
      <c r="H736" s="66">
        <v>3935</v>
      </c>
      <c r="I736" s="66">
        <v>3910</v>
      </c>
      <c r="J736" s="66">
        <v>3885</v>
      </c>
      <c r="K736" s="66">
        <v>3935</v>
      </c>
      <c r="L736" s="65">
        <v>100</v>
      </c>
      <c r="M736" s="67">
        <f t="shared" si="94"/>
        <v>2500</v>
      </c>
      <c r="N736" s="68">
        <f t="shared" si="95"/>
        <v>0.6313131313131313</v>
      </c>
    </row>
    <row r="737" spans="1:14" ht="15.75">
      <c r="A737" s="63">
        <v>5</v>
      </c>
      <c r="B737" s="70">
        <v>43341</v>
      </c>
      <c r="C737" s="65" t="s">
        <v>62</v>
      </c>
      <c r="D737" s="65" t="s">
        <v>21</v>
      </c>
      <c r="E737" s="65" t="s">
        <v>69</v>
      </c>
      <c r="F737" s="66">
        <v>19330</v>
      </c>
      <c r="G737" s="66">
        <v>19190</v>
      </c>
      <c r="H737" s="66">
        <v>19410</v>
      </c>
      <c r="I737" s="66">
        <v>19490</v>
      </c>
      <c r="J737" s="66">
        <v>19570</v>
      </c>
      <c r="K737" s="66">
        <v>19410</v>
      </c>
      <c r="L737" s="65">
        <v>30</v>
      </c>
      <c r="M737" s="67">
        <f t="shared" si="94"/>
        <v>2400</v>
      </c>
      <c r="N737" s="68">
        <f t="shared" si="95"/>
        <v>0.4138644593895499</v>
      </c>
    </row>
    <row r="738" spans="1:14" ht="15.75">
      <c r="A738" s="63">
        <v>6</v>
      </c>
      <c r="B738" s="70">
        <v>43339</v>
      </c>
      <c r="C738" s="65" t="s">
        <v>62</v>
      </c>
      <c r="D738" s="65" t="s">
        <v>23</v>
      </c>
      <c r="E738" s="65" t="s">
        <v>68</v>
      </c>
      <c r="F738" s="66">
        <v>6790</v>
      </c>
      <c r="G738" s="66">
        <v>6890</v>
      </c>
      <c r="H738" s="66">
        <v>6740</v>
      </c>
      <c r="I738" s="66">
        <v>6690</v>
      </c>
      <c r="J738" s="66">
        <v>6640</v>
      </c>
      <c r="K738" s="66">
        <v>6740</v>
      </c>
      <c r="L738" s="65">
        <v>50</v>
      </c>
      <c r="M738" s="67">
        <f t="shared" si="94"/>
        <v>2500</v>
      </c>
      <c r="N738" s="68">
        <f t="shared" si="95"/>
        <v>0.7363770250368188</v>
      </c>
    </row>
    <row r="739" spans="1:14" ht="15.75">
      <c r="A739" s="63">
        <v>7</v>
      </c>
      <c r="B739" s="70">
        <v>43335</v>
      </c>
      <c r="C739" s="65" t="s">
        <v>62</v>
      </c>
      <c r="D739" s="65" t="s">
        <v>23</v>
      </c>
      <c r="E739" s="65" t="s">
        <v>65</v>
      </c>
      <c r="F739" s="66">
        <v>9175</v>
      </c>
      <c r="G739" s="66">
        <v>9265</v>
      </c>
      <c r="H739" s="66">
        <v>9120</v>
      </c>
      <c r="I739" s="66">
        <v>9070</v>
      </c>
      <c r="J739" s="66">
        <v>9020</v>
      </c>
      <c r="K739" s="66">
        <v>9265</v>
      </c>
      <c r="L739" s="65">
        <v>50</v>
      </c>
      <c r="M739" s="67">
        <f aca="true" t="shared" si="96" ref="M739:M744">IF(D739="BUY",(K739-F739)*(L739),(F739-K739)*(L739))</f>
        <v>-4500</v>
      </c>
      <c r="N739" s="68">
        <f aca="true" t="shared" si="97" ref="N739:N744">M739/(L739)/F739%</f>
        <v>-0.9809264305177112</v>
      </c>
    </row>
    <row r="740" spans="1:14" ht="15.75">
      <c r="A740" s="63">
        <v>8</v>
      </c>
      <c r="B740" s="70">
        <v>43335</v>
      </c>
      <c r="C740" s="65" t="s">
        <v>62</v>
      </c>
      <c r="D740" s="65" t="s">
        <v>23</v>
      </c>
      <c r="E740" s="65" t="s">
        <v>65</v>
      </c>
      <c r="F740" s="66">
        <v>9390</v>
      </c>
      <c r="G740" s="66">
        <v>9480</v>
      </c>
      <c r="H740" s="66">
        <v>9340</v>
      </c>
      <c r="I740" s="66">
        <v>9290</v>
      </c>
      <c r="J740" s="66">
        <v>9240</v>
      </c>
      <c r="K740" s="66">
        <v>9340</v>
      </c>
      <c r="L740" s="65">
        <v>50</v>
      </c>
      <c r="M740" s="67">
        <f t="shared" si="96"/>
        <v>2500</v>
      </c>
      <c r="N740" s="68">
        <f t="shared" si="97"/>
        <v>0.5324813631522897</v>
      </c>
    </row>
    <row r="741" spans="1:14" ht="15.75">
      <c r="A741" s="63">
        <v>9</v>
      </c>
      <c r="B741" s="70">
        <v>43335</v>
      </c>
      <c r="C741" s="65" t="s">
        <v>62</v>
      </c>
      <c r="D741" s="65" t="s">
        <v>23</v>
      </c>
      <c r="E741" s="65" t="s">
        <v>63</v>
      </c>
      <c r="F741" s="66">
        <v>4250</v>
      </c>
      <c r="G741" s="66">
        <v>4290</v>
      </c>
      <c r="H741" s="66">
        <v>4225</v>
      </c>
      <c r="I741" s="66">
        <v>4200</v>
      </c>
      <c r="J741" s="66">
        <v>4175</v>
      </c>
      <c r="K741" s="66">
        <v>4225</v>
      </c>
      <c r="L741" s="65">
        <v>100</v>
      </c>
      <c r="M741" s="67">
        <f t="shared" si="96"/>
        <v>2500</v>
      </c>
      <c r="N741" s="68">
        <f t="shared" si="97"/>
        <v>0.5882352941176471</v>
      </c>
    </row>
    <row r="742" spans="1:14" ht="15.75">
      <c r="A742" s="63">
        <v>10</v>
      </c>
      <c r="B742" s="70">
        <v>43333</v>
      </c>
      <c r="C742" s="65" t="s">
        <v>62</v>
      </c>
      <c r="D742" s="65" t="s">
        <v>21</v>
      </c>
      <c r="E742" s="65" t="s">
        <v>76</v>
      </c>
      <c r="F742" s="66">
        <v>4730</v>
      </c>
      <c r="G742" s="66">
        <v>4690</v>
      </c>
      <c r="H742" s="66">
        <v>4755</v>
      </c>
      <c r="I742" s="66">
        <v>4780</v>
      </c>
      <c r="J742" s="66">
        <v>4800</v>
      </c>
      <c r="K742" s="66">
        <v>4780</v>
      </c>
      <c r="L742" s="65">
        <v>100</v>
      </c>
      <c r="M742" s="67">
        <f t="shared" si="96"/>
        <v>5000</v>
      </c>
      <c r="N742" s="68">
        <f t="shared" si="97"/>
        <v>1.0570824524312896</v>
      </c>
    </row>
    <row r="743" spans="1:14" ht="15.75">
      <c r="A743" s="63">
        <v>11</v>
      </c>
      <c r="B743" s="70">
        <v>43332</v>
      </c>
      <c r="C743" s="65" t="s">
        <v>62</v>
      </c>
      <c r="D743" s="65" t="s">
        <v>21</v>
      </c>
      <c r="E743" s="65" t="s">
        <v>69</v>
      </c>
      <c r="F743" s="66">
        <v>20150</v>
      </c>
      <c r="G743" s="66">
        <v>19980</v>
      </c>
      <c r="H743" s="66">
        <v>20250</v>
      </c>
      <c r="I743" s="66">
        <v>20350</v>
      </c>
      <c r="J743" s="66">
        <v>20450</v>
      </c>
      <c r="K743" s="66">
        <v>20250</v>
      </c>
      <c r="L743" s="65">
        <v>30</v>
      </c>
      <c r="M743" s="67">
        <f t="shared" si="96"/>
        <v>3000</v>
      </c>
      <c r="N743" s="68">
        <f t="shared" si="97"/>
        <v>0.49627791563275436</v>
      </c>
    </row>
    <row r="744" spans="1:14" ht="15.75">
      <c r="A744" s="63">
        <v>12</v>
      </c>
      <c r="B744" s="70">
        <v>43329</v>
      </c>
      <c r="C744" s="65" t="s">
        <v>62</v>
      </c>
      <c r="D744" s="65" t="s">
        <v>21</v>
      </c>
      <c r="E744" s="65" t="s">
        <v>70</v>
      </c>
      <c r="F744" s="66">
        <v>3360</v>
      </c>
      <c r="G744" s="66">
        <v>3320</v>
      </c>
      <c r="H744" s="66">
        <v>3385</v>
      </c>
      <c r="I744" s="66">
        <v>3410</v>
      </c>
      <c r="J744" s="66">
        <v>3435</v>
      </c>
      <c r="K744" s="66">
        <v>3385</v>
      </c>
      <c r="L744" s="65">
        <v>100</v>
      </c>
      <c r="M744" s="67">
        <f t="shared" si="96"/>
        <v>2500</v>
      </c>
      <c r="N744" s="68">
        <f t="shared" si="97"/>
        <v>0.7440476190476191</v>
      </c>
    </row>
    <row r="745" spans="1:14" ht="15.75">
      <c r="A745" s="63">
        <v>13</v>
      </c>
      <c r="B745" s="70">
        <v>43329</v>
      </c>
      <c r="C745" s="65" t="s">
        <v>62</v>
      </c>
      <c r="D745" s="65" t="s">
        <v>21</v>
      </c>
      <c r="E745" s="65" t="s">
        <v>69</v>
      </c>
      <c r="F745" s="66">
        <v>19760</v>
      </c>
      <c r="G745" s="66">
        <v>19500</v>
      </c>
      <c r="H745" s="66">
        <v>19860</v>
      </c>
      <c r="I745" s="66">
        <v>19960</v>
      </c>
      <c r="J745" s="66">
        <v>20060</v>
      </c>
      <c r="K745" s="66">
        <v>19960</v>
      </c>
      <c r="L745" s="65">
        <v>30</v>
      </c>
      <c r="M745" s="67">
        <f aca="true" t="shared" si="98" ref="M745:M750">IF(D745="BUY",(K745-F745)*(L745),(F745-K745)*(L745))</f>
        <v>6000</v>
      </c>
      <c r="N745" s="68">
        <f aca="true" t="shared" si="99" ref="N745:N750">M745/(L745)/F745%</f>
        <v>1.0121457489878543</v>
      </c>
    </row>
    <row r="746" spans="1:14" ht="15.75">
      <c r="A746" s="63">
        <v>14</v>
      </c>
      <c r="B746" s="70">
        <v>43328</v>
      </c>
      <c r="C746" s="65" t="s">
        <v>62</v>
      </c>
      <c r="D746" s="65" t="s">
        <v>21</v>
      </c>
      <c r="E746" s="65" t="s">
        <v>76</v>
      </c>
      <c r="F746" s="66">
        <v>4700</v>
      </c>
      <c r="G746" s="66">
        <v>4660</v>
      </c>
      <c r="H746" s="66">
        <v>4725</v>
      </c>
      <c r="I746" s="66">
        <v>4750</v>
      </c>
      <c r="J746" s="66">
        <v>4775</v>
      </c>
      <c r="K746" s="66">
        <v>4723</v>
      </c>
      <c r="L746" s="65">
        <v>100</v>
      </c>
      <c r="M746" s="67">
        <f t="shared" si="98"/>
        <v>2300</v>
      </c>
      <c r="N746" s="68">
        <f t="shared" si="99"/>
        <v>0.48936170212765956</v>
      </c>
    </row>
    <row r="747" spans="1:14" ht="15.75">
      <c r="A747" s="63">
        <v>15</v>
      </c>
      <c r="B747" s="70">
        <v>43328</v>
      </c>
      <c r="C747" s="65" t="s">
        <v>62</v>
      </c>
      <c r="D747" s="65" t="s">
        <v>21</v>
      </c>
      <c r="E747" s="65" t="s">
        <v>65</v>
      </c>
      <c r="F747" s="66">
        <v>9790</v>
      </c>
      <c r="G747" s="66">
        <v>9700</v>
      </c>
      <c r="H747" s="66">
        <v>9840</v>
      </c>
      <c r="I747" s="66">
        <v>9890</v>
      </c>
      <c r="J747" s="66">
        <v>9940</v>
      </c>
      <c r="K747" s="66">
        <v>9940</v>
      </c>
      <c r="L747" s="65">
        <v>50</v>
      </c>
      <c r="M747" s="67">
        <f t="shared" si="98"/>
        <v>7500</v>
      </c>
      <c r="N747" s="68">
        <f t="shared" si="99"/>
        <v>1.5321756894790601</v>
      </c>
    </row>
    <row r="748" spans="1:14" ht="15.75">
      <c r="A748" s="63">
        <v>16</v>
      </c>
      <c r="B748" s="70">
        <v>43326</v>
      </c>
      <c r="C748" s="65" t="s">
        <v>62</v>
      </c>
      <c r="D748" s="65" t="s">
        <v>23</v>
      </c>
      <c r="E748" s="65" t="s">
        <v>76</v>
      </c>
      <c r="F748" s="66">
        <v>4580</v>
      </c>
      <c r="G748" s="66">
        <v>4620</v>
      </c>
      <c r="H748" s="66">
        <v>4555</v>
      </c>
      <c r="I748" s="66">
        <v>4530</v>
      </c>
      <c r="J748" s="66">
        <v>4505</v>
      </c>
      <c r="K748" s="66">
        <v>4620</v>
      </c>
      <c r="L748" s="65">
        <v>100</v>
      </c>
      <c r="M748" s="67">
        <f t="shared" si="98"/>
        <v>-4000</v>
      </c>
      <c r="N748" s="68">
        <f t="shared" si="99"/>
        <v>-0.8733624454148472</v>
      </c>
    </row>
    <row r="749" spans="1:14" ht="15.75">
      <c r="A749" s="63">
        <v>17</v>
      </c>
      <c r="B749" s="70">
        <v>43326</v>
      </c>
      <c r="C749" s="65" t="s">
        <v>62</v>
      </c>
      <c r="D749" s="65" t="s">
        <v>23</v>
      </c>
      <c r="E749" s="65" t="s">
        <v>65</v>
      </c>
      <c r="F749" s="66">
        <v>9450</v>
      </c>
      <c r="G749" s="66">
        <v>9530</v>
      </c>
      <c r="H749" s="66">
        <v>9400</v>
      </c>
      <c r="I749" s="66">
        <v>9350</v>
      </c>
      <c r="J749" s="66">
        <v>9300</v>
      </c>
      <c r="K749" s="66">
        <v>9400</v>
      </c>
      <c r="L749" s="65">
        <v>50</v>
      </c>
      <c r="M749" s="67">
        <f t="shared" si="98"/>
        <v>2500</v>
      </c>
      <c r="N749" s="68">
        <f t="shared" si="99"/>
        <v>0.5291005291005291</v>
      </c>
    </row>
    <row r="750" spans="1:14" ht="15.75">
      <c r="A750" s="63">
        <v>18</v>
      </c>
      <c r="B750" s="70">
        <v>43322</v>
      </c>
      <c r="C750" s="65" t="s">
        <v>62</v>
      </c>
      <c r="D750" s="65" t="s">
        <v>21</v>
      </c>
      <c r="E750" s="65" t="s">
        <v>65</v>
      </c>
      <c r="F750" s="66">
        <v>9680</v>
      </c>
      <c r="G750" s="66">
        <v>9590</v>
      </c>
      <c r="H750" s="66">
        <v>9730</v>
      </c>
      <c r="I750" s="66">
        <v>9780</v>
      </c>
      <c r="J750" s="66">
        <v>9830</v>
      </c>
      <c r="K750" s="66">
        <v>9830</v>
      </c>
      <c r="L750" s="65">
        <v>50</v>
      </c>
      <c r="M750" s="67">
        <f t="shared" si="98"/>
        <v>7500</v>
      </c>
      <c r="N750" s="68">
        <f t="shared" si="99"/>
        <v>1.5495867768595042</v>
      </c>
    </row>
    <row r="751" spans="1:14" ht="15.75">
      <c r="A751" s="63">
        <v>19</v>
      </c>
      <c r="B751" s="70">
        <v>43321</v>
      </c>
      <c r="C751" s="65" t="s">
        <v>62</v>
      </c>
      <c r="D751" s="65" t="s">
        <v>23</v>
      </c>
      <c r="E751" s="65" t="s">
        <v>71</v>
      </c>
      <c r="F751" s="66">
        <v>4110</v>
      </c>
      <c r="G751" s="66">
        <v>4150</v>
      </c>
      <c r="H751" s="66">
        <v>4085</v>
      </c>
      <c r="I751" s="66">
        <v>4060</v>
      </c>
      <c r="J751" s="66">
        <v>4035</v>
      </c>
      <c r="K751" s="66">
        <v>4150</v>
      </c>
      <c r="L751" s="65">
        <v>100</v>
      </c>
      <c r="M751" s="67">
        <f aca="true" t="shared" si="100" ref="M751:M757">IF(D751="BUY",(K751-F751)*(L751),(F751-K751)*(L751))</f>
        <v>-4000</v>
      </c>
      <c r="N751" s="68">
        <f aca="true" t="shared" si="101" ref="N751:N757">M751/(L751)/F751%</f>
        <v>-0.97323600973236</v>
      </c>
    </row>
    <row r="752" spans="1:14" ht="15.75">
      <c r="A752" s="63">
        <v>20</v>
      </c>
      <c r="B752" s="70">
        <v>43320</v>
      </c>
      <c r="C752" s="65" t="s">
        <v>62</v>
      </c>
      <c r="D752" s="65" t="s">
        <v>23</v>
      </c>
      <c r="E752" s="65" t="s">
        <v>70</v>
      </c>
      <c r="F752" s="66">
        <v>3360</v>
      </c>
      <c r="G752" s="66">
        <v>3400</v>
      </c>
      <c r="H752" s="66">
        <v>3335</v>
      </c>
      <c r="I752" s="66">
        <v>3310</v>
      </c>
      <c r="J752" s="66">
        <v>3285</v>
      </c>
      <c r="K752" s="66">
        <v>3335</v>
      </c>
      <c r="L752" s="65">
        <v>100</v>
      </c>
      <c r="M752" s="67">
        <f t="shared" si="100"/>
        <v>2500</v>
      </c>
      <c r="N752" s="68">
        <f t="shared" si="101"/>
        <v>0.7440476190476191</v>
      </c>
    </row>
    <row r="753" spans="1:14" ht="15.75">
      <c r="A753" s="63">
        <v>21</v>
      </c>
      <c r="B753" s="70">
        <v>43320</v>
      </c>
      <c r="C753" s="65" t="s">
        <v>62</v>
      </c>
      <c r="D753" s="65" t="s">
        <v>21</v>
      </c>
      <c r="E753" s="65" t="s">
        <v>66</v>
      </c>
      <c r="F753" s="66">
        <v>4380</v>
      </c>
      <c r="G753" s="66">
        <v>4340</v>
      </c>
      <c r="H753" s="66">
        <v>4405</v>
      </c>
      <c r="I753" s="66">
        <v>4430</v>
      </c>
      <c r="J753" s="66">
        <v>4455</v>
      </c>
      <c r="K753" s="66">
        <v>4430</v>
      </c>
      <c r="L753" s="65">
        <v>100</v>
      </c>
      <c r="M753" s="67">
        <f t="shared" si="100"/>
        <v>5000</v>
      </c>
      <c r="N753" s="68">
        <f t="shared" si="101"/>
        <v>1.1415525114155252</v>
      </c>
    </row>
    <row r="754" spans="1:14" ht="15.75">
      <c r="A754" s="63">
        <v>22</v>
      </c>
      <c r="B754" s="70">
        <v>43318</v>
      </c>
      <c r="C754" s="65" t="s">
        <v>62</v>
      </c>
      <c r="D754" s="65" t="s">
        <v>23</v>
      </c>
      <c r="E754" s="65" t="s">
        <v>66</v>
      </c>
      <c r="F754" s="66">
        <v>4320</v>
      </c>
      <c r="G754" s="66">
        <v>4360</v>
      </c>
      <c r="H754" s="66">
        <v>4295</v>
      </c>
      <c r="I754" s="66">
        <v>4270</v>
      </c>
      <c r="J754" s="66">
        <v>4245</v>
      </c>
      <c r="K754" s="66">
        <v>4270</v>
      </c>
      <c r="L754" s="65">
        <v>100</v>
      </c>
      <c r="M754" s="67">
        <f t="shared" si="100"/>
        <v>5000</v>
      </c>
      <c r="N754" s="68">
        <f t="shared" si="101"/>
        <v>1.1574074074074074</v>
      </c>
    </row>
    <row r="755" spans="1:14" ht="15.75">
      <c r="A755" s="63">
        <v>23</v>
      </c>
      <c r="B755" s="70">
        <v>43318</v>
      </c>
      <c r="C755" s="65" t="s">
        <v>62</v>
      </c>
      <c r="D755" s="65" t="s">
        <v>23</v>
      </c>
      <c r="E755" s="65" t="s">
        <v>65</v>
      </c>
      <c r="F755" s="66">
        <v>9525</v>
      </c>
      <c r="G755" s="66">
        <v>9600</v>
      </c>
      <c r="H755" s="66">
        <v>9475</v>
      </c>
      <c r="I755" s="66">
        <v>9425</v>
      </c>
      <c r="J755" s="66">
        <v>9375</v>
      </c>
      <c r="K755" s="66">
        <v>9375</v>
      </c>
      <c r="L755" s="65">
        <v>50</v>
      </c>
      <c r="M755" s="67">
        <f t="shared" si="100"/>
        <v>7500</v>
      </c>
      <c r="N755" s="68">
        <f t="shared" si="101"/>
        <v>1.5748031496062993</v>
      </c>
    </row>
    <row r="756" spans="1:14" ht="15.75">
      <c r="A756" s="63">
        <v>24</v>
      </c>
      <c r="B756" s="70">
        <v>43314</v>
      </c>
      <c r="C756" s="65" t="s">
        <v>62</v>
      </c>
      <c r="D756" s="65" t="s">
        <v>23</v>
      </c>
      <c r="E756" s="65" t="s">
        <v>68</v>
      </c>
      <c r="F756" s="66">
        <v>7180</v>
      </c>
      <c r="G756" s="66">
        <v>7260</v>
      </c>
      <c r="H756" s="66">
        <v>7130</v>
      </c>
      <c r="I756" s="66">
        <v>7080</v>
      </c>
      <c r="J756" s="66">
        <v>7030</v>
      </c>
      <c r="K756" s="66">
        <v>7260</v>
      </c>
      <c r="L756" s="65">
        <v>50</v>
      </c>
      <c r="M756" s="67">
        <f t="shared" si="100"/>
        <v>-4000</v>
      </c>
      <c r="N756" s="68">
        <f t="shared" si="101"/>
        <v>-1.1142061281337048</v>
      </c>
    </row>
    <row r="757" spans="1:14" ht="15.75">
      <c r="A757" s="63">
        <v>25</v>
      </c>
      <c r="B757" s="70">
        <v>43313</v>
      </c>
      <c r="C757" s="65" t="s">
        <v>62</v>
      </c>
      <c r="D757" s="65" t="s">
        <v>21</v>
      </c>
      <c r="E757" s="65" t="s">
        <v>70</v>
      </c>
      <c r="F757" s="66">
        <v>3405</v>
      </c>
      <c r="G757" s="66">
        <v>3365</v>
      </c>
      <c r="H757" s="66">
        <v>3430</v>
      </c>
      <c r="I757" s="66">
        <v>3455</v>
      </c>
      <c r="J757" s="66">
        <v>3480</v>
      </c>
      <c r="K757" s="66">
        <v>3430</v>
      </c>
      <c r="L757" s="65">
        <v>100</v>
      </c>
      <c r="M757" s="67">
        <f t="shared" si="100"/>
        <v>2500</v>
      </c>
      <c r="N757" s="68">
        <f t="shared" si="101"/>
        <v>0.7342143906020558</v>
      </c>
    </row>
    <row r="758" spans="1:14" ht="15.75">
      <c r="A758" s="9" t="s">
        <v>25</v>
      </c>
      <c r="B758" s="10"/>
      <c r="C758" s="11"/>
      <c r="D758" s="12"/>
      <c r="E758" s="13"/>
      <c r="F758" s="13"/>
      <c r="G758" s="14"/>
      <c r="H758" s="15"/>
      <c r="I758" s="15"/>
      <c r="J758" s="15"/>
      <c r="K758" s="16"/>
      <c r="M758" s="17"/>
      <c r="N758" s="1"/>
    </row>
    <row r="759" spans="1:13" ht="15.75">
      <c r="A759" s="9" t="s">
        <v>26</v>
      </c>
      <c r="B759" s="19"/>
      <c r="C759" s="11"/>
      <c r="D759" s="12"/>
      <c r="E759" s="13"/>
      <c r="F759" s="13"/>
      <c r="G759" s="14"/>
      <c r="H759" s="13"/>
      <c r="I759" s="13"/>
      <c r="J759" s="13"/>
      <c r="K759" s="16"/>
      <c r="L759" s="17"/>
      <c r="M759" s="1"/>
    </row>
    <row r="760" spans="1:12" ht="15.75">
      <c r="A760" s="9" t="s">
        <v>26</v>
      </c>
      <c r="B760" s="19"/>
      <c r="C760" s="20"/>
      <c r="D760" s="21"/>
      <c r="E760" s="22"/>
      <c r="F760" s="22"/>
      <c r="G760" s="23"/>
      <c r="H760" s="22"/>
      <c r="I760" s="22"/>
      <c r="J760" s="22"/>
      <c r="K760" s="22"/>
      <c r="L760" s="17"/>
    </row>
    <row r="761" spans="1:13" ht="16.5" thickBot="1">
      <c r="A761" s="58"/>
      <c r="B761" s="59"/>
      <c r="C761" s="22"/>
      <c r="D761" s="22"/>
      <c r="E761" s="22"/>
      <c r="F761" s="25"/>
      <c r="G761" s="26"/>
      <c r="H761" s="27" t="s">
        <v>27</v>
      </c>
      <c r="I761" s="27"/>
      <c r="J761" s="25"/>
      <c r="K761" s="25"/>
      <c r="L761" s="17"/>
      <c r="M761" s="1"/>
    </row>
    <row r="762" spans="1:13" ht="15.75">
      <c r="A762" s="58"/>
      <c r="B762" s="59"/>
      <c r="C762" s="129" t="s">
        <v>28</v>
      </c>
      <c r="D762" s="129"/>
      <c r="E762" s="29">
        <v>25</v>
      </c>
      <c r="F762" s="30">
        <f>F763+F764+F765+F766+F767+F768</f>
        <v>100</v>
      </c>
      <c r="G762" s="31">
        <v>25</v>
      </c>
      <c r="H762" s="32">
        <f>G763/G762%</f>
        <v>84</v>
      </c>
      <c r="I762" s="32"/>
      <c r="J762" s="25"/>
      <c r="K762" s="25"/>
      <c r="L762" s="83"/>
      <c r="M762" s="60"/>
    </row>
    <row r="763" spans="1:13" ht="15.75">
      <c r="A763" s="58"/>
      <c r="B763" s="59"/>
      <c r="C763" s="126" t="s">
        <v>29</v>
      </c>
      <c r="D763" s="126"/>
      <c r="E763" s="33">
        <v>21</v>
      </c>
      <c r="F763" s="34">
        <f>(E763/E762)*100</f>
        <v>84</v>
      </c>
      <c r="G763" s="31">
        <v>21</v>
      </c>
      <c r="H763" s="28"/>
      <c r="I763" s="28"/>
      <c r="J763" s="25"/>
      <c r="K763" s="25"/>
      <c r="M763" s="17"/>
    </row>
    <row r="764" spans="1:10" ht="15.75">
      <c r="A764" s="58"/>
      <c r="B764" s="59"/>
      <c r="C764" s="126" t="s">
        <v>31</v>
      </c>
      <c r="D764" s="126"/>
      <c r="E764" s="33">
        <v>0</v>
      </c>
      <c r="F764" s="34">
        <f>(E764/E762)*100</f>
        <v>0</v>
      </c>
      <c r="G764" s="36"/>
      <c r="H764" s="31"/>
      <c r="I764" s="31"/>
      <c r="J764" s="25"/>
    </row>
    <row r="765" spans="1:12" ht="15.75">
      <c r="A765" s="58"/>
      <c r="B765" s="59"/>
      <c r="C765" s="126" t="s">
        <v>32</v>
      </c>
      <c r="D765" s="126"/>
      <c r="E765" s="33">
        <v>0</v>
      </c>
      <c r="F765" s="34">
        <f>(E765/E762)*100</f>
        <v>0</v>
      </c>
      <c r="G765" s="36"/>
      <c r="H765" s="31"/>
      <c r="I765" s="31"/>
      <c r="J765" s="25"/>
      <c r="K765" s="2"/>
      <c r="L765" s="83"/>
    </row>
    <row r="766" spans="1:11" ht="15.75">
      <c r="A766" s="58"/>
      <c r="B766" s="59"/>
      <c r="C766" s="126" t="s">
        <v>33</v>
      </c>
      <c r="D766" s="126"/>
      <c r="E766" s="33">
        <v>4</v>
      </c>
      <c r="F766" s="34">
        <f>(E766/E762)*100</f>
        <v>16</v>
      </c>
      <c r="G766" s="36"/>
      <c r="H766" s="22" t="s">
        <v>34</v>
      </c>
      <c r="I766" s="22"/>
      <c r="J766" s="25"/>
      <c r="K766" s="25"/>
    </row>
    <row r="767" spans="1:11" ht="15.75">
      <c r="A767" s="58"/>
      <c r="B767" s="59"/>
      <c r="C767" s="126" t="s">
        <v>35</v>
      </c>
      <c r="D767" s="126"/>
      <c r="E767" s="33">
        <v>0</v>
      </c>
      <c r="F767" s="34">
        <f>(E767/E762)*100</f>
        <v>0</v>
      </c>
      <c r="G767" s="36"/>
      <c r="H767" s="22"/>
      <c r="I767" s="22"/>
      <c r="J767" s="25"/>
      <c r="K767" s="25"/>
    </row>
    <row r="768" spans="1:12" ht="16.5" thickBot="1">
      <c r="A768" s="58"/>
      <c r="B768" s="59"/>
      <c r="C768" s="127" t="s">
        <v>36</v>
      </c>
      <c r="D768" s="127"/>
      <c r="E768" s="38"/>
      <c r="F768" s="39">
        <f>(E768/E762)*100</f>
        <v>0</v>
      </c>
      <c r="G768" s="36"/>
      <c r="H768" s="22"/>
      <c r="I768" s="22"/>
      <c r="J768" s="25"/>
      <c r="K768" s="25"/>
      <c r="L768" s="83"/>
    </row>
    <row r="769" spans="1:12" ht="15.75">
      <c r="A769" s="41" t="s">
        <v>37</v>
      </c>
      <c r="B769" s="10"/>
      <c r="C769" s="11"/>
      <c r="D769" s="11"/>
      <c r="E769" s="13"/>
      <c r="F769" s="13"/>
      <c r="G769" s="42"/>
      <c r="H769" s="43"/>
      <c r="I769" s="43"/>
      <c r="J769" s="43"/>
      <c r="K769" s="13"/>
      <c r="L769" s="17"/>
    </row>
    <row r="770" spans="1:13" ht="15.75">
      <c r="A770" s="12" t="s">
        <v>38</v>
      </c>
      <c r="B770" s="10"/>
      <c r="C770" s="44"/>
      <c r="D770" s="45"/>
      <c r="E770" s="46"/>
      <c r="F770" s="43"/>
      <c r="G770" s="42"/>
      <c r="H770" s="43"/>
      <c r="I770" s="43"/>
      <c r="J770" s="43"/>
      <c r="K770" s="13"/>
      <c r="L770" s="17"/>
      <c r="M770" s="40"/>
    </row>
    <row r="771" spans="1:14" ht="15.75">
      <c r="A771" s="12" t="s">
        <v>39</v>
      </c>
      <c r="B771" s="10"/>
      <c r="C771" s="11"/>
      <c r="D771" s="45"/>
      <c r="E771" s="46"/>
      <c r="F771" s="43"/>
      <c r="G771" s="42"/>
      <c r="H771" s="47"/>
      <c r="I771" s="47"/>
      <c r="J771" s="47"/>
      <c r="K771" s="13"/>
      <c r="L771" s="17"/>
      <c r="N771" s="1"/>
    </row>
    <row r="772" spans="1:12" ht="15.75">
      <c r="A772" s="12" t="s">
        <v>40</v>
      </c>
      <c r="B772" s="44"/>
      <c r="C772" s="11"/>
      <c r="D772" s="45"/>
      <c r="E772" s="46"/>
      <c r="F772" s="43"/>
      <c r="G772" s="48"/>
      <c r="H772" s="47"/>
      <c r="I772" s="47"/>
      <c r="J772" s="47"/>
      <c r="K772" s="13"/>
      <c r="L772" s="17"/>
    </row>
    <row r="773" spans="1:13" ht="15.75">
      <c r="A773" s="12" t="s">
        <v>41</v>
      </c>
      <c r="B773" s="35"/>
      <c r="C773" s="11"/>
      <c r="D773" s="49"/>
      <c r="E773" s="43"/>
      <c r="F773" s="43"/>
      <c r="G773" s="48"/>
      <c r="H773" s="47"/>
      <c r="I773" s="47"/>
      <c r="J773" s="47"/>
      <c r="K773" s="43"/>
      <c r="L773" s="17"/>
      <c r="M773" s="17"/>
    </row>
    <row r="775" spans="1:14" ht="15">
      <c r="A775" s="146" t="s">
        <v>0</v>
      </c>
      <c r="B775" s="146"/>
      <c r="C775" s="146"/>
      <c r="D775" s="146"/>
      <c r="E775" s="146"/>
      <c r="F775" s="146"/>
      <c r="G775" s="146"/>
      <c r="H775" s="146"/>
      <c r="I775" s="146"/>
      <c r="J775" s="146"/>
      <c r="K775" s="146"/>
      <c r="L775" s="146"/>
      <c r="M775" s="146"/>
      <c r="N775" s="146"/>
    </row>
    <row r="776" spans="1:14" ht="15">
      <c r="A776" s="146"/>
      <c r="B776" s="146"/>
      <c r="C776" s="146"/>
      <c r="D776" s="146"/>
      <c r="E776" s="146"/>
      <c r="F776" s="146"/>
      <c r="G776" s="146"/>
      <c r="H776" s="146"/>
      <c r="I776" s="146"/>
      <c r="J776" s="146"/>
      <c r="K776" s="146"/>
      <c r="L776" s="146"/>
      <c r="M776" s="146"/>
      <c r="N776" s="146"/>
    </row>
    <row r="777" spans="1:14" ht="15">
      <c r="A777" s="146"/>
      <c r="B777" s="146"/>
      <c r="C777" s="146"/>
      <c r="D777" s="146"/>
      <c r="E777" s="146"/>
      <c r="F777" s="146"/>
      <c r="G777" s="146"/>
      <c r="H777" s="146"/>
      <c r="I777" s="146"/>
      <c r="J777" s="146"/>
      <c r="K777" s="146"/>
      <c r="L777" s="146"/>
      <c r="M777" s="146"/>
      <c r="N777" s="146"/>
    </row>
    <row r="778" spans="1:14" ht="15.75">
      <c r="A778" s="147" t="s">
        <v>1</v>
      </c>
      <c r="B778" s="147"/>
      <c r="C778" s="147"/>
      <c r="D778" s="147"/>
      <c r="E778" s="147"/>
      <c r="F778" s="147"/>
      <c r="G778" s="147"/>
      <c r="H778" s="147"/>
      <c r="I778" s="147"/>
      <c r="J778" s="147"/>
      <c r="K778" s="147"/>
      <c r="L778" s="147"/>
      <c r="M778" s="147"/>
      <c r="N778" s="147"/>
    </row>
    <row r="779" spans="1:14" ht="15.75">
      <c r="A779" s="147" t="s">
        <v>2</v>
      </c>
      <c r="B779" s="147"/>
      <c r="C779" s="147"/>
      <c r="D779" s="147"/>
      <c r="E779" s="147"/>
      <c r="F779" s="147"/>
      <c r="G779" s="147"/>
      <c r="H779" s="147"/>
      <c r="I779" s="147"/>
      <c r="J779" s="147"/>
      <c r="K779" s="147"/>
      <c r="L779" s="147"/>
      <c r="M779" s="147"/>
      <c r="N779" s="147"/>
    </row>
    <row r="780" spans="1:14" ht="16.5" thickBot="1">
      <c r="A780" s="148" t="s">
        <v>3</v>
      </c>
      <c r="B780" s="148"/>
      <c r="C780" s="148"/>
      <c r="D780" s="148"/>
      <c r="E780" s="148"/>
      <c r="F780" s="148"/>
      <c r="G780" s="148"/>
      <c r="H780" s="148"/>
      <c r="I780" s="148"/>
      <c r="J780" s="148"/>
      <c r="K780" s="148"/>
      <c r="L780" s="148"/>
      <c r="M780" s="148"/>
      <c r="N780" s="148"/>
    </row>
    <row r="781" spans="1:14" ht="15.75">
      <c r="A781" s="145" t="s">
        <v>92</v>
      </c>
      <c r="B781" s="145"/>
      <c r="C781" s="145"/>
      <c r="D781" s="145"/>
      <c r="E781" s="145"/>
      <c r="F781" s="145"/>
      <c r="G781" s="145"/>
      <c r="H781" s="145"/>
      <c r="I781" s="145"/>
      <c r="J781" s="145"/>
      <c r="K781" s="145"/>
      <c r="L781" s="145"/>
      <c r="M781" s="145"/>
      <c r="N781" s="145"/>
    </row>
    <row r="782" spans="1:14" ht="15.75">
      <c r="A782" s="145" t="s">
        <v>5</v>
      </c>
      <c r="B782" s="145"/>
      <c r="C782" s="145"/>
      <c r="D782" s="145"/>
      <c r="E782" s="145"/>
      <c r="F782" s="145"/>
      <c r="G782" s="145"/>
      <c r="H782" s="145"/>
      <c r="I782" s="145"/>
      <c r="J782" s="145"/>
      <c r="K782" s="145"/>
      <c r="L782" s="145"/>
      <c r="M782" s="145"/>
      <c r="N782" s="145"/>
    </row>
    <row r="783" spans="1:14" ht="15">
      <c r="A783" s="131" t="s">
        <v>6</v>
      </c>
      <c r="B783" s="128" t="s">
        <v>7</v>
      </c>
      <c r="C783" s="128" t="s">
        <v>8</v>
      </c>
      <c r="D783" s="131" t="s">
        <v>9</v>
      </c>
      <c r="E783" s="131" t="s">
        <v>10</v>
      </c>
      <c r="F783" s="128" t="s">
        <v>11</v>
      </c>
      <c r="G783" s="128" t="s">
        <v>12</v>
      </c>
      <c r="H783" s="128" t="s">
        <v>13</v>
      </c>
      <c r="I783" s="128" t="s">
        <v>14</v>
      </c>
      <c r="J783" s="128" t="s">
        <v>15</v>
      </c>
      <c r="K783" s="130" t="s">
        <v>16</v>
      </c>
      <c r="L783" s="128" t="s">
        <v>17</v>
      </c>
      <c r="M783" s="128" t="s">
        <v>18</v>
      </c>
      <c r="N783" s="128" t="s">
        <v>19</v>
      </c>
    </row>
    <row r="784" spans="1:14" ht="15">
      <c r="A784" s="132"/>
      <c r="B784" s="152"/>
      <c r="C784" s="152"/>
      <c r="D784" s="132"/>
      <c r="E784" s="132"/>
      <c r="F784" s="152"/>
      <c r="G784" s="152"/>
      <c r="H784" s="152"/>
      <c r="I784" s="152"/>
      <c r="J784" s="152"/>
      <c r="K784" s="153"/>
      <c r="L784" s="152"/>
      <c r="M784" s="152"/>
      <c r="N784" s="152"/>
    </row>
    <row r="785" spans="1:14" ht="15.75">
      <c r="A785" s="63">
        <v>1</v>
      </c>
      <c r="B785" s="70">
        <v>43312</v>
      </c>
      <c r="C785" s="65" t="s">
        <v>62</v>
      </c>
      <c r="D785" s="65" t="s">
        <v>21</v>
      </c>
      <c r="E785" s="65" t="s">
        <v>66</v>
      </c>
      <c r="F785" s="66">
        <v>4430</v>
      </c>
      <c r="G785" s="66">
        <v>4390</v>
      </c>
      <c r="H785" s="66">
        <v>4455</v>
      </c>
      <c r="I785" s="66">
        <v>4480</v>
      </c>
      <c r="J785" s="66">
        <v>4500</v>
      </c>
      <c r="K785" s="66">
        <v>4455</v>
      </c>
      <c r="L785" s="65">
        <v>100</v>
      </c>
      <c r="M785" s="67">
        <f aca="true" t="shared" si="102" ref="M785:M794">IF(D785="BUY",(K785-F785)*(L785),(F785-K785)*(L785))</f>
        <v>2500</v>
      </c>
      <c r="N785" s="68">
        <f aca="true" t="shared" si="103" ref="N785:N794">M785/(L785)/F785%</f>
        <v>0.5643340857787811</v>
      </c>
    </row>
    <row r="786" spans="1:14" ht="15.75">
      <c r="A786" s="63">
        <v>2</v>
      </c>
      <c r="B786" s="70">
        <v>43311</v>
      </c>
      <c r="C786" s="65" t="s">
        <v>62</v>
      </c>
      <c r="D786" s="65" t="s">
        <v>21</v>
      </c>
      <c r="E786" s="65" t="s">
        <v>66</v>
      </c>
      <c r="F786" s="66">
        <v>4305</v>
      </c>
      <c r="G786" s="66">
        <v>4270</v>
      </c>
      <c r="H786" s="66">
        <v>4330</v>
      </c>
      <c r="I786" s="66">
        <v>4355</v>
      </c>
      <c r="J786" s="66">
        <v>4380</v>
      </c>
      <c r="K786" s="66">
        <v>4330</v>
      </c>
      <c r="L786" s="65">
        <v>100</v>
      </c>
      <c r="M786" s="67">
        <f t="shared" si="102"/>
        <v>2500</v>
      </c>
      <c r="N786" s="68">
        <f t="shared" si="103"/>
        <v>0.5807200929152149</v>
      </c>
    </row>
    <row r="787" spans="1:14" ht="15.75">
      <c r="A787" s="63">
        <v>3</v>
      </c>
      <c r="B787" s="70">
        <v>43308</v>
      </c>
      <c r="C787" s="65" t="s">
        <v>62</v>
      </c>
      <c r="D787" s="65" t="s">
        <v>21</v>
      </c>
      <c r="E787" s="65" t="s">
        <v>69</v>
      </c>
      <c r="F787" s="66">
        <v>19900</v>
      </c>
      <c r="G787" s="66">
        <v>19740</v>
      </c>
      <c r="H787" s="66">
        <v>20000</v>
      </c>
      <c r="I787" s="66">
        <v>20100</v>
      </c>
      <c r="J787" s="66">
        <v>20200</v>
      </c>
      <c r="K787" s="66">
        <v>19750</v>
      </c>
      <c r="L787" s="65">
        <v>30</v>
      </c>
      <c r="M787" s="67">
        <f t="shared" si="102"/>
        <v>-4500</v>
      </c>
      <c r="N787" s="68">
        <f t="shared" si="103"/>
        <v>-0.7537688442211056</v>
      </c>
    </row>
    <row r="788" spans="1:14" ht="15.75">
      <c r="A788" s="63">
        <v>4</v>
      </c>
      <c r="B788" s="70">
        <v>43308</v>
      </c>
      <c r="C788" s="65" t="s">
        <v>62</v>
      </c>
      <c r="D788" s="65" t="s">
        <v>21</v>
      </c>
      <c r="E788" s="65" t="s">
        <v>66</v>
      </c>
      <c r="F788" s="66">
        <v>4230</v>
      </c>
      <c r="G788" s="66">
        <v>4190</v>
      </c>
      <c r="H788" s="66">
        <v>4255</v>
      </c>
      <c r="I788" s="66">
        <v>4280</v>
      </c>
      <c r="J788" s="66">
        <v>4300</v>
      </c>
      <c r="K788" s="66">
        <v>4280</v>
      </c>
      <c r="L788" s="65">
        <v>100</v>
      </c>
      <c r="M788" s="67">
        <f t="shared" si="102"/>
        <v>5000</v>
      </c>
      <c r="N788" s="68">
        <f t="shared" si="103"/>
        <v>1.182033096926714</v>
      </c>
    </row>
    <row r="789" spans="1:14" ht="15.75">
      <c r="A789" s="63">
        <v>5</v>
      </c>
      <c r="B789" s="70">
        <v>43308</v>
      </c>
      <c r="C789" s="65" t="s">
        <v>62</v>
      </c>
      <c r="D789" s="65" t="s">
        <v>21</v>
      </c>
      <c r="E789" s="65" t="s">
        <v>71</v>
      </c>
      <c r="F789" s="66">
        <v>4175</v>
      </c>
      <c r="G789" s="66">
        <v>4135</v>
      </c>
      <c r="H789" s="66">
        <v>4200</v>
      </c>
      <c r="I789" s="66">
        <v>4225</v>
      </c>
      <c r="J789" s="66">
        <v>4250</v>
      </c>
      <c r="K789" s="66">
        <v>4135</v>
      </c>
      <c r="L789" s="65">
        <v>100</v>
      </c>
      <c r="M789" s="67">
        <f t="shared" si="102"/>
        <v>-4000</v>
      </c>
      <c r="N789" s="68">
        <f t="shared" si="103"/>
        <v>-0.9580838323353293</v>
      </c>
    </row>
    <row r="790" spans="1:14" ht="15.75">
      <c r="A790" s="63">
        <v>6</v>
      </c>
      <c r="B790" s="70">
        <v>43308</v>
      </c>
      <c r="C790" s="65" t="s">
        <v>62</v>
      </c>
      <c r="D790" s="65" t="s">
        <v>21</v>
      </c>
      <c r="E790" s="65" t="s">
        <v>65</v>
      </c>
      <c r="F790" s="66">
        <v>9155</v>
      </c>
      <c r="G790" s="66">
        <v>9075</v>
      </c>
      <c r="H790" s="66">
        <v>9210</v>
      </c>
      <c r="I790" s="66">
        <v>9260</v>
      </c>
      <c r="J790" s="66">
        <v>9310</v>
      </c>
      <c r="K790" s="66">
        <v>9210</v>
      </c>
      <c r="L790" s="65">
        <v>50</v>
      </c>
      <c r="M790" s="67">
        <f t="shared" si="102"/>
        <v>2750</v>
      </c>
      <c r="N790" s="68">
        <f t="shared" si="103"/>
        <v>0.6007646095030038</v>
      </c>
    </row>
    <row r="791" spans="1:14" ht="15.75">
      <c r="A791" s="63">
        <v>7</v>
      </c>
      <c r="B791" s="70">
        <v>43307</v>
      </c>
      <c r="C791" s="65" t="s">
        <v>62</v>
      </c>
      <c r="D791" s="65" t="s">
        <v>21</v>
      </c>
      <c r="E791" s="65" t="s">
        <v>76</v>
      </c>
      <c r="F791" s="66">
        <v>4220</v>
      </c>
      <c r="G791" s="66">
        <v>4180</v>
      </c>
      <c r="H791" s="66">
        <v>4245</v>
      </c>
      <c r="I791" s="66">
        <v>4270</v>
      </c>
      <c r="J791" s="66">
        <v>4295</v>
      </c>
      <c r="K791" s="66">
        <v>4295</v>
      </c>
      <c r="L791" s="65">
        <v>100</v>
      </c>
      <c r="M791" s="67">
        <f t="shared" si="102"/>
        <v>7500</v>
      </c>
      <c r="N791" s="68">
        <f t="shared" si="103"/>
        <v>1.777251184834123</v>
      </c>
    </row>
    <row r="792" spans="1:14" ht="15.75">
      <c r="A792" s="63">
        <v>8</v>
      </c>
      <c r="B792" s="70">
        <v>43306</v>
      </c>
      <c r="C792" s="65" t="s">
        <v>62</v>
      </c>
      <c r="D792" s="65" t="s">
        <v>23</v>
      </c>
      <c r="E792" s="65" t="s">
        <v>66</v>
      </c>
      <c r="F792" s="66">
        <v>4155</v>
      </c>
      <c r="G792" s="66">
        <v>4190</v>
      </c>
      <c r="H792" s="66">
        <v>4130</v>
      </c>
      <c r="I792" s="66">
        <v>4105</v>
      </c>
      <c r="J792" s="66">
        <v>4080</v>
      </c>
      <c r="K792" s="66">
        <v>4105</v>
      </c>
      <c r="L792" s="65">
        <v>100</v>
      </c>
      <c r="M792" s="67">
        <f t="shared" si="102"/>
        <v>5000</v>
      </c>
      <c r="N792" s="68">
        <f t="shared" si="103"/>
        <v>1.203369434416366</v>
      </c>
    </row>
    <row r="793" spans="1:14" ht="15.75">
      <c r="A793" s="63">
        <v>9</v>
      </c>
      <c r="B793" s="70">
        <v>43306</v>
      </c>
      <c r="C793" s="65" t="s">
        <v>62</v>
      </c>
      <c r="D793" s="65" t="s">
        <v>23</v>
      </c>
      <c r="E793" s="65" t="s">
        <v>65</v>
      </c>
      <c r="F793" s="66">
        <v>8950</v>
      </c>
      <c r="G793" s="66">
        <v>9030</v>
      </c>
      <c r="H793" s="66">
        <v>8900</v>
      </c>
      <c r="I793" s="66">
        <v>8850</v>
      </c>
      <c r="J793" s="66">
        <v>8800</v>
      </c>
      <c r="K793" s="66">
        <v>8800</v>
      </c>
      <c r="L793" s="65">
        <v>50</v>
      </c>
      <c r="M793" s="67">
        <f t="shared" si="102"/>
        <v>7500</v>
      </c>
      <c r="N793" s="68">
        <f t="shared" si="103"/>
        <v>1.675977653631285</v>
      </c>
    </row>
    <row r="794" spans="1:14" ht="15.75">
      <c r="A794" s="63">
        <v>10</v>
      </c>
      <c r="B794" s="70">
        <v>43305</v>
      </c>
      <c r="C794" s="65" t="s">
        <v>62</v>
      </c>
      <c r="D794" s="65" t="s">
        <v>23</v>
      </c>
      <c r="E794" s="65" t="s">
        <v>70</v>
      </c>
      <c r="F794" s="66">
        <v>3328</v>
      </c>
      <c r="G794" s="66">
        <v>3370</v>
      </c>
      <c r="H794" s="66">
        <v>3300</v>
      </c>
      <c r="I794" s="66">
        <v>3225</v>
      </c>
      <c r="J794" s="66">
        <v>3250</v>
      </c>
      <c r="K794" s="66">
        <v>3370</v>
      </c>
      <c r="L794" s="65">
        <v>100</v>
      </c>
      <c r="M794" s="67">
        <f t="shared" si="102"/>
        <v>-4200</v>
      </c>
      <c r="N794" s="68">
        <f t="shared" si="103"/>
        <v>-1.2620192307692306</v>
      </c>
    </row>
    <row r="795" spans="1:14" ht="15.75">
      <c r="A795" s="63">
        <v>11</v>
      </c>
      <c r="B795" s="70">
        <v>43305</v>
      </c>
      <c r="C795" s="65" t="s">
        <v>62</v>
      </c>
      <c r="D795" s="65" t="s">
        <v>21</v>
      </c>
      <c r="E795" s="65" t="s">
        <v>69</v>
      </c>
      <c r="F795" s="66">
        <v>19650</v>
      </c>
      <c r="G795" s="66">
        <v>19500</v>
      </c>
      <c r="H795" s="66">
        <v>19750</v>
      </c>
      <c r="I795" s="66">
        <v>19850</v>
      </c>
      <c r="J795" s="66">
        <v>19950</v>
      </c>
      <c r="K795" s="66">
        <v>19850</v>
      </c>
      <c r="L795" s="65">
        <v>30</v>
      </c>
      <c r="M795" s="67">
        <f aca="true" t="shared" si="104" ref="M795:M800">IF(D795="BUY",(K795-F795)*(L795),(F795-K795)*(L795))</f>
        <v>6000</v>
      </c>
      <c r="N795" s="68">
        <f aca="true" t="shared" si="105" ref="N795:N800">M795/(L795)/F795%</f>
        <v>1.0178117048346056</v>
      </c>
    </row>
    <row r="796" spans="1:14" ht="15.75">
      <c r="A796" s="63">
        <v>12</v>
      </c>
      <c r="B796" s="70">
        <v>43304</v>
      </c>
      <c r="C796" s="65" t="s">
        <v>62</v>
      </c>
      <c r="D796" s="65" t="s">
        <v>21</v>
      </c>
      <c r="E796" s="65" t="s">
        <v>68</v>
      </c>
      <c r="F796" s="66">
        <v>7400</v>
      </c>
      <c r="G796" s="66">
        <v>7320</v>
      </c>
      <c r="H796" s="66">
        <v>7450</v>
      </c>
      <c r="I796" s="66">
        <v>7500</v>
      </c>
      <c r="J796" s="66">
        <v>7550</v>
      </c>
      <c r="K796" s="66">
        <v>7450</v>
      </c>
      <c r="L796" s="65">
        <v>50</v>
      </c>
      <c r="M796" s="67">
        <f t="shared" si="104"/>
        <v>2500</v>
      </c>
      <c r="N796" s="68">
        <f t="shared" si="105"/>
        <v>0.6756756756756757</v>
      </c>
    </row>
    <row r="797" spans="1:14" ht="15.75">
      <c r="A797" s="63">
        <v>13</v>
      </c>
      <c r="B797" s="70">
        <v>43304</v>
      </c>
      <c r="C797" s="65" t="s">
        <v>62</v>
      </c>
      <c r="D797" s="65" t="s">
        <v>21</v>
      </c>
      <c r="E797" s="65" t="s">
        <v>76</v>
      </c>
      <c r="F797" s="66">
        <v>4570</v>
      </c>
      <c r="G797" s="66">
        <v>4530</v>
      </c>
      <c r="H797" s="66">
        <v>4595</v>
      </c>
      <c r="I797" s="66">
        <v>4620</v>
      </c>
      <c r="J797" s="66">
        <v>4645</v>
      </c>
      <c r="K797" s="66">
        <v>4595</v>
      </c>
      <c r="L797" s="65">
        <v>100</v>
      </c>
      <c r="M797" s="67">
        <f t="shared" si="104"/>
        <v>2500</v>
      </c>
      <c r="N797" s="68">
        <f t="shared" si="105"/>
        <v>0.5470459518599562</v>
      </c>
    </row>
    <row r="798" spans="1:14" ht="15.75">
      <c r="A798" s="63">
        <v>14</v>
      </c>
      <c r="B798" s="70">
        <v>43301</v>
      </c>
      <c r="C798" s="65" t="s">
        <v>62</v>
      </c>
      <c r="D798" s="65" t="s">
        <v>21</v>
      </c>
      <c r="E798" s="65" t="s">
        <v>69</v>
      </c>
      <c r="F798" s="66">
        <v>18820</v>
      </c>
      <c r="G798" s="66">
        <v>18680</v>
      </c>
      <c r="H798" s="66">
        <v>18900</v>
      </c>
      <c r="I798" s="66">
        <v>18980</v>
      </c>
      <c r="J798" s="66">
        <v>19060</v>
      </c>
      <c r="K798" s="66">
        <v>19060</v>
      </c>
      <c r="L798" s="65">
        <v>30</v>
      </c>
      <c r="M798" s="67">
        <f t="shared" si="104"/>
        <v>7200</v>
      </c>
      <c r="N798" s="68">
        <f t="shared" si="105"/>
        <v>1.275239107332625</v>
      </c>
    </row>
    <row r="799" spans="1:14" ht="15.75">
      <c r="A799" s="63">
        <v>15</v>
      </c>
      <c r="B799" s="70">
        <v>43300</v>
      </c>
      <c r="C799" s="65" t="s">
        <v>62</v>
      </c>
      <c r="D799" s="65" t="s">
        <v>21</v>
      </c>
      <c r="E799" s="65" t="s">
        <v>65</v>
      </c>
      <c r="F799" s="66">
        <v>9190</v>
      </c>
      <c r="G799" s="66">
        <v>9120</v>
      </c>
      <c r="H799" s="66">
        <v>9160</v>
      </c>
      <c r="I799" s="66">
        <v>9210</v>
      </c>
      <c r="J799" s="66">
        <v>9260</v>
      </c>
      <c r="K799" s="66">
        <v>9120</v>
      </c>
      <c r="L799" s="65">
        <v>50</v>
      </c>
      <c r="M799" s="67">
        <f t="shared" si="104"/>
        <v>-3500</v>
      </c>
      <c r="N799" s="68">
        <f t="shared" si="105"/>
        <v>-0.7616974972796517</v>
      </c>
    </row>
    <row r="800" spans="1:14" ht="15.75">
      <c r="A800" s="63">
        <v>16</v>
      </c>
      <c r="B800" s="70">
        <v>43299</v>
      </c>
      <c r="C800" s="65" t="s">
        <v>62</v>
      </c>
      <c r="D800" s="65" t="s">
        <v>21</v>
      </c>
      <c r="E800" s="65" t="s">
        <v>65</v>
      </c>
      <c r="F800" s="66">
        <v>9010</v>
      </c>
      <c r="G800" s="66">
        <v>8920</v>
      </c>
      <c r="H800" s="66">
        <v>9060</v>
      </c>
      <c r="I800" s="66">
        <v>9110</v>
      </c>
      <c r="J800" s="66">
        <v>9160</v>
      </c>
      <c r="K800" s="66">
        <v>9110</v>
      </c>
      <c r="L800" s="65">
        <v>50</v>
      </c>
      <c r="M800" s="67">
        <f t="shared" si="104"/>
        <v>5000</v>
      </c>
      <c r="N800" s="68">
        <f t="shared" si="105"/>
        <v>1.109877913429523</v>
      </c>
    </row>
    <row r="801" spans="1:14" ht="15.75">
      <c r="A801" s="63">
        <v>17</v>
      </c>
      <c r="B801" s="70">
        <v>43299</v>
      </c>
      <c r="C801" s="65" t="s">
        <v>62</v>
      </c>
      <c r="D801" s="65" t="s">
        <v>21</v>
      </c>
      <c r="E801" s="65" t="s">
        <v>69</v>
      </c>
      <c r="F801" s="66">
        <v>18830</v>
      </c>
      <c r="G801" s="66">
        <v>18680</v>
      </c>
      <c r="H801" s="66">
        <v>18930</v>
      </c>
      <c r="I801" s="66">
        <v>19030</v>
      </c>
      <c r="J801" s="66">
        <v>19130</v>
      </c>
      <c r="K801" s="66">
        <v>18930</v>
      </c>
      <c r="L801" s="65">
        <v>30</v>
      </c>
      <c r="M801" s="67">
        <f>IF(D801="BUY",(K801-F801)*(L801),(F801-K801)*(L801))</f>
        <v>3000</v>
      </c>
      <c r="N801" s="68">
        <f aca="true" t="shared" si="106" ref="N801:N806">M801/(L801)/F801%</f>
        <v>0.5310674455655868</v>
      </c>
    </row>
    <row r="802" spans="1:14" ht="15.75">
      <c r="A802" s="63">
        <v>18</v>
      </c>
      <c r="B802" s="70">
        <v>43298</v>
      </c>
      <c r="C802" s="65" t="s">
        <v>62</v>
      </c>
      <c r="D802" s="65" t="s">
        <v>23</v>
      </c>
      <c r="E802" s="65" t="s">
        <v>76</v>
      </c>
      <c r="F802" s="66">
        <v>4455</v>
      </c>
      <c r="G802" s="66">
        <v>4495</v>
      </c>
      <c r="H802" s="66">
        <v>4430</v>
      </c>
      <c r="I802" s="66">
        <v>4405</v>
      </c>
      <c r="J802" s="66">
        <v>4380</v>
      </c>
      <c r="K802" s="66">
        <v>4495</v>
      </c>
      <c r="L802" s="65">
        <v>100</v>
      </c>
      <c r="M802" s="67">
        <f>IF(D802="BUY",(K802-F802)*(L802),(F802-K802)*(L802))</f>
        <v>-4000</v>
      </c>
      <c r="N802" s="68">
        <f t="shared" si="106"/>
        <v>-0.8978675645342312</v>
      </c>
    </row>
    <row r="803" spans="1:14" ht="15.75">
      <c r="A803" s="63">
        <v>19</v>
      </c>
      <c r="B803" s="70">
        <v>43298</v>
      </c>
      <c r="C803" s="65" t="s">
        <v>62</v>
      </c>
      <c r="D803" s="65" t="s">
        <v>21</v>
      </c>
      <c r="E803" s="65" t="s">
        <v>68</v>
      </c>
      <c r="F803" s="66">
        <v>7070</v>
      </c>
      <c r="G803" s="66">
        <v>6990</v>
      </c>
      <c r="H803" s="66">
        <v>7120</v>
      </c>
      <c r="I803" s="66">
        <v>7170</v>
      </c>
      <c r="J803" s="66">
        <v>7220</v>
      </c>
      <c r="K803" s="66">
        <v>7120</v>
      </c>
      <c r="L803" s="65">
        <v>50</v>
      </c>
      <c r="M803" s="67">
        <f>IF(D803="BUY",(K803-F803)*(L803),(F803-K803)*(L803))</f>
        <v>2500</v>
      </c>
      <c r="N803" s="68">
        <f t="shared" si="106"/>
        <v>0.7072135785007072</v>
      </c>
    </row>
    <row r="804" spans="1:14" ht="15.75">
      <c r="A804" s="63">
        <v>20</v>
      </c>
      <c r="B804" s="70">
        <v>43297</v>
      </c>
      <c r="C804" s="65" t="s">
        <v>62</v>
      </c>
      <c r="D804" s="65" t="s">
        <v>21</v>
      </c>
      <c r="E804" s="65" t="s">
        <v>69</v>
      </c>
      <c r="F804" s="66">
        <v>18690</v>
      </c>
      <c r="G804" s="66">
        <v>18540</v>
      </c>
      <c r="H804" s="66">
        <v>18780</v>
      </c>
      <c r="I804" s="66">
        <v>18870</v>
      </c>
      <c r="J804" s="66">
        <v>18960</v>
      </c>
      <c r="K804" s="66">
        <v>18960</v>
      </c>
      <c r="L804" s="65">
        <v>30</v>
      </c>
      <c r="M804" s="67">
        <f>IF(D804="BUY",(K804-F804)*(L804),(F804-K804)*(L804))</f>
        <v>8100</v>
      </c>
      <c r="N804" s="68">
        <f t="shared" si="106"/>
        <v>1.4446227929373996</v>
      </c>
    </row>
    <row r="805" spans="1:14" ht="15.75">
      <c r="A805" s="63">
        <v>21</v>
      </c>
      <c r="B805" s="70">
        <v>43294</v>
      </c>
      <c r="C805" s="65" t="s">
        <v>62</v>
      </c>
      <c r="D805" s="65" t="s">
        <v>23</v>
      </c>
      <c r="E805" s="65" t="s">
        <v>87</v>
      </c>
      <c r="F805" s="66">
        <v>747</v>
      </c>
      <c r="G805" s="66">
        <v>751</v>
      </c>
      <c r="H805" s="66">
        <v>744.5</v>
      </c>
      <c r="I805" s="66">
        <v>742</v>
      </c>
      <c r="J805" s="66">
        <v>739.5</v>
      </c>
      <c r="K805" s="66">
        <v>744.5</v>
      </c>
      <c r="L805" s="65">
        <v>1000</v>
      </c>
      <c r="M805" s="67">
        <f>IF(D805="BUY",(K805-F805)*(L805),(F805-K805)*(L805))</f>
        <v>2500</v>
      </c>
      <c r="N805" s="68">
        <f t="shared" si="106"/>
        <v>0.33467202141900937</v>
      </c>
    </row>
    <row r="806" spans="1:14" ht="15.75">
      <c r="A806" s="63">
        <v>22</v>
      </c>
      <c r="B806" s="70">
        <v>43294</v>
      </c>
      <c r="C806" s="65" t="s">
        <v>62</v>
      </c>
      <c r="D806" s="65" t="s">
        <v>23</v>
      </c>
      <c r="E806" s="65" t="s">
        <v>65</v>
      </c>
      <c r="F806" s="66">
        <v>8660</v>
      </c>
      <c r="G806" s="66">
        <v>8740</v>
      </c>
      <c r="H806" s="66">
        <v>8610</v>
      </c>
      <c r="I806" s="66">
        <v>8560</v>
      </c>
      <c r="J806" s="66">
        <v>8510</v>
      </c>
      <c r="K806" s="66">
        <v>8610</v>
      </c>
      <c r="L806" s="65">
        <v>50</v>
      </c>
      <c r="M806" s="67">
        <f aca="true" t="shared" si="107" ref="M806:M811">IF(D806="BUY",(K806-F806)*(L806),(F806-K806)*(L806))</f>
        <v>2500</v>
      </c>
      <c r="N806" s="68">
        <f t="shared" si="106"/>
        <v>0.5773672055427252</v>
      </c>
    </row>
    <row r="807" spans="1:14" ht="15.75">
      <c r="A807" s="63">
        <v>23</v>
      </c>
      <c r="B807" s="70">
        <v>43293</v>
      </c>
      <c r="C807" s="65" t="s">
        <v>62</v>
      </c>
      <c r="D807" s="65" t="s">
        <v>21</v>
      </c>
      <c r="E807" s="65" t="s">
        <v>76</v>
      </c>
      <c r="F807" s="66">
        <v>4600</v>
      </c>
      <c r="G807" s="66">
        <v>4560</v>
      </c>
      <c r="H807" s="66">
        <v>4525</v>
      </c>
      <c r="I807" s="66">
        <v>4650</v>
      </c>
      <c r="J807" s="66">
        <v>4675</v>
      </c>
      <c r="K807" s="66">
        <v>4560</v>
      </c>
      <c r="L807" s="65">
        <v>100</v>
      </c>
      <c r="M807" s="67">
        <f t="shared" si="107"/>
        <v>-4000</v>
      </c>
      <c r="N807" s="68">
        <f aca="true" t="shared" si="108" ref="N807:N819">M807/(L807)/F807%</f>
        <v>-0.8695652173913043</v>
      </c>
    </row>
    <row r="808" spans="1:14" ht="15.75">
      <c r="A808" s="63">
        <v>24</v>
      </c>
      <c r="B808" s="70">
        <v>43293</v>
      </c>
      <c r="C808" s="65" t="s">
        <v>62</v>
      </c>
      <c r="D808" s="65" t="s">
        <v>23</v>
      </c>
      <c r="E808" s="65" t="s">
        <v>87</v>
      </c>
      <c r="F808" s="66">
        <v>753.7</v>
      </c>
      <c r="G808" s="66">
        <v>758</v>
      </c>
      <c r="H808" s="66">
        <v>751</v>
      </c>
      <c r="I808" s="66">
        <v>748.5</v>
      </c>
      <c r="J808" s="66">
        <v>746</v>
      </c>
      <c r="K808" s="66">
        <v>751</v>
      </c>
      <c r="L808" s="65">
        <v>1000</v>
      </c>
      <c r="M808" s="67">
        <f t="shared" si="107"/>
        <v>2700.0000000000455</v>
      </c>
      <c r="N808" s="68">
        <f t="shared" si="108"/>
        <v>0.35823271858830374</v>
      </c>
    </row>
    <row r="809" spans="1:14" ht="15.75">
      <c r="A809" s="63">
        <v>25</v>
      </c>
      <c r="B809" s="70">
        <v>43292</v>
      </c>
      <c r="C809" s="65" t="s">
        <v>62</v>
      </c>
      <c r="D809" s="65" t="s">
        <v>23</v>
      </c>
      <c r="E809" s="65" t="s">
        <v>68</v>
      </c>
      <c r="F809" s="66">
        <v>7000</v>
      </c>
      <c r="G809" s="66">
        <v>7080</v>
      </c>
      <c r="H809" s="66">
        <v>6950</v>
      </c>
      <c r="I809" s="66">
        <v>6900</v>
      </c>
      <c r="J809" s="66">
        <v>6850</v>
      </c>
      <c r="K809" s="66">
        <v>6902</v>
      </c>
      <c r="L809" s="65">
        <v>50</v>
      </c>
      <c r="M809" s="67">
        <f t="shared" si="107"/>
        <v>4900</v>
      </c>
      <c r="N809" s="68">
        <f t="shared" si="108"/>
        <v>1.4</v>
      </c>
    </row>
    <row r="810" spans="1:14" ht="15.75">
      <c r="A810" s="63">
        <v>26</v>
      </c>
      <c r="B810" s="70">
        <v>43292</v>
      </c>
      <c r="C810" s="65" t="s">
        <v>62</v>
      </c>
      <c r="D810" s="65" t="s">
        <v>23</v>
      </c>
      <c r="E810" s="65" t="s">
        <v>65</v>
      </c>
      <c r="F810" s="66">
        <v>8625</v>
      </c>
      <c r="G810" s="66">
        <v>8705</v>
      </c>
      <c r="H810" s="66">
        <v>8575</v>
      </c>
      <c r="I810" s="66">
        <v>8525</v>
      </c>
      <c r="J810" s="66">
        <v>8475</v>
      </c>
      <c r="K810" s="66">
        <v>8575</v>
      </c>
      <c r="L810" s="65">
        <v>50</v>
      </c>
      <c r="M810" s="67">
        <f t="shared" si="107"/>
        <v>2500</v>
      </c>
      <c r="N810" s="68">
        <f t="shared" si="108"/>
        <v>0.5797101449275363</v>
      </c>
    </row>
    <row r="811" spans="1:14" ht="15.75">
      <c r="A811" s="63">
        <v>27</v>
      </c>
      <c r="B811" s="70">
        <v>43291</v>
      </c>
      <c r="C811" s="65" t="s">
        <v>62</v>
      </c>
      <c r="D811" s="65" t="s">
        <v>21</v>
      </c>
      <c r="E811" s="65" t="s">
        <v>71</v>
      </c>
      <c r="F811" s="66">
        <v>4160</v>
      </c>
      <c r="G811" s="66">
        <v>4120</v>
      </c>
      <c r="H811" s="66">
        <v>4185</v>
      </c>
      <c r="I811" s="66">
        <v>4210</v>
      </c>
      <c r="J811" s="66">
        <v>4235</v>
      </c>
      <c r="K811" s="66">
        <v>4120</v>
      </c>
      <c r="L811" s="65">
        <v>100</v>
      </c>
      <c r="M811" s="67">
        <f t="shared" si="107"/>
        <v>-4000</v>
      </c>
      <c r="N811" s="68">
        <f t="shared" si="108"/>
        <v>-0.9615384615384615</v>
      </c>
    </row>
    <row r="812" spans="1:14" ht="15.75">
      <c r="A812" s="63">
        <v>28</v>
      </c>
      <c r="B812" s="70">
        <v>43290</v>
      </c>
      <c r="C812" s="65" t="s">
        <v>62</v>
      </c>
      <c r="D812" s="65" t="s">
        <v>21</v>
      </c>
      <c r="E812" s="65" t="s">
        <v>76</v>
      </c>
      <c r="F812" s="66">
        <v>4500</v>
      </c>
      <c r="G812" s="66">
        <v>4460</v>
      </c>
      <c r="H812" s="66">
        <v>4525</v>
      </c>
      <c r="I812" s="66">
        <v>4550</v>
      </c>
      <c r="J812" s="66">
        <v>4575</v>
      </c>
      <c r="K812" s="66">
        <v>4525</v>
      </c>
      <c r="L812" s="65">
        <v>100</v>
      </c>
      <c r="M812" s="67">
        <f aca="true" t="shared" si="109" ref="M812:M819">IF(D812="BUY",(K812-F812)*(L812),(F812-K812)*(L812))</f>
        <v>2500</v>
      </c>
      <c r="N812" s="68">
        <f t="shared" si="108"/>
        <v>0.5555555555555556</v>
      </c>
    </row>
    <row r="813" spans="1:14" ht="15.75">
      <c r="A813" s="63">
        <v>29</v>
      </c>
      <c r="B813" s="70">
        <v>43290</v>
      </c>
      <c r="C813" s="65" t="s">
        <v>62</v>
      </c>
      <c r="D813" s="65" t="s">
        <v>21</v>
      </c>
      <c r="E813" s="65" t="s">
        <v>76</v>
      </c>
      <c r="F813" s="66">
        <v>4500</v>
      </c>
      <c r="G813" s="66">
        <v>4460</v>
      </c>
      <c r="H813" s="66">
        <v>4525</v>
      </c>
      <c r="I813" s="66">
        <v>4550</v>
      </c>
      <c r="J813" s="66">
        <v>4575</v>
      </c>
      <c r="K813" s="66">
        <v>4525</v>
      </c>
      <c r="L813" s="65">
        <v>100</v>
      </c>
      <c r="M813" s="67">
        <f t="shared" si="109"/>
        <v>2500</v>
      </c>
      <c r="N813" s="68">
        <f t="shared" si="108"/>
        <v>0.5555555555555556</v>
      </c>
    </row>
    <row r="814" spans="1:14" ht="15.75">
      <c r="A814" s="63">
        <v>30</v>
      </c>
      <c r="B814" s="70">
        <v>43287</v>
      </c>
      <c r="C814" s="65" t="s">
        <v>62</v>
      </c>
      <c r="D814" s="65" t="s">
        <v>21</v>
      </c>
      <c r="E814" s="65" t="s">
        <v>76</v>
      </c>
      <c r="F814" s="66">
        <v>4415</v>
      </c>
      <c r="G814" s="66">
        <v>4375</v>
      </c>
      <c r="H814" s="66">
        <v>4440</v>
      </c>
      <c r="I814" s="66">
        <v>4465</v>
      </c>
      <c r="J814" s="66">
        <v>4490</v>
      </c>
      <c r="K814" s="66">
        <v>4440</v>
      </c>
      <c r="L814" s="65">
        <v>100</v>
      </c>
      <c r="M814" s="67">
        <f t="shared" si="109"/>
        <v>2500</v>
      </c>
      <c r="N814" s="68">
        <f t="shared" si="108"/>
        <v>0.5662514156285391</v>
      </c>
    </row>
    <row r="815" spans="1:14" ht="15.75">
      <c r="A815" s="63">
        <v>31</v>
      </c>
      <c r="B815" s="70">
        <v>43286</v>
      </c>
      <c r="C815" s="65" t="s">
        <v>62</v>
      </c>
      <c r="D815" s="65" t="s">
        <v>21</v>
      </c>
      <c r="E815" s="65" t="s">
        <v>66</v>
      </c>
      <c r="F815" s="66">
        <v>3960</v>
      </c>
      <c r="G815" s="66">
        <v>3985</v>
      </c>
      <c r="H815" s="66">
        <v>3985</v>
      </c>
      <c r="I815" s="66">
        <v>4005</v>
      </c>
      <c r="J815" s="66">
        <v>4030</v>
      </c>
      <c r="K815" s="66">
        <v>4005</v>
      </c>
      <c r="L815" s="65">
        <v>100</v>
      </c>
      <c r="M815" s="67">
        <f t="shared" si="109"/>
        <v>4500</v>
      </c>
      <c r="N815" s="68">
        <f t="shared" si="108"/>
        <v>1.1363636363636362</v>
      </c>
    </row>
    <row r="816" spans="1:14" ht="15.75">
      <c r="A816" s="63">
        <v>32</v>
      </c>
      <c r="B816" s="70">
        <v>43285</v>
      </c>
      <c r="C816" s="65" t="s">
        <v>62</v>
      </c>
      <c r="D816" s="65" t="s">
        <v>21</v>
      </c>
      <c r="E816" s="65" t="s">
        <v>63</v>
      </c>
      <c r="F816" s="66">
        <v>3675</v>
      </c>
      <c r="G816" s="66">
        <v>3635</v>
      </c>
      <c r="H816" s="66">
        <v>3700</v>
      </c>
      <c r="I816" s="66">
        <v>3725</v>
      </c>
      <c r="J816" s="66">
        <v>3750</v>
      </c>
      <c r="K816" s="66">
        <v>3700</v>
      </c>
      <c r="L816" s="65">
        <v>100</v>
      </c>
      <c r="M816" s="67">
        <f t="shared" si="109"/>
        <v>2500</v>
      </c>
      <c r="N816" s="68">
        <f t="shared" si="108"/>
        <v>0.6802721088435374</v>
      </c>
    </row>
    <row r="817" spans="1:14" ht="15.75">
      <c r="A817" s="63">
        <v>33</v>
      </c>
      <c r="B817" s="70">
        <v>43285</v>
      </c>
      <c r="C817" s="65" t="s">
        <v>62</v>
      </c>
      <c r="D817" s="65" t="s">
        <v>21</v>
      </c>
      <c r="E817" s="65" t="s">
        <v>71</v>
      </c>
      <c r="F817" s="66">
        <v>4100</v>
      </c>
      <c r="G817" s="66">
        <v>4060</v>
      </c>
      <c r="H817" s="66">
        <v>4125</v>
      </c>
      <c r="I817" s="66">
        <v>4150</v>
      </c>
      <c r="J817" s="66">
        <v>4175</v>
      </c>
      <c r="K817" s="66">
        <v>4060</v>
      </c>
      <c r="L817" s="65">
        <v>100</v>
      </c>
      <c r="M817" s="67">
        <f t="shared" si="109"/>
        <v>-4000</v>
      </c>
      <c r="N817" s="68">
        <f t="shared" si="108"/>
        <v>-0.975609756097561</v>
      </c>
    </row>
    <row r="818" spans="1:14" ht="15.75">
      <c r="A818" s="63">
        <v>34</v>
      </c>
      <c r="B818" s="70">
        <v>43284</v>
      </c>
      <c r="C818" s="65" t="s">
        <v>62</v>
      </c>
      <c r="D818" s="65" t="s">
        <v>21</v>
      </c>
      <c r="E818" s="65" t="s">
        <v>63</v>
      </c>
      <c r="F818" s="66">
        <v>3600</v>
      </c>
      <c r="G818" s="66">
        <v>3560</v>
      </c>
      <c r="H818" s="66">
        <v>3625</v>
      </c>
      <c r="I818" s="66">
        <v>3650</v>
      </c>
      <c r="J818" s="66">
        <v>3675</v>
      </c>
      <c r="K818" s="66">
        <v>3625</v>
      </c>
      <c r="L818" s="65">
        <v>100</v>
      </c>
      <c r="M818" s="67">
        <f t="shared" si="109"/>
        <v>2500</v>
      </c>
      <c r="N818" s="68">
        <f t="shared" si="108"/>
        <v>0.6944444444444444</v>
      </c>
    </row>
    <row r="819" spans="1:14" ht="15.75">
      <c r="A819" s="63">
        <v>35</v>
      </c>
      <c r="B819" s="70">
        <v>43283</v>
      </c>
      <c r="C819" s="65" t="s">
        <v>62</v>
      </c>
      <c r="D819" s="65" t="s">
        <v>21</v>
      </c>
      <c r="E819" s="65" t="s">
        <v>71</v>
      </c>
      <c r="F819" s="66">
        <v>4070</v>
      </c>
      <c r="G819" s="66">
        <v>4030</v>
      </c>
      <c r="H819" s="66">
        <v>4095</v>
      </c>
      <c r="I819" s="66">
        <v>4120</v>
      </c>
      <c r="J819" s="66">
        <v>4145</v>
      </c>
      <c r="K819" s="66">
        <v>4095</v>
      </c>
      <c r="L819" s="65">
        <v>100</v>
      </c>
      <c r="M819" s="67">
        <f t="shared" si="109"/>
        <v>2500</v>
      </c>
      <c r="N819" s="68">
        <f t="shared" si="108"/>
        <v>0.6142506142506142</v>
      </c>
    </row>
    <row r="820" spans="1:14" ht="15.75">
      <c r="A820" s="9" t="s">
        <v>25</v>
      </c>
      <c r="B820" s="10"/>
      <c r="C820" s="11"/>
      <c r="D820" s="12"/>
      <c r="E820" s="13"/>
      <c r="F820" s="13"/>
      <c r="G820" s="14"/>
      <c r="H820" s="15"/>
      <c r="I820" s="15"/>
      <c r="J820" s="15"/>
      <c r="K820" s="16"/>
      <c r="M820" s="17"/>
      <c r="N820" s="1"/>
    </row>
    <row r="821" spans="1:13" ht="15.75">
      <c r="A821" s="9" t="s">
        <v>26</v>
      </c>
      <c r="B821" s="19"/>
      <c r="C821" s="11"/>
      <c r="D821" s="12"/>
      <c r="E821" s="13"/>
      <c r="F821" s="13"/>
      <c r="G821" s="14"/>
      <c r="H821" s="13"/>
      <c r="I821" s="13"/>
      <c r="J821" s="13"/>
      <c r="K821" s="16"/>
      <c r="L821" s="17"/>
      <c r="M821" s="1"/>
    </row>
    <row r="822" spans="1:13" ht="15.75">
      <c r="A822" s="9" t="s">
        <v>26</v>
      </c>
      <c r="B822" s="19"/>
      <c r="C822" s="20"/>
      <c r="D822" s="21"/>
      <c r="E822" s="22"/>
      <c r="F822" s="22"/>
      <c r="G822" s="23"/>
      <c r="H822" s="22"/>
      <c r="I822" s="22"/>
      <c r="J822" s="22"/>
      <c r="K822" s="22"/>
      <c r="L822" s="17"/>
      <c r="M822" s="1"/>
    </row>
    <row r="823" spans="1:13" ht="16.5" thickBot="1">
      <c r="A823" s="58"/>
      <c r="B823" s="59"/>
      <c r="C823" s="22"/>
      <c r="D823" s="22"/>
      <c r="E823" s="22"/>
      <c r="F823" s="25"/>
      <c r="G823" s="26"/>
      <c r="H823" s="27" t="s">
        <v>27</v>
      </c>
      <c r="I823" s="27"/>
      <c r="J823" s="25"/>
      <c r="K823" s="25"/>
      <c r="L823" s="17"/>
      <c r="M823" s="60"/>
    </row>
    <row r="824" spans="1:13" ht="15.75">
      <c r="A824" s="58"/>
      <c r="B824" s="59"/>
      <c r="C824" s="129" t="s">
        <v>28</v>
      </c>
      <c r="D824" s="129"/>
      <c r="E824" s="29">
        <v>35</v>
      </c>
      <c r="F824" s="30">
        <f>F825+F826+F827+F828+F829+F830</f>
        <v>100.00000000000001</v>
      </c>
      <c r="G824" s="31">
        <v>35</v>
      </c>
      <c r="H824" s="32">
        <f>G825/G824%</f>
        <v>77.14285714285715</v>
      </c>
      <c r="I824" s="32"/>
      <c r="J824" s="25"/>
      <c r="K824" s="25"/>
      <c r="L824" s="83"/>
      <c r="M824" s="17"/>
    </row>
    <row r="825" spans="1:11" ht="15.75">
      <c r="A825" s="58"/>
      <c r="B825" s="59"/>
      <c r="C825" s="126" t="s">
        <v>29</v>
      </c>
      <c r="D825" s="126"/>
      <c r="E825" s="33">
        <v>27</v>
      </c>
      <c r="F825" s="34">
        <f>(E825/E824)*100</f>
        <v>77.14285714285715</v>
      </c>
      <c r="G825" s="31">
        <v>27</v>
      </c>
      <c r="H825" s="28"/>
      <c r="I825" s="28"/>
      <c r="J825" s="25"/>
      <c r="K825" s="25"/>
    </row>
    <row r="826" spans="1:14" ht="15.75">
      <c r="A826" s="58"/>
      <c r="B826" s="59"/>
      <c r="C826" s="126" t="s">
        <v>31</v>
      </c>
      <c r="D826" s="126"/>
      <c r="E826" s="33">
        <v>0</v>
      </c>
      <c r="F826" s="34">
        <f>(E826/E824)*100</f>
        <v>0</v>
      </c>
      <c r="G826" s="36"/>
      <c r="H826" s="31"/>
      <c r="I826" s="31"/>
      <c r="J826" s="25"/>
      <c r="N826" s="1"/>
    </row>
    <row r="827" spans="1:12" ht="15.75">
      <c r="A827" s="58"/>
      <c r="B827" s="59"/>
      <c r="C827" s="126" t="s">
        <v>32</v>
      </c>
      <c r="D827" s="126"/>
      <c r="E827" s="33">
        <v>0</v>
      </c>
      <c r="F827" s="34">
        <f>(E827/E824)*100</f>
        <v>0</v>
      </c>
      <c r="G827" s="36"/>
      <c r="H827" s="31"/>
      <c r="I827" s="31"/>
      <c r="J827" s="25"/>
      <c r="K827" s="2"/>
      <c r="L827" s="83"/>
    </row>
    <row r="828" spans="1:14" ht="15.75">
      <c r="A828" s="58"/>
      <c r="B828" s="59"/>
      <c r="C828" s="126" t="s">
        <v>33</v>
      </c>
      <c r="D828" s="126"/>
      <c r="E828" s="33">
        <v>8</v>
      </c>
      <c r="F828" s="34">
        <f>(E828/E824)*100</f>
        <v>22.857142857142858</v>
      </c>
      <c r="G828" s="36"/>
      <c r="H828" s="22" t="s">
        <v>34</v>
      </c>
      <c r="I828" s="22"/>
      <c r="J828" s="25"/>
      <c r="K828" s="25"/>
      <c r="N828" s="1"/>
    </row>
    <row r="829" spans="1:11" ht="15.75">
      <c r="A829" s="58"/>
      <c r="B829" s="59"/>
      <c r="C829" s="126" t="s">
        <v>35</v>
      </c>
      <c r="D829" s="126"/>
      <c r="E829" s="33">
        <v>0</v>
      </c>
      <c r="F829" s="34">
        <f>(E829/E824)*100</f>
        <v>0</v>
      </c>
      <c r="G829" s="36"/>
      <c r="H829" s="22"/>
      <c r="I829" s="22"/>
      <c r="J829" s="25"/>
      <c r="K829" s="25"/>
    </row>
    <row r="830" spans="1:12" ht="16.5" thickBot="1">
      <c r="A830" s="58"/>
      <c r="B830" s="59"/>
      <c r="C830" s="127" t="s">
        <v>36</v>
      </c>
      <c r="D830" s="127"/>
      <c r="E830" s="38"/>
      <c r="F830" s="39">
        <f>(E830/E824)*100</f>
        <v>0</v>
      </c>
      <c r="G830" s="36"/>
      <c r="H830" s="22"/>
      <c r="I830" s="22"/>
      <c r="J830" s="25"/>
      <c r="K830" s="25"/>
      <c r="L830" s="83"/>
    </row>
    <row r="831" spans="1:12" ht="15.75">
      <c r="A831" s="41" t="s">
        <v>37</v>
      </c>
      <c r="B831" s="10"/>
      <c r="C831" s="11"/>
      <c r="D831" s="11"/>
      <c r="E831" s="13"/>
      <c r="F831" s="13"/>
      <c r="G831" s="42"/>
      <c r="H831" s="43"/>
      <c r="I831" s="43"/>
      <c r="J831" s="43"/>
      <c r="K831" s="13"/>
      <c r="L831" s="17"/>
    </row>
    <row r="832" spans="1:13" ht="15.75">
      <c r="A832" s="12" t="s">
        <v>38</v>
      </c>
      <c r="B832" s="10"/>
      <c r="C832" s="44"/>
      <c r="D832" s="45"/>
      <c r="E832" s="46"/>
      <c r="F832" s="43"/>
      <c r="G832" s="42"/>
      <c r="H832" s="43"/>
      <c r="I832" s="43"/>
      <c r="J832" s="43"/>
      <c r="K832" s="13"/>
      <c r="L832" s="17"/>
      <c r="M832" s="40"/>
    </row>
    <row r="833" spans="1:12" ht="15.75">
      <c r="A833" s="12" t="s">
        <v>39</v>
      </c>
      <c r="B833" s="10"/>
      <c r="C833" s="11"/>
      <c r="D833" s="45"/>
      <c r="E833" s="46"/>
      <c r="F833" s="43"/>
      <c r="G833" s="42"/>
      <c r="H833" s="47"/>
      <c r="I833" s="47"/>
      <c r="J833" s="47"/>
      <c r="K833" s="13"/>
      <c r="L833" s="17"/>
    </row>
    <row r="834" spans="1:12" ht="15.75">
      <c r="A834" s="12" t="s">
        <v>40</v>
      </c>
      <c r="B834" s="44"/>
      <c r="C834" s="11"/>
      <c r="D834" s="45"/>
      <c r="E834" s="46"/>
      <c r="F834" s="43"/>
      <c r="G834" s="48"/>
      <c r="H834" s="47"/>
      <c r="I834" s="47"/>
      <c r="J834" s="47"/>
      <c r="K834" s="13"/>
      <c r="L834" s="17"/>
    </row>
    <row r="835" spans="1:15" ht="15.75">
      <c r="A835" s="12" t="s">
        <v>41</v>
      </c>
      <c r="B835" s="35"/>
      <c r="C835" s="11"/>
      <c r="D835" s="49"/>
      <c r="E835" s="43"/>
      <c r="F835" s="43"/>
      <c r="G835" s="48"/>
      <c r="H835" s="47"/>
      <c r="I835" s="47"/>
      <c r="J835" s="47"/>
      <c r="K835" s="43"/>
      <c r="L835" s="17"/>
      <c r="M835" s="17"/>
      <c r="N835" s="17"/>
      <c r="O835" s="60"/>
    </row>
    <row r="837" spans="1:14" ht="15">
      <c r="A837" s="146" t="s">
        <v>0</v>
      </c>
      <c r="B837" s="146"/>
      <c r="C837" s="146"/>
      <c r="D837" s="146"/>
      <c r="E837" s="146"/>
      <c r="F837" s="146"/>
      <c r="G837" s="146"/>
      <c r="H837" s="146"/>
      <c r="I837" s="146"/>
      <c r="J837" s="146"/>
      <c r="K837" s="146"/>
      <c r="L837" s="146"/>
      <c r="M837" s="146"/>
      <c r="N837" s="146"/>
    </row>
    <row r="838" spans="1:14" ht="15">
      <c r="A838" s="146"/>
      <c r="B838" s="146"/>
      <c r="C838" s="146"/>
      <c r="D838" s="146"/>
      <c r="E838" s="146"/>
      <c r="F838" s="146"/>
      <c r="G838" s="146"/>
      <c r="H838" s="146"/>
      <c r="I838" s="146"/>
      <c r="J838" s="146"/>
      <c r="K838" s="146"/>
      <c r="L838" s="146"/>
      <c r="M838" s="146"/>
      <c r="N838" s="146"/>
    </row>
    <row r="839" spans="1:14" ht="15">
      <c r="A839" s="146"/>
      <c r="B839" s="146"/>
      <c r="C839" s="146"/>
      <c r="D839" s="146"/>
      <c r="E839" s="146"/>
      <c r="F839" s="146"/>
      <c r="G839" s="146"/>
      <c r="H839" s="146"/>
      <c r="I839" s="146"/>
      <c r="J839" s="146"/>
      <c r="K839" s="146"/>
      <c r="L839" s="146"/>
      <c r="M839" s="146"/>
      <c r="N839" s="146"/>
    </row>
    <row r="840" spans="1:14" ht="15.75">
      <c r="A840" s="147" t="s">
        <v>1</v>
      </c>
      <c r="B840" s="147"/>
      <c r="C840" s="147"/>
      <c r="D840" s="147"/>
      <c r="E840" s="147"/>
      <c r="F840" s="147"/>
      <c r="G840" s="147"/>
      <c r="H840" s="147"/>
      <c r="I840" s="147"/>
      <c r="J840" s="147"/>
      <c r="K840" s="147"/>
      <c r="L840" s="147"/>
      <c r="M840" s="147"/>
      <c r="N840" s="147"/>
    </row>
    <row r="841" spans="1:14" ht="15.75">
      <c r="A841" s="147" t="s">
        <v>2</v>
      </c>
      <c r="B841" s="147"/>
      <c r="C841" s="147"/>
      <c r="D841" s="147"/>
      <c r="E841" s="147"/>
      <c r="F841" s="147"/>
      <c r="G841" s="147"/>
      <c r="H841" s="147"/>
      <c r="I841" s="147"/>
      <c r="J841" s="147"/>
      <c r="K841" s="147"/>
      <c r="L841" s="147"/>
      <c r="M841" s="147"/>
      <c r="N841" s="147"/>
    </row>
    <row r="842" spans="1:14" ht="16.5" thickBot="1">
      <c r="A842" s="148" t="s">
        <v>3</v>
      </c>
      <c r="B842" s="148"/>
      <c r="C842" s="148"/>
      <c r="D842" s="148"/>
      <c r="E842" s="148"/>
      <c r="F842" s="148"/>
      <c r="G842" s="148"/>
      <c r="H842" s="148"/>
      <c r="I842" s="148"/>
      <c r="J842" s="148"/>
      <c r="K842" s="148"/>
      <c r="L842" s="148"/>
      <c r="M842" s="148"/>
      <c r="N842" s="148"/>
    </row>
    <row r="843" spans="1:14" ht="15.75">
      <c r="A843" s="145" t="s">
        <v>90</v>
      </c>
      <c r="B843" s="145"/>
      <c r="C843" s="145"/>
      <c r="D843" s="145"/>
      <c r="E843" s="145"/>
      <c r="F843" s="145"/>
      <c r="G843" s="145"/>
      <c r="H843" s="145"/>
      <c r="I843" s="145"/>
      <c r="J843" s="145"/>
      <c r="K843" s="145"/>
      <c r="L843" s="145"/>
      <c r="M843" s="145"/>
      <c r="N843" s="145"/>
    </row>
    <row r="844" spans="1:14" ht="15.75">
      <c r="A844" s="145" t="s">
        <v>5</v>
      </c>
      <c r="B844" s="145"/>
      <c r="C844" s="145"/>
      <c r="D844" s="145"/>
      <c r="E844" s="145"/>
      <c r="F844" s="145"/>
      <c r="G844" s="145"/>
      <c r="H844" s="145"/>
      <c r="I844" s="145"/>
      <c r="J844" s="145"/>
      <c r="K844" s="145"/>
      <c r="L844" s="145"/>
      <c r="M844" s="145"/>
      <c r="N844" s="145"/>
    </row>
    <row r="845" spans="1:14" ht="15">
      <c r="A845" s="131" t="s">
        <v>6</v>
      </c>
      <c r="B845" s="128" t="s">
        <v>7</v>
      </c>
      <c r="C845" s="128" t="s">
        <v>8</v>
      </c>
      <c r="D845" s="131" t="s">
        <v>9</v>
      </c>
      <c r="E845" s="131" t="s">
        <v>10</v>
      </c>
      <c r="F845" s="128" t="s">
        <v>11</v>
      </c>
      <c r="G845" s="128" t="s">
        <v>12</v>
      </c>
      <c r="H845" s="128" t="s">
        <v>13</v>
      </c>
      <c r="I845" s="128" t="s">
        <v>14</v>
      </c>
      <c r="J845" s="128" t="s">
        <v>15</v>
      </c>
      <c r="K845" s="130" t="s">
        <v>16</v>
      </c>
      <c r="L845" s="128" t="s">
        <v>17</v>
      </c>
      <c r="M845" s="128" t="s">
        <v>18</v>
      </c>
      <c r="N845" s="128" t="s">
        <v>19</v>
      </c>
    </row>
    <row r="846" spans="1:14" ht="15">
      <c r="A846" s="132"/>
      <c r="B846" s="152"/>
      <c r="C846" s="152"/>
      <c r="D846" s="132"/>
      <c r="E846" s="132"/>
      <c r="F846" s="152"/>
      <c r="G846" s="152"/>
      <c r="H846" s="152"/>
      <c r="I846" s="152"/>
      <c r="J846" s="152"/>
      <c r="K846" s="153"/>
      <c r="L846" s="152"/>
      <c r="M846" s="152"/>
      <c r="N846" s="152"/>
    </row>
    <row r="847" spans="1:14" ht="15.75">
      <c r="A847" s="63">
        <v>1</v>
      </c>
      <c r="B847" s="70">
        <v>43280</v>
      </c>
      <c r="C847" s="65" t="s">
        <v>62</v>
      </c>
      <c r="D847" s="65" t="s">
        <v>21</v>
      </c>
      <c r="E847" s="65" t="s">
        <v>70</v>
      </c>
      <c r="F847" s="66">
        <v>3550</v>
      </c>
      <c r="G847" s="66">
        <v>3410</v>
      </c>
      <c r="H847" s="66">
        <v>3575</v>
      </c>
      <c r="I847" s="66">
        <v>3600</v>
      </c>
      <c r="J847" s="66">
        <v>3625</v>
      </c>
      <c r="K847" s="66">
        <v>3575</v>
      </c>
      <c r="L847" s="65">
        <v>100</v>
      </c>
      <c r="M847" s="67">
        <f>IF(D847="BUY",(K847-F847)*(L847),(F847-K847)*(L847))</f>
        <v>2500</v>
      </c>
      <c r="N847" s="68">
        <f>M847/(L847)/F847%</f>
        <v>0.704225352112676</v>
      </c>
    </row>
    <row r="848" spans="1:14" ht="15.75">
      <c r="A848" s="63">
        <v>2</v>
      </c>
      <c r="B848" s="70">
        <v>43280</v>
      </c>
      <c r="C848" s="65" t="s">
        <v>62</v>
      </c>
      <c r="D848" s="65" t="s">
        <v>21</v>
      </c>
      <c r="E848" s="65" t="s">
        <v>76</v>
      </c>
      <c r="F848" s="66">
        <v>4215</v>
      </c>
      <c r="G848" s="66">
        <v>4180</v>
      </c>
      <c r="H848" s="66">
        <v>4240</v>
      </c>
      <c r="I848" s="66">
        <v>4265</v>
      </c>
      <c r="J848" s="66">
        <v>4290</v>
      </c>
      <c r="K848" s="66">
        <v>4240</v>
      </c>
      <c r="L848" s="65">
        <v>100</v>
      </c>
      <c r="M848" s="67">
        <f>IF(D848="BUY",(K848-F848)*(L848),(F848-K848)*(L848))</f>
        <v>2500</v>
      </c>
      <c r="N848" s="68">
        <f>M848/(L848)/F848%</f>
        <v>0.5931198102016607</v>
      </c>
    </row>
    <row r="849" spans="1:14" ht="15.75">
      <c r="A849" s="63">
        <v>3</v>
      </c>
      <c r="B849" s="70">
        <v>43278</v>
      </c>
      <c r="C849" s="65" t="s">
        <v>62</v>
      </c>
      <c r="D849" s="65" t="s">
        <v>21</v>
      </c>
      <c r="E849" s="65" t="s">
        <v>70</v>
      </c>
      <c r="F849" s="66">
        <v>3480</v>
      </c>
      <c r="G849" s="66">
        <v>3440</v>
      </c>
      <c r="H849" s="66">
        <v>3505</v>
      </c>
      <c r="I849" s="66">
        <v>3530</v>
      </c>
      <c r="J849" s="66">
        <v>3555</v>
      </c>
      <c r="K849" s="66">
        <v>3505</v>
      </c>
      <c r="L849" s="65">
        <v>100</v>
      </c>
      <c r="M849" s="67">
        <f aca="true" t="shared" si="110" ref="M849:M857">IF(D849="BUY",(K849-F849)*(L849),(F849-K849)*(L849))</f>
        <v>2500</v>
      </c>
      <c r="N849" s="68">
        <f aca="true" t="shared" si="111" ref="N849:N857">M849/(L849)/F849%</f>
        <v>0.7183908045977012</v>
      </c>
    </row>
    <row r="850" spans="1:14" ht="15.75">
      <c r="A850" s="63">
        <v>4</v>
      </c>
      <c r="B850" s="70">
        <v>43278</v>
      </c>
      <c r="C850" s="65" t="s">
        <v>62</v>
      </c>
      <c r="D850" s="65" t="s">
        <v>21</v>
      </c>
      <c r="E850" s="65" t="s">
        <v>71</v>
      </c>
      <c r="F850" s="66">
        <v>3970</v>
      </c>
      <c r="G850" s="66">
        <v>3930</v>
      </c>
      <c r="H850" s="66">
        <v>3995</v>
      </c>
      <c r="I850" s="66">
        <v>4020</v>
      </c>
      <c r="J850" s="66">
        <v>4045</v>
      </c>
      <c r="K850" s="66">
        <v>3995</v>
      </c>
      <c r="L850" s="65">
        <v>100</v>
      </c>
      <c r="M850" s="67">
        <f t="shared" si="110"/>
        <v>2500</v>
      </c>
      <c r="N850" s="68">
        <f t="shared" si="111"/>
        <v>0.6297229219143576</v>
      </c>
    </row>
    <row r="851" spans="1:14" ht="15.75">
      <c r="A851" s="63">
        <v>5</v>
      </c>
      <c r="B851" s="70">
        <v>43278</v>
      </c>
      <c r="C851" s="65" t="s">
        <v>62</v>
      </c>
      <c r="D851" s="65" t="s">
        <v>21</v>
      </c>
      <c r="E851" s="65" t="s">
        <v>66</v>
      </c>
      <c r="F851" s="66">
        <v>3690</v>
      </c>
      <c r="G851" s="66">
        <v>3650</v>
      </c>
      <c r="H851" s="66">
        <v>3715</v>
      </c>
      <c r="I851" s="66">
        <v>3740</v>
      </c>
      <c r="J851" s="66">
        <v>3765</v>
      </c>
      <c r="K851" s="66">
        <v>3740</v>
      </c>
      <c r="L851" s="65">
        <v>100</v>
      </c>
      <c r="M851" s="67">
        <f t="shared" si="110"/>
        <v>5000</v>
      </c>
      <c r="N851" s="68">
        <f t="shared" si="111"/>
        <v>1.3550135501355014</v>
      </c>
    </row>
    <row r="852" spans="1:14" ht="15.75">
      <c r="A852" s="63">
        <v>6</v>
      </c>
      <c r="B852" s="70">
        <v>43271</v>
      </c>
      <c r="C852" s="65" t="s">
        <v>62</v>
      </c>
      <c r="D852" s="65" t="s">
        <v>23</v>
      </c>
      <c r="E852" s="65" t="s">
        <v>63</v>
      </c>
      <c r="F852" s="66">
        <v>3440</v>
      </c>
      <c r="G852" s="66">
        <v>3480</v>
      </c>
      <c r="H852" s="66">
        <v>3415</v>
      </c>
      <c r="I852" s="66">
        <v>3390</v>
      </c>
      <c r="J852" s="66">
        <v>3365</v>
      </c>
      <c r="K852" s="66">
        <v>3480</v>
      </c>
      <c r="L852" s="65">
        <v>100</v>
      </c>
      <c r="M852" s="67">
        <f t="shared" si="110"/>
        <v>-4000</v>
      </c>
      <c r="N852" s="68">
        <f t="shared" si="111"/>
        <v>-1.1627906976744187</v>
      </c>
    </row>
    <row r="853" spans="1:14" ht="15.75">
      <c r="A853" s="63">
        <v>7</v>
      </c>
      <c r="B853" s="70">
        <v>43271</v>
      </c>
      <c r="C853" s="65" t="s">
        <v>62</v>
      </c>
      <c r="D853" s="65" t="s">
        <v>21</v>
      </c>
      <c r="E853" s="65" t="s">
        <v>70</v>
      </c>
      <c r="F853" s="66">
        <v>3490</v>
      </c>
      <c r="G853" s="66">
        <v>3450</v>
      </c>
      <c r="H853" s="66">
        <v>3515</v>
      </c>
      <c r="I853" s="66">
        <v>3540</v>
      </c>
      <c r="J853" s="66">
        <v>3565</v>
      </c>
      <c r="K853" s="66">
        <v>3450</v>
      </c>
      <c r="L853" s="65">
        <v>100</v>
      </c>
      <c r="M853" s="67">
        <f t="shared" si="110"/>
        <v>-4000</v>
      </c>
      <c r="N853" s="68">
        <f t="shared" si="111"/>
        <v>-1.1461318051575933</v>
      </c>
    </row>
    <row r="854" spans="1:14" ht="15.75">
      <c r="A854" s="63">
        <v>8</v>
      </c>
      <c r="B854" s="70">
        <v>43270</v>
      </c>
      <c r="C854" s="65" t="s">
        <v>62</v>
      </c>
      <c r="D854" s="65" t="s">
        <v>23</v>
      </c>
      <c r="E854" s="65" t="s">
        <v>71</v>
      </c>
      <c r="F854" s="66">
        <v>3970</v>
      </c>
      <c r="G854" s="66">
        <v>4010</v>
      </c>
      <c r="H854" s="66">
        <v>3945</v>
      </c>
      <c r="I854" s="66">
        <v>3920</v>
      </c>
      <c r="J854" s="66">
        <v>3900</v>
      </c>
      <c r="K854" s="66">
        <v>3900</v>
      </c>
      <c r="L854" s="65">
        <v>100</v>
      </c>
      <c r="M854" s="67">
        <f t="shared" si="110"/>
        <v>7000</v>
      </c>
      <c r="N854" s="68">
        <f t="shared" si="111"/>
        <v>1.7632241813602014</v>
      </c>
    </row>
    <row r="855" spans="1:14" ht="15.75">
      <c r="A855" s="63">
        <v>9</v>
      </c>
      <c r="B855" s="70">
        <v>43269</v>
      </c>
      <c r="C855" s="65" t="s">
        <v>62</v>
      </c>
      <c r="D855" s="65" t="s">
        <v>21</v>
      </c>
      <c r="E855" s="65" t="s">
        <v>63</v>
      </c>
      <c r="F855" s="66">
        <v>3500</v>
      </c>
      <c r="G855" s="66">
        <v>3465</v>
      </c>
      <c r="H855" s="66">
        <v>3525</v>
      </c>
      <c r="I855" s="66">
        <v>3550</v>
      </c>
      <c r="J855" s="66">
        <v>3575</v>
      </c>
      <c r="K855" s="66">
        <v>3525</v>
      </c>
      <c r="L855" s="65">
        <v>100</v>
      </c>
      <c r="M855" s="67">
        <f t="shared" si="110"/>
        <v>2500</v>
      </c>
      <c r="N855" s="68">
        <f t="shared" si="111"/>
        <v>0.7142857142857143</v>
      </c>
    </row>
    <row r="856" spans="1:14" ht="15.75">
      <c r="A856" s="63">
        <v>10</v>
      </c>
      <c r="B856" s="70">
        <v>43269</v>
      </c>
      <c r="C856" s="65" t="s">
        <v>62</v>
      </c>
      <c r="D856" s="65" t="s">
        <v>23</v>
      </c>
      <c r="E856" s="65" t="s">
        <v>65</v>
      </c>
      <c r="F856" s="66">
        <v>7580</v>
      </c>
      <c r="G856" s="66">
        <v>7660</v>
      </c>
      <c r="H856" s="66">
        <v>7530</v>
      </c>
      <c r="I856" s="66">
        <v>7480</v>
      </c>
      <c r="J856" s="66">
        <v>7430</v>
      </c>
      <c r="K856" s="66">
        <v>7530</v>
      </c>
      <c r="L856" s="65">
        <v>50</v>
      </c>
      <c r="M856" s="67">
        <f t="shared" si="110"/>
        <v>2500</v>
      </c>
      <c r="N856" s="68">
        <f t="shared" si="111"/>
        <v>0.6596306068601583</v>
      </c>
    </row>
    <row r="857" spans="1:14" ht="15.75">
      <c r="A857" s="63">
        <v>11</v>
      </c>
      <c r="B857" s="70">
        <v>43266</v>
      </c>
      <c r="C857" s="65" t="s">
        <v>62</v>
      </c>
      <c r="D857" s="65" t="s">
        <v>21</v>
      </c>
      <c r="E857" s="65" t="s">
        <v>63</v>
      </c>
      <c r="F857" s="66">
        <v>3435</v>
      </c>
      <c r="G857" s="66">
        <v>3395</v>
      </c>
      <c r="H857" s="66">
        <v>3460</v>
      </c>
      <c r="I857" s="66">
        <v>3485</v>
      </c>
      <c r="J857" s="66">
        <v>3500</v>
      </c>
      <c r="K857" s="66">
        <v>3460</v>
      </c>
      <c r="L857" s="65">
        <v>100</v>
      </c>
      <c r="M857" s="67">
        <f t="shared" si="110"/>
        <v>2500</v>
      </c>
      <c r="N857" s="68">
        <f t="shared" si="111"/>
        <v>0.727802037845706</v>
      </c>
    </row>
    <row r="858" spans="1:14" ht="15.75">
      <c r="A858" s="63">
        <v>12</v>
      </c>
      <c r="B858" s="70">
        <v>43265</v>
      </c>
      <c r="C858" s="65" t="s">
        <v>62</v>
      </c>
      <c r="D858" s="65" t="s">
        <v>21</v>
      </c>
      <c r="E858" s="65" t="s">
        <v>71</v>
      </c>
      <c r="F858" s="66">
        <v>3995</v>
      </c>
      <c r="G858" s="66">
        <v>3960</v>
      </c>
      <c r="H858" s="66">
        <v>4020</v>
      </c>
      <c r="I858" s="66">
        <v>4045</v>
      </c>
      <c r="J858" s="66">
        <v>4070</v>
      </c>
      <c r="K858" s="66">
        <v>4020</v>
      </c>
      <c r="L858" s="65">
        <v>100</v>
      </c>
      <c r="M858" s="67">
        <f aca="true" t="shared" si="112" ref="M858:M864">IF(D858="BUY",(K858-F858)*(L858),(F858-K858)*(L858))</f>
        <v>2500</v>
      </c>
      <c r="N858" s="68">
        <f aca="true" t="shared" si="113" ref="N858:N864">M858/(L858)/F858%</f>
        <v>0.6257822277847309</v>
      </c>
    </row>
    <row r="859" spans="1:14" ht="15.75">
      <c r="A859" s="63">
        <v>13</v>
      </c>
      <c r="B859" s="70">
        <v>43264</v>
      </c>
      <c r="C859" s="65" t="s">
        <v>62</v>
      </c>
      <c r="D859" s="65" t="s">
        <v>21</v>
      </c>
      <c r="E859" s="65" t="s">
        <v>65</v>
      </c>
      <c r="F859" s="66">
        <v>7650</v>
      </c>
      <c r="G859" s="66">
        <v>7570</v>
      </c>
      <c r="H859" s="66">
        <v>7700</v>
      </c>
      <c r="I859" s="66">
        <v>7750</v>
      </c>
      <c r="J859" s="66">
        <v>7800</v>
      </c>
      <c r="K859" s="66">
        <v>7700</v>
      </c>
      <c r="L859" s="65">
        <v>50</v>
      </c>
      <c r="M859" s="67">
        <f t="shared" si="112"/>
        <v>2500</v>
      </c>
      <c r="N859" s="68">
        <f t="shared" si="113"/>
        <v>0.6535947712418301</v>
      </c>
    </row>
    <row r="860" spans="1:14" ht="15.75">
      <c r="A860" s="63">
        <v>14</v>
      </c>
      <c r="B860" s="70">
        <v>43263</v>
      </c>
      <c r="C860" s="65" t="s">
        <v>62</v>
      </c>
      <c r="D860" s="65" t="s">
        <v>23</v>
      </c>
      <c r="E860" s="65" t="s">
        <v>70</v>
      </c>
      <c r="F860" s="66">
        <v>3415</v>
      </c>
      <c r="G860" s="66">
        <v>3450</v>
      </c>
      <c r="H860" s="66">
        <v>3390</v>
      </c>
      <c r="I860" s="66">
        <v>3365</v>
      </c>
      <c r="J860" s="66">
        <v>3340</v>
      </c>
      <c r="K860" s="66">
        <v>3365</v>
      </c>
      <c r="L860" s="65">
        <v>100</v>
      </c>
      <c r="M860" s="67">
        <f t="shared" si="112"/>
        <v>5000</v>
      </c>
      <c r="N860" s="68">
        <f t="shared" si="113"/>
        <v>1.4641288433382138</v>
      </c>
    </row>
    <row r="861" spans="1:14" ht="15.75">
      <c r="A861" s="63">
        <v>15</v>
      </c>
      <c r="B861" s="70">
        <v>43262</v>
      </c>
      <c r="C861" s="65" t="s">
        <v>62</v>
      </c>
      <c r="D861" s="65" t="s">
        <v>23</v>
      </c>
      <c r="E861" s="65" t="s">
        <v>63</v>
      </c>
      <c r="F861" s="66">
        <v>3405</v>
      </c>
      <c r="G861" s="66">
        <v>3450</v>
      </c>
      <c r="H861" s="66">
        <v>3380</v>
      </c>
      <c r="I861" s="66">
        <v>3355</v>
      </c>
      <c r="J861" s="66">
        <v>3330</v>
      </c>
      <c r="K861" s="66">
        <v>3380</v>
      </c>
      <c r="L861" s="65">
        <v>100</v>
      </c>
      <c r="M861" s="67">
        <f t="shared" si="112"/>
        <v>2500</v>
      </c>
      <c r="N861" s="68">
        <f t="shared" si="113"/>
        <v>0.7342143906020558</v>
      </c>
    </row>
    <row r="862" spans="1:14" ht="15.75">
      <c r="A862" s="63">
        <v>16</v>
      </c>
      <c r="B862" s="70">
        <v>43259</v>
      </c>
      <c r="C862" s="65" t="s">
        <v>62</v>
      </c>
      <c r="D862" s="65" t="s">
        <v>23</v>
      </c>
      <c r="E862" s="65" t="s">
        <v>63</v>
      </c>
      <c r="F862" s="66">
        <v>3460</v>
      </c>
      <c r="G862" s="66">
        <v>3500</v>
      </c>
      <c r="H862" s="66">
        <v>3435</v>
      </c>
      <c r="I862" s="66">
        <v>3410</v>
      </c>
      <c r="J862" s="66">
        <v>3385</v>
      </c>
      <c r="K862" s="66">
        <v>3410</v>
      </c>
      <c r="L862" s="65">
        <v>100</v>
      </c>
      <c r="M862" s="67">
        <f t="shared" si="112"/>
        <v>5000</v>
      </c>
      <c r="N862" s="68">
        <f t="shared" si="113"/>
        <v>1.445086705202312</v>
      </c>
    </row>
    <row r="863" spans="1:14" ht="15.75">
      <c r="A863" s="63">
        <v>17</v>
      </c>
      <c r="B863" s="70">
        <v>43259</v>
      </c>
      <c r="C863" s="65" t="s">
        <v>62</v>
      </c>
      <c r="D863" s="65" t="s">
        <v>21</v>
      </c>
      <c r="E863" s="65" t="s">
        <v>65</v>
      </c>
      <c r="F863" s="66">
        <v>7530</v>
      </c>
      <c r="G863" s="66">
        <v>7450</v>
      </c>
      <c r="H863" s="66">
        <v>7580</v>
      </c>
      <c r="I863" s="66">
        <v>7630</v>
      </c>
      <c r="J863" s="66">
        <v>7680</v>
      </c>
      <c r="K863" s="66">
        <v>7630</v>
      </c>
      <c r="L863" s="65">
        <v>50</v>
      </c>
      <c r="M863" s="67">
        <f t="shared" si="112"/>
        <v>5000</v>
      </c>
      <c r="N863" s="68">
        <f t="shared" si="113"/>
        <v>1.3280212483399736</v>
      </c>
    </row>
    <row r="864" spans="1:14" ht="15.75">
      <c r="A864" s="63">
        <v>18</v>
      </c>
      <c r="B864" s="70">
        <v>43257</v>
      </c>
      <c r="C864" s="65" t="s">
        <v>62</v>
      </c>
      <c r="D864" s="65" t="s">
        <v>21</v>
      </c>
      <c r="E864" s="65" t="s">
        <v>91</v>
      </c>
      <c r="F864" s="66">
        <v>1460</v>
      </c>
      <c r="G864" s="66">
        <v>1420</v>
      </c>
      <c r="H864" s="66">
        <v>1485</v>
      </c>
      <c r="I864" s="66">
        <v>1510</v>
      </c>
      <c r="J864" s="66">
        <v>1435</v>
      </c>
      <c r="K864" s="66">
        <v>1482</v>
      </c>
      <c r="L864" s="65">
        <v>100</v>
      </c>
      <c r="M864" s="67">
        <f t="shared" si="112"/>
        <v>2200</v>
      </c>
      <c r="N864" s="68">
        <f t="shared" si="113"/>
        <v>1.5068493150684932</v>
      </c>
    </row>
    <row r="865" spans="1:14" ht="15.75">
      <c r="A865" s="63">
        <v>19</v>
      </c>
      <c r="B865" s="70">
        <v>43256</v>
      </c>
      <c r="C865" s="65" t="s">
        <v>62</v>
      </c>
      <c r="D865" s="65" t="s">
        <v>21</v>
      </c>
      <c r="E865" s="65" t="s">
        <v>71</v>
      </c>
      <c r="F865" s="66">
        <v>4025</v>
      </c>
      <c r="G865" s="66">
        <v>3994</v>
      </c>
      <c r="H865" s="66">
        <v>4050</v>
      </c>
      <c r="I865" s="66">
        <v>4075</v>
      </c>
      <c r="J865" s="66">
        <v>4100</v>
      </c>
      <c r="K865" s="66">
        <v>4075</v>
      </c>
      <c r="L865" s="65">
        <v>100</v>
      </c>
      <c r="M865" s="67">
        <f aca="true" t="shared" si="114" ref="M865:M870">IF(D865="BUY",(K865-F865)*(L865),(F865-K865)*(L865))</f>
        <v>5000</v>
      </c>
      <c r="N865" s="68">
        <f aca="true" t="shared" si="115" ref="N865:N870">M865/(L865)/F865%</f>
        <v>1.2422360248447204</v>
      </c>
    </row>
    <row r="866" spans="1:14" ht="15.75">
      <c r="A866" s="63">
        <v>20</v>
      </c>
      <c r="B866" s="70">
        <v>43255</v>
      </c>
      <c r="C866" s="65" t="s">
        <v>62</v>
      </c>
      <c r="D866" s="65" t="s">
        <v>23</v>
      </c>
      <c r="E866" s="65" t="s">
        <v>70</v>
      </c>
      <c r="F866" s="66">
        <v>3530</v>
      </c>
      <c r="G866" s="66">
        <v>3570</v>
      </c>
      <c r="H866" s="66">
        <v>3505</v>
      </c>
      <c r="I866" s="66">
        <v>3480</v>
      </c>
      <c r="J866" s="66">
        <v>3455</v>
      </c>
      <c r="K866" s="66">
        <v>3480</v>
      </c>
      <c r="L866" s="65">
        <v>100</v>
      </c>
      <c r="M866" s="67">
        <f t="shared" si="114"/>
        <v>5000</v>
      </c>
      <c r="N866" s="68">
        <f t="shared" si="115"/>
        <v>1.41643059490085</v>
      </c>
    </row>
    <row r="867" spans="1:14" ht="15.75">
      <c r="A867" s="63">
        <v>21</v>
      </c>
      <c r="B867" s="70">
        <v>43255</v>
      </c>
      <c r="C867" s="65" t="s">
        <v>62</v>
      </c>
      <c r="D867" s="65" t="s">
        <v>23</v>
      </c>
      <c r="E867" s="65" t="s">
        <v>87</v>
      </c>
      <c r="F867" s="66">
        <v>763</v>
      </c>
      <c r="G867" s="66">
        <v>767.5</v>
      </c>
      <c r="H867" s="66">
        <v>760.5</v>
      </c>
      <c r="I867" s="66">
        <v>758</v>
      </c>
      <c r="J867" s="66">
        <v>755.5</v>
      </c>
      <c r="K867" s="66">
        <v>760.5</v>
      </c>
      <c r="L867" s="65">
        <v>1000</v>
      </c>
      <c r="M867" s="67">
        <f t="shared" si="114"/>
        <v>2500</v>
      </c>
      <c r="N867" s="68">
        <f t="shared" si="115"/>
        <v>0.32765399737876805</v>
      </c>
    </row>
    <row r="868" spans="1:14" ht="15.75">
      <c r="A868" s="63">
        <v>22</v>
      </c>
      <c r="B868" s="70">
        <v>43255</v>
      </c>
      <c r="C868" s="65" t="s">
        <v>62</v>
      </c>
      <c r="D868" s="65" t="s">
        <v>21</v>
      </c>
      <c r="E868" s="65" t="s">
        <v>76</v>
      </c>
      <c r="F868" s="66">
        <v>4030</v>
      </c>
      <c r="G868" s="66">
        <v>3990</v>
      </c>
      <c r="H868" s="66">
        <v>4055</v>
      </c>
      <c r="I868" s="66">
        <v>4080</v>
      </c>
      <c r="J868" s="66">
        <v>4105</v>
      </c>
      <c r="K868" s="66">
        <v>4055</v>
      </c>
      <c r="L868" s="65">
        <v>100</v>
      </c>
      <c r="M868" s="67">
        <f t="shared" si="114"/>
        <v>2500</v>
      </c>
      <c r="N868" s="68">
        <f t="shared" si="115"/>
        <v>0.620347394540943</v>
      </c>
    </row>
    <row r="869" spans="1:14" ht="15.75">
      <c r="A869" s="63">
        <v>23</v>
      </c>
      <c r="B869" s="70">
        <v>43252</v>
      </c>
      <c r="C869" s="65" t="s">
        <v>62</v>
      </c>
      <c r="D869" s="65" t="s">
        <v>21</v>
      </c>
      <c r="E869" s="65" t="s">
        <v>71</v>
      </c>
      <c r="F869" s="66">
        <v>3995</v>
      </c>
      <c r="G869" s="66">
        <v>3960</v>
      </c>
      <c r="H869" s="66">
        <v>4020</v>
      </c>
      <c r="I869" s="66">
        <v>4045</v>
      </c>
      <c r="J869" s="66">
        <v>4070</v>
      </c>
      <c r="K869" s="66">
        <v>4020</v>
      </c>
      <c r="L869" s="65">
        <v>100</v>
      </c>
      <c r="M869" s="67">
        <f t="shared" si="114"/>
        <v>2500</v>
      </c>
      <c r="N869" s="68">
        <f t="shared" si="115"/>
        <v>0.6257822277847309</v>
      </c>
    </row>
    <row r="870" spans="1:14" ht="15.75">
      <c r="A870" s="63">
        <v>24</v>
      </c>
      <c r="B870" s="70">
        <v>43252</v>
      </c>
      <c r="C870" s="65" t="s">
        <v>62</v>
      </c>
      <c r="D870" s="65" t="s">
        <v>23</v>
      </c>
      <c r="E870" s="65" t="s">
        <v>70</v>
      </c>
      <c r="F870" s="66">
        <v>3555</v>
      </c>
      <c r="G870" s="66">
        <v>3590</v>
      </c>
      <c r="H870" s="66">
        <v>3530</v>
      </c>
      <c r="I870" s="66">
        <v>3505</v>
      </c>
      <c r="J870" s="66">
        <v>3480</v>
      </c>
      <c r="K870" s="66">
        <v>3480</v>
      </c>
      <c r="L870" s="65">
        <v>100</v>
      </c>
      <c r="M870" s="67">
        <f t="shared" si="114"/>
        <v>7500</v>
      </c>
      <c r="N870" s="68">
        <f t="shared" si="115"/>
        <v>2.109704641350211</v>
      </c>
    </row>
    <row r="871" spans="1:14" ht="15.75">
      <c r="A871" s="9" t="s">
        <v>25</v>
      </c>
      <c r="B871" s="10"/>
      <c r="C871" s="11"/>
      <c r="D871" s="12"/>
      <c r="E871" s="13"/>
      <c r="F871" s="13"/>
      <c r="G871" s="14"/>
      <c r="H871" s="15"/>
      <c r="I871" s="15"/>
      <c r="J871" s="15"/>
      <c r="K871" s="16"/>
      <c r="M871" s="17"/>
      <c r="N871" s="1"/>
    </row>
    <row r="872" spans="1:14" ht="15.75">
      <c r="A872" s="9" t="s">
        <v>26</v>
      </c>
      <c r="B872" s="19"/>
      <c r="C872" s="11"/>
      <c r="D872" s="12"/>
      <c r="E872" s="13"/>
      <c r="F872" s="13"/>
      <c r="G872" s="14"/>
      <c r="H872" s="13"/>
      <c r="I872" s="13"/>
      <c r="J872" s="13"/>
      <c r="K872" s="16"/>
      <c r="L872" s="17"/>
      <c r="M872" s="1"/>
      <c r="N872" s="1"/>
    </row>
    <row r="873" spans="1:14" ht="15.75">
      <c r="A873" s="9" t="s">
        <v>26</v>
      </c>
      <c r="B873" s="19"/>
      <c r="C873" s="20"/>
      <c r="D873" s="21"/>
      <c r="E873" s="22"/>
      <c r="F873" s="22"/>
      <c r="G873" s="23"/>
      <c r="H873" s="22"/>
      <c r="I873" s="22"/>
      <c r="J873" s="22"/>
      <c r="K873" s="22"/>
      <c r="L873" s="17"/>
      <c r="M873" s="1"/>
      <c r="N873" s="1"/>
    </row>
    <row r="874" spans="1:14" ht="16.5" thickBot="1">
      <c r="A874" s="58"/>
      <c r="B874" s="59"/>
      <c r="C874" s="22"/>
      <c r="D874" s="22"/>
      <c r="E874" s="22"/>
      <c r="F874" s="25"/>
      <c r="G874" s="26"/>
      <c r="H874" s="27" t="s">
        <v>27</v>
      </c>
      <c r="I874" s="27"/>
      <c r="J874" s="25"/>
      <c r="K874" s="25"/>
      <c r="L874" s="17"/>
      <c r="M874" s="60"/>
      <c r="N874" s="17"/>
    </row>
    <row r="875" spans="1:14" ht="15.75">
      <c r="A875" s="58"/>
      <c r="B875" s="59"/>
      <c r="C875" s="129" t="s">
        <v>28</v>
      </c>
      <c r="D875" s="129"/>
      <c r="E875" s="29">
        <v>24</v>
      </c>
      <c r="F875" s="30">
        <f>F876+F877+F878+F879+F880+F881</f>
        <v>99.99999999999999</v>
      </c>
      <c r="G875" s="31">
        <v>24</v>
      </c>
      <c r="H875" s="32">
        <f>G876/G875%</f>
        <v>91.66666666666667</v>
      </c>
      <c r="I875" s="32"/>
      <c r="J875" s="25"/>
      <c r="K875" s="25"/>
      <c r="L875" s="83"/>
      <c r="N875" s="79"/>
    </row>
    <row r="876" spans="1:14" ht="15.75">
      <c r="A876" s="58"/>
      <c r="B876" s="59"/>
      <c r="C876" s="126" t="s">
        <v>29</v>
      </c>
      <c r="D876" s="126"/>
      <c r="E876" s="33">
        <v>22</v>
      </c>
      <c r="F876" s="34">
        <f>(E876/E875)*100</f>
        <v>91.66666666666666</v>
      </c>
      <c r="G876" s="31">
        <v>22</v>
      </c>
      <c r="H876" s="28"/>
      <c r="I876" s="28"/>
      <c r="J876" s="25"/>
      <c r="K876" s="25"/>
      <c r="L876" s="83"/>
      <c r="N876" s="17"/>
    </row>
    <row r="877" spans="1:13" ht="15.75">
      <c r="A877" s="58"/>
      <c r="B877" s="59"/>
      <c r="C877" s="126" t="s">
        <v>31</v>
      </c>
      <c r="D877" s="126"/>
      <c r="E877" s="33">
        <v>0</v>
      </c>
      <c r="F877" s="34">
        <f>(E877/E875)*100</f>
        <v>0</v>
      </c>
      <c r="G877" s="36"/>
      <c r="H877" s="31"/>
      <c r="I877" s="31"/>
      <c r="J877" s="25"/>
      <c r="K877" s="2"/>
      <c r="L877" s="83"/>
      <c r="M877" s="60"/>
    </row>
    <row r="878" spans="1:14" ht="15.75">
      <c r="A878" s="58"/>
      <c r="B878" s="59"/>
      <c r="C878" s="126" t="s">
        <v>32</v>
      </c>
      <c r="D878" s="126"/>
      <c r="E878" s="33">
        <v>0</v>
      </c>
      <c r="F878" s="34">
        <f>(E878/E875)*100</f>
        <v>0</v>
      </c>
      <c r="G878" s="36"/>
      <c r="H878" s="31"/>
      <c r="I878" s="31"/>
      <c r="J878" s="25"/>
      <c r="K878" s="25"/>
      <c r="L878" s="25"/>
      <c r="M878" s="60"/>
      <c r="N878" s="79"/>
    </row>
    <row r="879" spans="1:13" ht="15.75">
      <c r="A879" s="58"/>
      <c r="B879" s="59"/>
      <c r="C879" s="126" t="s">
        <v>33</v>
      </c>
      <c r="D879" s="126"/>
      <c r="E879" s="33">
        <v>2</v>
      </c>
      <c r="F879" s="34">
        <f>(E879/E875)*100</f>
        <v>8.333333333333332</v>
      </c>
      <c r="G879" s="36"/>
      <c r="H879" s="22" t="s">
        <v>34</v>
      </c>
      <c r="I879" s="22"/>
      <c r="J879" s="25"/>
      <c r="K879" s="25"/>
      <c r="L879" s="83"/>
      <c r="M879" s="60"/>
    </row>
    <row r="880" spans="1:14" ht="15.75">
      <c r="A880" s="58"/>
      <c r="B880" s="59"/>
      <c r="C880" s="126" t="s">
        <v>35</v>
      </c>
      <c r="D880" s="126"/>
      <c r="E880" s="33">
        <v>0</v>
      </c>
      <c r="F880" s="34">
        <f>(E880/E875)*100</f>
        <v>0</v>
      </c>
      <c r="G880" s="36"/>
      <c r="H880" s="22"/>
      <c r="I880" s="22"/>
      <c r="J880" s="25"/>
      <c r="K880" s="25"/>
      <c r="L880" s="83"/>
      <c r="N880" s="79"/>
    </row>
    <row r="881" spans="1:12" ht="16.5" thickBot="1">
      <c r="A881" s="58"/>
      <c r="B881" s="59"/>
      <c r="C881" s="127" t="s">
        <v>36</v>
      </c>
      <c r="D881" s="127"/>
      <c r="E881" s="38"/>
      <c r="F881" s="39">
        <f>(E881/E875)*100</f>
        <v>0</v>
      </c>
      <c r="G881" s="36"/>
      <c r="H881" s="22"/>
      <c r="I881" s="22"/>
      <c r="J881" s="25"/>
      <c r="K881" s="25"/>
      <c r="L881" s="83"/>
    </row>
    <row r="882" spans="1:13" ht="15.75">
      <c r="A882" s="41" t="s">
        <v>37</v>
      </c>
      <c r="B882" s="10"/>
      <c r="C882" s="11"/>
      <c r="D882" s="11"/>
      <c r="E882" s="13"/>
      <c r="F882" s="13"/>
      <c r="G882" s="42"/>
      <c r="H882" s="43"/>
      <c r="I882" s="43"/>
      <c r="J882" s="43"/>
      <c r="K882" s="13"/>
      <c r="L882" s="17"/>
      <c r="M882" s="40"/>
    </row>
    <row r="883" spans="1:13" ht="15.75">
      <c r="A883" s="12" t="s">
        <v>38</v>
      </c>
      <c r="B883" s="10"/>
      <c r="C883" s="44"/>
      <c r="D883" s="45"/>
      <c r="E883" s="46"/>
      <c r="F883" s="43"/>
      <c r="G883" s="42"/>
      <c r="H883" s="43"/>
      <c r="I883" s="43"/>
      <c r="J883" s="43"/>
      <c r="K883" s="13"/>
      <c r="L883" s="17"/>
      <c r="M883" s="24"/>
    </row>
    <row r="884" spans="1:14" ht="15.75">
      <c r="A884" s="12" t="s">
        <v>39</v>
      </c>
      <c r="B884" s="10"/>
      <c r="C884" s="11"/>
      <c r="D884" s="45"/>
      <c r="E884" s="46"/>
      <c r="F884" s="43"/>
      <c r="G884" s="42"/>
      <c r="H884" s="47"/>
      <c r="I884" s="47"/>
      <c r="J884" s="47"/>
      <c r="K884" s="13"/>
      <c r="L884" s="17"/>
      <c r="M884" s="17"/>
      <c r="N884" s="60"/>
    </row>
    <row r="885" spans="1:14" ht="15.75">
      <c r="A885" s="12" t="s">
        <v>40</v>
      </c>
      <c r="B885" s="44"/>
      <c r="C885" s="11"/>
      <c r="D885" s="45"/>
      <c r="E885" s="46"/>
      <c r="F885" s="43"/>
      <c r="G885" s="48"/>
      <c r="H885" s="47"/>
      <c r="I885" s="47"/>
      <c r="J885" s="47"/>
      <c r="K885" s="13"/>
      <c r="L885" s="17"/>
      <c r="M885" s="17"/>
      <c r="N885" s="24"/>
    </row>
    <row r="886" spans="1:14" ht="15.75">
      <c r="A886" s="12" t="s">
        <v>41</v>
      </c>
      <c r="B886" s="35"/>
      <c r="C886" s="11"/>
      <c r="D886" s="49"/>
      <c r="E886" s="43"/>
      <c r="F886" s="43"/>
      <c r="G886" s="48"/>
      <c r="H886" s="47"/>
      <c r="I886" s="47"/>
      <c r="J886" s="47"/>
      <c r="K886" s="43"/>
      <c r="L886" s="17"/>
      <c r="M886" s="17"/>
      <c r="N886" s="17"/>
    </row>
    <row r="887" spans="1:14" ht="15">
      <c r="A887" s="146" t="s">
        <v>0</v>
      </c>
      <c r="B887" s="146"/>
      <c r="C887" s="146"/>
      <c r="D887" s="146"/>
      <c r="E887" s="146"/>
      <c r="F887" s="146"/>
      <c r="G887" s="146"/>
      <c r="H887" s="146"/>
      <c r="I887" s="146"/>
      <c r="J887" s="146"/>
      <c r="K887" s="146"/>
      <c r="L887" s="146"/>
      <c r="M887" s="146"/>
      <c r="N887" s="146"/>
    </row>
    <row r="888" spans="1:14" ht="15">
      <c r="A888" s="146"/>
      <c r="B888" s="146"/>
      <c r="C888" s="146"/>
      <c r="D888" s="146"/>
      <c r="E888" s="146"/>
      <c r="F888" s="146"/>
      <c r="G888" s="146"/>
      <c r="H888" s="146"/>
      <c r="I888" s="146"/>
      <c r="J888" s="146"/>
      <c r="K888" s="146"/>
      <c r="L888" s="146"/>
      <c r="M888" s="146"/>
      <c r="N888" s="146"/>
    </row>
    <row r="889" spans="1:14" ht="15">
      <c r="A889" s="146"/>
      <c r="B889" s="146"/>
      <c r="C889" s="146"/>
      <c r="D889" s="146"/>
      <c r="E889" s="146"/>
      <c r="F889" s="146"/>
      <c r="G889" s="146"/>
      <c r="H889" s="146"/>
      <c r="I889" s="146"/>
      <c r="J889" s="146"/>
      <c r="K889" s="146"/>
      <c r="L889" s="146"/>
      <c r="M889" s="146"/>
      <c r="N889" s="146"/>
    </row>
    <row r="890" spans="1:14" ht="15.75">
      <c r="A890" s="147" t="s">
        <v>1</v>
      </c>
      <c r="B890" s="147"/>
      <c r="C890" s="147"/>
      <c r="D890" s="147"/>
      <c r="E890" s="147"/>
      <c r="F890" s="147"/>
      <c r="G890" s="147"/>
      <c r="H890" s="147"/>
      <c r="I890" s="147"/>
      <c r="J890" s="147"/>
      <c r="K890" s="147"/>
      <c r="L890" s="147"/>
      <c r="M890" s="147"/>
      <c r="N890" s="147"/>
    </row>
    <row r="891" spans="1:14" ht="15.75">
      <c r="A891" s="147" t="s">
        <v>2</v>
      </c>
      <c r="B891" s="147"/>
      <c r="C891" s="147"/>
      <c r="D891" s="147"/>
      <c r="E891" s="147"/>
      <c r="F891" s="147"/>
      <c r="G891" s="147"/>
      <c r="H891" s="147"/>
      <c r="I891" s="147"/>
      <c r="J891" s="147"/>
      <c r="K891" s="147"/>
      <c r="L891" s="147"/>
      <c r="M891" s="147"/>
      <c r="N891" s="147"/>
    </row>
    <row r="892" spans="1:14" ht="16.5" thickBot="1">
      <c r="A892" s="148" t="s">
        <v>3</v>
      </c>
      <c r="B892" s="148"/>
      <c r="C892" s="148"/>
      <c r="D892" s="148"/>
      <c r="E892" s="148"/>
      <c r="F892" s="148"/>
      <c r="G892" s="148"/>
      <c r="H892" s="148"/>
      <c r="I892" s="148"/>
      <c r="J892" s="148"/>
      <c r="K892" s="148"/>
      <c r="L892" s="148"/>
      <c r="M892" s="148"/>
      <c r="N892" s="148"/>
    </row>
    <row r="893" spans="1:14" ht="15.75">
      <c r="A893" s="145" t="s">
        <v>86</v>
      </c>
      <c r="B893" s="145"/>
      <c r="C893" s="145"/>
      <c r="D893" s="145"/>
      <c r="E893" s="145"/>
      <c r="F893" s="145"/>
      <c r="G893" s="145"/>
      <c r="H893" s="145"/>
      <c r="I893" s="145"/>
      <c r="J893" s="145"/>
      <c r="K893" s="145"/>
      <c r="L893" s="145"/>
      <c r="M893" s="145"/>
      <c r="N893" s="145"/>
    </row>
    <row r="894" spans="1:14" ht="15.75">
      <c r="A894" s="145" t="s">
        <v>5</v>
      </c>
      <c r="B894" s="145"/>
      <c r="C894" s="145"/>
      <c r="D894" s="145"/>
      <c r="E894" s="145"/>
      <c r="F894" s="145"/>
      <c r="G894" s="145"/>
      <c r="H894" s="145"/>
      <c r="I894" s="145"/>
      <c r="J894" s="145"/>
      <c r="K894" s="145"/>
      <c r="L894" s="145"/>
      <c r="M894" s="145"/>
      <c r="N894" s="145"/>
    </row>
    <row r="895" spans="1:14" ht="15">
      <c r="A895" s="131" t="s">
        <v>6</v>
      </c>
      <c r="B895" s="128" t="s">
        <v>7</v>
      </c>
      <c r="C895" s="128" t="s">
        <v>8</v>
      </c>
      <c r="D895" s="131" t="s">
        <v>9</v>
      </c>
      <c r="E895" s="131" t="s">
        <v>10</v>
      </c>
      <c r="F895" s="128" t="s">
        <v>11</v>
      </c>
      <c r="G895" s="128" t="s">
        <v>12</v>
      </c>
      <c r="H895" s="128" t="s">
        <v>13</v>
      </c>
      <c r="I895" s="128" t="s">
        <v>14</v>
      </c>
      <c r="J895" s="128" t="s">
        <v>15</v>
      </c>
      <c r="K895" s="130" t="s">
        <v>16</v>
      </c>
      <c r="L895" s="128" t="s">
        <v>17</v>
      </c>
      <c r="M895" s="128" t="s">
        <v>18</v>
      </c>
      <c r="N895" s="128" t="s">
        <v>19</v>
      </c>
    </row>
    <row r="896" spans="1:14" ht="15">
      <c r="A896" s="132"/>
      <c r="B896" s="152"/>
      <c r="C896" s="152"/>
      <c r="D896" s="132"/>
      <c r="E896" s="132"/>
      <c r="F896" s="152"/>
      <c r="G896" s="152"/>
      <c r="H896" s="152"/>
      <c r="I896" s="152"/>
      <c r="J896" s="152"/>
      <c r="K896" s="153"/>
      <c r="L896" s="152"/>
      <c r="M896" s="152"/>
      <c r="N896" s="152"/>
    </row>
    <row r="897" spans="1:14" ht="15.75">
      <c r="A897" s="63">
        <v>1</v>
      </c>
      <c r="B897" s="70">
        <v>43250</v>
      </c>
      <c r="C897" s="65" t="s">
        <v>62</v>
      </c>
      <c r="D897" s="65" t="s">
        <v>23</v>
      </c>
      <c r="E897" s="65" t="s">
        <v>65</v>
      </c>
      <c r="F897" s="66">
        <v>7770</v>
      </c>
      <c r="G897" s="66">
        <v>7850</v>
      </c>
      <c r="H897" s="66">
        <v>7720</v>
      </c>
      <c r="I897" s="66">
        <v>7670</v>
      </c>
      <c r="J897" s="66">
        <v>7620</v>
      </c>
      <c r="K897" s="66">
        <v>7620</v>
      </c>
      <c r="L897" s="65">
        <v>50</v>
      </c>
      <c r="M897" s="67">
        <f>IF(D897="BUY",(K897-F897)*(L897),(F897-K897)*(L897))</f>
        <v>7500</v>
      </c>
      <c r="N897" s="68">
        <f aca="true" t="shared" si="116" ref="N897:N905">M897/(L897)/F897%</f>
        <v>1.9305019305019304</v>
      </c>
    </row>
    <row r="898" spans="1:14" ht="15.75">
      <c r="A898" s="63">
        <v>2</v>
      </c>
      <c r="B898" s="70">
        <v>43250</v>
      </c>
      <c r="C898" s="65" t="s">
        <v>62</v>
      </c>
      <c r="D898" s="65" t="s">
        <v>23</v>
      </c>
      <c r="E898" s="65" t="s">
        <v>66</v>
      </c>
      <c r="F898" s="66">
        <v>3660</v>
      </c>
      <c r="G898" s="66">
        <v>3700</v>
      </c>
      <c r="H898" s="66">
        <v>3635</v>
      </c>
      <c r="I898" s="66">
        <v>3610</v>
      </c>
      <c r="J898" s="66">
        <v>3585</v>
      </c>
      <c r="K898" s="66">
        <v>3610</v>
      </c>
      <c r="L898" s="65">
        <v>100</v>
      </c>
      <c r="M898" s="67">
        <f>IF(D898="BUY",(K898-F898)*(L898),(F898-K898)*(L898))</f>
        <v>5000</v>
      </c>
      <c r="N898" s="68">
        <f>M898/(L898)/F898%</f>
        <v>1.366120218579235</v>
      </c>
    </row>
    <row r="899" spans="1:14" ht="15.75">
      <c r="A899" s="63">
        <v>3</v>
      </c>
      <c r="B899" s="70">
        <v>43249</v>
      </c>
      <c r="C899" s="65" t="s">
        <v>62</v>
      </c>
      <c r="D899" s="65" t="s">
        <v>23</v>
      </c>
      <c r="E899" s="65" t="s">
        <v>76</v>
      </c>
      <c r="F899" s="66">
        <v>3950</v>
      </c>
      <c r="G899" s="66">
        <v>3990</v>
      </c>
      <c r="H899" s="66">
        <v>3925</v>
      </c>
      <c r="I899" s="66">
        <v>3900</v>
      </c>
      <c r="J899" s="66">
        <v>3875</v>
      </c>
      <c r="K899" s="66">
        <v>3900</v>
      </c>
      <c r="L899" s="65">
        <v>100</v>
      </c>
      <c r="M899" s="67">
        <f>IF(D899="BUY",(K899-F899)*(L899),(F899-K899)*(L899))</f>
        <v>5000</v>
      </c>
      <c r="N899" s="68">
        <f>M899/(L899)/F899%</f>
        <v>1.2658227848101267</v>
      </c>
    </row>
    <row r="900" spans="1:14" ht="15.75">
      <c r="A900" s="63">
        <v>4</v>
      </c>
      <c r="B900" s="70">
        <v>43249</v>
      </c>
      <c r="C900" s="65" t="s">
        <v>62</v>
      </c>
      <c r="D900" s="65" t="s">
        <v>23</v>
      </c>
      <c r="E900" s="65" t="s">
        <v>65</v>
      </c>
      <c r="F900" s="66">
        <v>8030</v>
      </c>
      <c r="G900" s="66">
        <v>8110</v>
      </c>
      <c r="H900" s="66">
        <v>7980</v>
      </c>
      <c r="I900" s="66">
        <v>7930</v>
      </c>
      <c r="J900" s="66">
        <v>7880</v>
      </c>
      <c r="K900" s="66">
        <v>7880</v>
      </c>
      <c r="L900" s="65">
        <v>50</v>
      </c>
      <c r="M900" s="67">
        <f aca="true" t="shared" si="117" ref="M900:M905">IF(D900="BUY",(K900-F900)*(L900),(F900-K900)*(L900))</f>
        <v>7500</v>
      </c>
      <c r="N900" s="68">
        <f t="shared" si="116"/>
        <v>1.8679950186799503</v>
      </c>
    </row>
    <row r="901" spans="1:14" ht="15.75">
      <c r="A901" s="63">
        <v>5</v>
      </c>
      <c r="B901" s="70">
        <v>43248</v>
      </c>
      <c r="C901" s="65" t="s">
        <v>62</v>
      </c>
      <c r="D901" s="65" t="s">
        <v>23</v>
      </c>
      <c r="E901" s="65" t="s">
        <v>76</v>
      </c>
      <c r="F901" s="66">
        <v>3980</v>
      </c>
      <c r="G901" s="66">
        <v>4020</v>
      </c>
      <c r="H901" s="66">
        <v>3955</v>
      </c>
      <c r="I901" s="66">
        <v>3930</v>
      </c>
      <c r="J901" s="66">
        <v>3905</v>
      </c>
      <c r="K901" s="66">
        <v>3955</v>
      </c>
      <c r="L901" s="65">
        <v>100</v>
      </c>
      <c r="M901" s="67">
        <f t="shared" si="117"/>
        <v>2500</v>
      </c>
      <c r="N901" s="68">
        <f t="shared" si="116"/>
        <v>0.628140703517588</v>
      </c>
    </row>
    <row r="902" spans="1:14" ht="15.75">
      <c r="A902" s="63">
        <v>6</v>
      </c>
      <c r="B902" s="70">
        <v>43245</v>
      </c>
      <c r="C902" s="65" t="s">
        <v>62</v>
      </c>
      <c r="D902" s="65" t="s">
        <v>23</v>
      </c>
      <c r="E902" s="65" t="s">
        <v>70</v>
      </c>
      <c r="F902" s="66">
        <v>3735</v>
      </c>
      <c r="G902" s="66">
        <v>3775</v>
      </c>
      <c r="H902" s="66">
        <v>3710</v>
      </c>
      <c r="I902" s="66">
        <v>3685</v>
      </c>
      <c r="J902" s="66">
        <v>3660</v>
      </c>
      <c r="K902" s="66">
        <v>3660</v>
      </c>
      <c r="L902" s="65">
        <v>100</v>
      </c>
      <c r="M902" s="67">
        <f t="shared" si="117"/>
        <v>7500</v>
      </c>
      <c r="N902" s="68">
        <f t="shared" si="116"/>
        <v>2.0080321285140563</v>
      </c>
    </row>
    <row r="903" spans="1:14" ht="15.75">
      <c r="A903" s="63">
        <v>7</v>
      </c>
      <c r="B903" s="70">
        <v>43244</v>
      </c>
      <c r="C903" s="65" t="s">
        <v>62</v>
      </c>
      <c r="D903" s="65" t="s">
        <v>23</v>
      </c>
      <c r="E903" s="65" t="s">
        <v>66</v>
      </c>
      <c r="F903" s="66">
        <v>3855</v>
      </c>
      <c r="G903" s="66">
        <v>3815</v>
      </c>
      <c r="H903" s="66">
        <v>3880</v>
      </c>
      <c r="I903" s="66">
        <v>3905</v>
      </c>
      <c r="J903" s="66">
        <v>3930</v>
      </c>
      <c r="K903" s="66">
        <v>3815</v>
      </c>
      <c r="L903" s="65">
        <v>100</v>
      </c>
      <c r="M903" s="67">
        <f t="shared" si="117"/>
        <v>4000</v>
      </c>
      <c r="N903" s="68">
        <f t="shared" si="116"/>
        <v>1.0376134889753568</v>
      </c>
    </row>
    <row r="904" spans="1:14" ht="15.75">
      <c r="A904" s="63">
        <v>8</v>
      </c>
      <c r="B904" s="70">
        <v>43243</v>
      </c>
      <c r="C904" s="65" t="s">
        <v>62</v>
      </c>
      <c r="D904" s="65" t="s">
        <v>21</v>
      </c>
      <c r="E904" s="65" t="s">
        <v>69</v>
      </c>
      <c r="F904" s="66">
        <v>15800</v>
      </c>
      <c r="G904" s="66">
        <v>15660</v>
      </c>
      <c r="H904" s="66">
        <v>15880</v>
      </c>
      <c r="I904" s="66">
        <v>15960</v>
      </c>
      <c r="J904" s="66">
        <v>16040</v>
      </c>
      <c r="K904" s="66">
        <v>15880</v>
      </c>
      <c r="L904" s="65">
        <v>30</v>
      </c>
      <c r="M904" s="67">
        <f t="shared" si="117"/>
        <v>2400</v>
      </c>
      <c r="N904" s="68">
        <f t="shared" si="116"/>
        <v>0.5063291139240507</v>
      </c>
    </row>
    <row r="905" spans="1:14" ht="15.75">
      <c r="A905" s="63">
        <v>9</v>
      </c>
      <c r="B905" s="70">
        <v>43242</v>
      </c>
      <c r="C905" s="65" t="s">
        <v>62</v>
      </c>
      <c r="D905" s="65" t="s">
        <v>21</v>
      </c>
      <c r="E905" s="65" t="s">
        <v>71</v>
      </c>
      <c r="F905" s="66">
        <v>3995</v>
      </c>
      <c r="G905" s="66">
        <v>3955</v>
      </c>
      <c r="H905" s="66">
        <v>4020</v>
      </c>
      <c r="I905" s="66">
        <v>4045</v>
      </c>
      <c r="J905" s="66">
        <v>4070</v>
      </c>
      <c r="K905" s="66">
        <v>4020</v>
      </c>
      <c r="L905" s="65">
        <v>100</v>
      </c>
      <c r="M905" s="67">
        <f t="shared" si="117"/>
        <v>2500</v>
      </c>
      <c r="N905" s="68">
        <f t="shared" si="116"/>
        <v>0.6257822277847309</v>
      </c>
    </row>
    <row r="906" spans="1:14" ht="15.75">
      <c r="A906" s="63">
        <v>10</v>
      </c>
      <c r="B906" s="70">
        <v>43241</v>
      </c>
      <c r="C906" s="65" t="s">
        <v>62</v>
      </c>
      <c r="D906" s="65" t="s">
        <v>21</v>
      </c>
      <c r="E906" s="65" t="s">
        <v>66</v>
      </c>
      <c r="F906" s="66">
        <v>3790</v>
      </c>
      <c r="G906" s="66">
        <v>3830</v>
      </c>
      <c r="H906" s="66">
        <v>3765</v>
      </c>
      <c r="I906" s="66">
        <v>3740</v>
      </c>
      <c r="J906" s="66">
        <v>3715</v>
      </c>
      <c r="K906" s="66">
        <v>3830</v>
      </c>
      <c r="L906" s="65">
        <v>100</v>
      </c>
      <c r="M906" s="67">
        <f aca="true" t="shared" si="118" ref="M906:M914">IF(D906="BUY",(K906-F906)*(L906),(F906-K906)*(L906))</f>
        <v>4000</v>
      </c>
      <c r="N906" s="68">
        <f aca="true" t="shared" si="119" ref="N906:N914">M906/(L906)/F906%</f>
        <v>1.0554089709762533</v>
      </c>
    </row>
    <row r="907" spans="1:14" ht="15.75">
      <c r="A907" s="63">
        <v>11</v>
      </c>
      <c r="B907" s="70">
        <v>43241</v>
      </c>
      <c r="C907" s="65" t="s">
        <v>62</v>
      </c>
      <c r="D907" s="65" t="s">
        <v>23</v>
      </c>
      <c r="E907" s="65" t="s">
        <v>69</v>
      </c>
      <c r="F907" s="66">
        <v>15700</v>
      </c>
      <c r="G907" s="66">
        <v>15825</v>
      </c>
      <c r="H907" s="66">
        <v>15620</v>
      </c>
      <c r="I907" s="66">
        <v>15540</v>
      </c>
      <c r="J907" s="66">
        <v>15460</v>
      </c>
      <c r="K907" s="66">
        <v>15540</v>
      </c>
      <c r="L907" s="65">
        <v>30</v>
      </c>
      <c r="M907" s="67">
        <f t="shared" si="118"/>
        <v>4800</v>
      </c>
      <c r="N907" s="68">
        <f t="shared" si="119"/>
        <v>1.019108280254777</v>
      </c>
    </row>
    <row r="908" spans="1:14" ht="15.75">
      <c r="A908" s="63">
        <v>12</v>
      </c>
      <c r="B908" s="70">
        <v>43241</v>
      </c>
      <c r="C908" s="65" t="s">
        <v>62</v>
      </c>
      <c r="D908" s="65" t="s">
        <v>23</v>
      </c>
      <c r="E908" s="65" t="s">
        <v>65</v>
      </c>
      <c r="F908" s="66">
        <v>8225</v>
      </c>
      <c r="G908" s="66">
        <v>8300</v>
      </c>
      <c r="H908" s="66">
        <v>8200</v>
      </c>
      <c r="I908" s="66">
        <v>8175</v>
      </c>
      <c r="J908" s="66">
        <v>8150</v>
      </c>
      <c r="K908" s="66">
        <v>8200</v>
      </c>
      <c r="L908" s="65">
        <v>100</v>
      </c>
      <c r="M908" s="67">
        <f t="shared" si="118"/>
        <v>2500</v>
      </c>
      <c r="N908" s="68">
        <f t="shared" si="119"/>
        <v>0.303951367781155</v>
      </c>
    </row>
    <row r="909" spans="1:14" ht="15.75">
      <c r="A909" s="63">
        <v>13</v>
      </c>
      <c r="B909" s="70">
        <v>43238</v>
      </c>
      <c r="C909" s="65" t="s">
        <v>62</v>
      </c>
      <c r="D909" s="65" t="s">
        <v>21</v>
      </c>
      <c r="E909" s="65" t="s">
        <v>70</v>
      </c>
      <c r="F909" s="66">
        <v>3790</v>
      </c>
      <c r="G909" s="66">
        <v>3750</v>
      </c>
      <c r="H909" s="66">
        <v>3815</v>
      </c>
      <c r="I909" s="66">
        <v>3840</v>
      </c>
      <c r="J909" s="66">
        <v>3865</v>
      </c>
      <c r="K909" s="66">
        <v>3750</v>
      </c>
      <c r="L909" s="65">
        <v>100</v>
      </c>
      <c r="M909" s="67">
        <f t="shared" si="118"/>
        <v>-4000</v>
      </c>
      <c r="N909" s="68">
        <f t="shared" si="119"/>
        <v>-1.0554089709762533</v>
      </c>
    </row>
    <row r="910" spans="1:14" ht="15.75">
      <c r="A910" s="63">
        <v>14</v>
      </c>
      <c r="B910" s="70">
        <v>43236</v>
      </c>
      <c r="C910" s="65" t="s">
        <v>62</v>
      </c>
      <c r="D910" s="65" t="s">
        <v>21</v>
      </c>
      <c r="E910" s="65" t="s">
        <v>66</v>
      </c>
      <c r="F910" s="66">
        <v>3940</v>
      </c>
      <c r="G910" s="66">
        <v>3900</v>
      </c>
      <c r="H910" s="66">
        <v>3965</v>
      </c>
      <c r="I910" s="66">
        <v>3990</v>
      </c>
      <c r="J910" s="66">
        <v>4015</v>
      </c>
      <c r="K910" s="66">
        <v>3900</v>
      </c>
      <c r="L910" s="65">
        <v>100</v>
      </c>
      <c r="M910" s="67">
        <f t="shared" si="118"/>
        <v>-4000</v>
      </c>
      <c r="N910" s="68">
        <f t="shared" si="119"/>
        <v>-1.015228426395939</v>
      </c>
    </row>
    <row r="911" spans="1:14" ht="15.75">
      <c r="A911" s="63">
        <v>15</v>
      </c>
      <c r="B911" s="70">
        <v>43236</v>
      </c>
      <c r="C911" s="65" t="s">
        <v>62</v>
      </c>
      <c r="D911" s="65" t="s">
        <v>21</v>
      </c>
      <c r="E911" s="65" t="s">
        <v>70</v>
      </c>
      <c r="F911" s="66">
        <v>3795</v>
      </c>
      <c r="G911" s="66">
        <v>3765</v>
      </c>
      <c r="H911" s="66">
        <v>3820</v>
      </c>
      <c r="I911" s="66">
        <v>3845</v>
      </c>
      <c r="J911" s="66">
        <v>3870</v>
      </c>
      <c r="K911" s="66">
        <v>3765</v>
      </c>
      <c r="L911" s="65">
        <v>100</v>
      </c>
      <c r="M911" s="67">
        <f t="shared" si="118"/>
        <v>-3000</v>
      </c>
      <c r="N911" s="68">
        <f t="shared" si="119"/>
        <v>-0.7905138339920948</v>
      </c>
    </row>
    <row r="912" spans="1:14" ht="15.75">
      <c r="A912" s="63">
        <v>16</v>
      </c>
      <c r="B912" s="70">
        <v>43235</v>
      </c>
      <c r="C912" s="65" t="s">
        <v>62</v>
      </c>
      <c r="D912" s="65" t="s">
        <v>21</v>
      </c>
      <c r="E912" s="65" t="s">
        <v>66</v>
      </c>
      <c r="F912" s="66">
        <v>3840</v>
      </c>
      <c r="G912" s="66">
        <v>3800</v>
      </c>
      <c r="H912" s="66">
        <v>3865</v>
      </c>
      <c r="I912" s="66">
        <v>3890</v>
      </c>
      <c r="J912" s="66">
        <v>3915</v>
      </c>
      <c r="K912" s="66">
        <v>3915</v>
      </c>
      <c r="L912" s="65">
        <v>100</v>
      </c>
      <c r="M912" s="67">
        <f t="shared" si="118"/>
        <v>7500</v>
      </c>
      <c r="N912" s="68">
        <f t="shared" si="119"/>
        <v>1.953125</v>
      </c>
    </row>
    <row r="913" spans="1:14" ht="15.75">
      <c r="A913" s="63">
        <v>17</v>
      </c>
      <c r="B913" s="70">
        <v>43235</v>
      </c>
      <c r="C913" s="65" t="s">
        <v>62</v>
      </c>
      <c r="D913" s="65" t="s">
        <v>21</v>
      </c>
      <c r="E913" s="65" t="s">
        <v>65</v>
      </c>
      <c r="F913" s="66">
        <v>8470</v>
      </c>
      <c r="G913" s="66">
        <v>8390</v>
      </c>
      <c r="H913" s="66">
        <v>8520</v>
      </c>
      <c r="I913" s="66">
        <v>8570</v>
      </c>
      <c r="J913" s="66">
        <v>8620</v>
      </c>
      <c r="K913" s="66">
        <v>8520</v>
      </c>
      <c r="L913" s="65">
        <v>50</v>
      </c>
      <c r="M913" s="67">
        <f t="shared" si="118"/>
        <v>2500</v>
      </c>
      <c r="N913" s="68">
        <f t="shared" si="119"/>
        <v>0.5903187721369539</v>
      </c>
    </row>
    <row r="914" spans="1:14" ht="15.75">
      <c r="A914" s="63">
        <v>18</v>
      </c>
      <c r="B914" s="70">
        <v>43234</v>
      </c>
      <c r="C914" s="65" t="s">
        <v>62</v>
      </c>
      <c r="D914" s="65" t="s">
        <v>23</v>
      </c>
      <c r="E914" s="65" t="s">
        <v>68</v>
      </c>
      <c r="F914" s="66">
        <v>7250</v>
      </c>
      <c r="G914" s="66">
        <v>7330</v>
      </c>
      <c r="H914" s="66">
        <v>7200</v>
      </c>
      <c r="I914" s="66">
        <v>7150</v>
      </c>
      <c r="J914" s="66">
        <v>7100</v>
      </c>
      <c r="K914" s="66">
        <v>7206</v>
      </c>
      <c r="L914" s="65">
        <v>50</v>
      </c>
      <c r="M914" s="67">
        <f t="shared" si="118"/>
        <v>2200</v>
      </c>
      <c r="N914" s="68">
        <f t="shared" si="119"/>
        <v>0.6068965517241379</v>
      </c>
    </row>
    <row r="915" spans="1:14" ht="15.75">
      <c r="A915" s="63">
        <v>19</v>
      </c>
      <c r="B915" s="70">
        <v>43234</v>
      </c>
      <c r="C915" s="65" t="s">
        <v>62</v>
      </c>
      <c r="D915" s="65" t="s">
        <v>21</v>
      </c>
      <c r="E915" s="65" t="s">
        <v>63</v>
      </c>
      <c r="F915" s="66">
        <v>3620</v>
      </c>
      <c r="G915" s="66">
        <v>3575</v>
      </c>
      <c r="H915" s="66">
        <v>3645</v>
      </c>
      <c r="I915" s="66">
        <v>3670</v>
      </c>
      <c r="J915" s="66">
        <v>3695</v>
      </c>
      <c r="K915" s="66">
        <v>3645</v>
      </c>
      <c r="L915" s="65">
        <v>100</v>
      </c>
      <c r="M915" s="67">
        <f aca="true" t="shared" si="120" ref="M915:M920">IF(D915="BUY",(K915-F915)*(L915),(F915-K915)*(L915))</f>
        <v>2500</v>
      </c>
      <c r="N915" s="68">
        <f aca="true" t="shared" si="121" ref="N915:N920">M915/(L915)/F915%</f>
        <v>0.6906077348066297</v>
      </c>
    </row>
    <row r="916" spans="1:14" ht="15.75">
      <c r="A916" s="63">
        <v>20</v>
      </c>
      <c r="B916" s="70">
        <v>43230</v>
      </c>
      <c r="C916" s="65" t="s">
        <v>62</v>
      </c>
      <c r="D916" s="65" t="s">
        <v>21</v>
      </c>
      <c r="E916" s="65" t="s">
        <v>71</v>
      </c>
      <c r="F916" s="66">
        <v>3940</v>
      </c>
      <c r="G916" s="66">
        <v>3900</v>
      </c>
      <c r="H916" s="66">
        <v>3965</v>
      </c>
      <c r="I916" s="66">
        <v>3990</v>
      </c>
      <c r="J916" s="66">
        <v>4015</v>
      </c>
      <c r="K916" s="66">
        <v>3965</v>
      </c>
      <c r="L916" s="65">
        <v>100</v>
      </c>
      <c r="M916" s="67">
        <f t="shared" si="120"/>
        <v>2500</v>
      </c>
      <c r="N916" s="68">
        <f t="shared" si="121"/>
        <v>0.6345177664974619</v>
      </c>
    </row>
    <row r="917" spans="1:14" ht="15.75">
      <c r="A917" s="63">
        <v>21</v>
      </c>
      <c r="B917" s="70">
        <v>43229</v>
      </c>
      <c r="C917" s="65" t="s">
        <v>62</v>
      </c>
      <c r="D917" s="65" t="s">
        <v>21</v>
      </c>
      <c r="E917" s="65" t="s">
        <v>70</v>
      </c>
      <c r="F917" s="66">
        <v>3755</v>
      </c>
      <c r="G917" s="66">
        <v>3715</v>
      </c>
      <c r="H917" s="66">
        <v>3780</v>
      </c>
      <c r="I917" s="66">
        <v>3805</v>
      </c>
      <c r="J917" s="66">
        <v>3830</v>
      </c>
      <c r="K917" s="66">
        <v>3780</v>
      </c>
      <c r="L917" s="65">
        <v>100</v>
      </c>
      <c r="M917" s="67">
        <f t="shared" si="120"/>
        <v>2500</v>
      </c>
      <c r="N917" s="68">
        <f t="shared" si="121"/>
        <v>0.6657789613848203</v>
      </c>
    </row>
    <row r="918" spans="1:14" ht="15.75">
      <c r="A918" s="63">
        <v>22</v>
      </c>
      <c r="B918" s="70">
        <v>43229</v>
      </c>
      <c r="C918" s="65" t="s">
        <v>62</v>
      </c>
      <c r="D918" s="65" t="s">
        <v>21</v>
      </c>
      <c r="E918" s="65" t="s">
        <v>63</v>
      </c>
      <c r="F918" s="66">
        <v>3600</v>
      </c>
      <c r="G918" s="66">
        <v>3560</v>
      </c>
      <c r="H918" s="66">
        <v>3625</v>
      </c>
      <c r="I918" s="66">
        <v>3650</v>
      </c>
      <c r="J918" s="66">
        <v>3675</v>
      </c>
      <c r="K918" s="66">
        <v>3625</v>
      </c>
      <c r="L918" s="65">
        <v>100</v>
      </c>
      <c r="M918" s="67">
        <f t="shared" si="120"/>
        <v>2500</v>
      </c>
      <c r="N918" s="68">
        <f t="shared" si="121"/>
        <v>0.6944444444444444</v>
      </c>
    </row>
    <row r="919" spans="1:14" ht="15.75">
      <c r="A919" s="63">
        <v>23</v>
      </c>
      <c r="B919" s="70">
        <v>43228</v>
      </c>
      <c r="C919" s="65" t="s">
        <v>62</v>
      </c>
      <c r="D919" s="65" t="s">
        <v>21</v>
      </c>
      <c r="E919" s="65" t="s">
        <v>76</v>
      </c>
      <c r="F919" s="66">
        <v>4080</v>
      </c>
      <c r="G919" s="66">
        <v>4040</v>
      </c>
      <c r="H919" s="66">
        <v>4105</v>
      </c>
      <c r="I919" s="66">
        <v>4130</v>
      </c>
      <c r="J919" s="66">
        <v>4155</v>
      </c>
      <c r="K919" s="66">
        <v>4105</v>
      </c>
      <c r="L919" s="65">
        <v>100</v>
      </c>
      <c r="M919" s="67">
        <f t="shared" si="120"/>
        <v>2500</v>
      </c>
      <c r="N919" s="68">
        <f t="shared" si="121"/>
        <v>0.6127450980392157</v>
      </c>
    </row>
    <row r="920" spans="1:14" ht="15.75">
      <c r="A920" s="63">
        <v>24</v>
      </c>
      <c r="B920" s="70">
        <v>43225</v>
      </c>
      <c r="C920" s="65" t="s">
        <v>62</v>
      </c>
      <c r="D920" s="65" t="s">
        <v>21</v>
      </c>
      <c r="E920" s="65" t="s">
        <v>65</v>
      </c>
      <c r="F920" s="66">
        <v>8430</v>
      </c>
      <c r="G920" s="66">
        <v>8340</v>
      </c>
      <c r="H920" s="66">
        <v>8480</v>
      </c>
      <c r="I920" s="66">
        <v>8530</v>
      </c>
      <c r="J920" s="66">
        <v>8580</v>
      </c>
      <c r="K920" s="66">
        <v>8480</v>
      </c>
      <c r="L920" s="65">
        <v>50</v>
      </c>
      <c r="M920" s="67">
        <f t="shared" si="120"/>
        <v>2500</v>
      </c>
      <c r="N920" s="68">
        <f t="shared" si="121"/>
        <v>0.5931198102016607</v>
      </c>
    </row>
    <row r="921" spans="1:14" ht="15.75">
      <c r="A921" s="63">
        <v>25</v>
      </c>
      <c r="B921" s="70">
        <v>43224</v>
      </c>
      <c r="C921" s="65" t="s">
        <v>62</v>
      </c>
      <c r="D921" s="65" t="s">
        <v>23</v>
      </c>
      <c r="E921" s="65" t="s">
        <v>76</v>
      </c>
      <c r="F921" s="66">
        <v>3963</v>
      </c>
      <c r="G921" s="66">
        <v>4000</v>
      </c>
      <c r="H921" s="66">
        <v>3935</v>
      </c>
      <c r="I921" s="66">
        <v>3910</v>
      </c>
      <c r="J921" s="66">
        <v>3885</v>
      </c>
      <c r="K921" s="66">
        <v>3910</v>
      </c>
      <c r="L921" s="65">
        <v>100</v>
      </c>
      <c r="M921" s="67">
        <f aca="true" t="shared" si="122" ref="M921:M926">IF(D921="BUY",(K921-F921)*(L921),(F921-K921)*(L921))</f>
        <v>5300</v>
      </c>
      <c r="N921" s="68">
        <f aca="true" t="shared" si="123" ref="N921:N926">M921/(L921)/F921%</f>
        <v>1.337370678778703</v>
      </c>
    </row>
    <row r="922" spans="1:14" ht="15.75">
      <c r="A922" s="63">
        <v>26</v>
      </c>
      <c r="B922" s="70">
        <v>43223</v>
      </c>
      <c r="C922" s="65" t="s">
        <v>62</v>
      </c>
      <c r="D922" s="65" t="s">
        <v>21</v>
      </c>
      <c r="E922" s="65" t="s">
        <v>71</v>
      </c>
      <c r="F922" s="66">
        <v>3865</v>
      </c>
      <c r="G922" s="66">
        <v>3835</v>
      </c>
      <c r="H922" s="66">
        <v>3890</v>
      </c>
      <c r="I922" s="66">
        <v>3915</v>
      </c>
      <c r="J922" s="66">
        <v>3940</v>
      </c>
      <c r="K922" s="66">
        <v>3890</v>
      </c>
      <c r="L922" s="65">
        <v>100</v>
      </c>
      <c r="M922" s="67">
        <f t="shared" si="122"/>
        <v>2500</v>
      </c>
      <c r="N922" s="68">
        <f t="shared" si="123"/>
        <v>0.646830530401035</v>
      </c>
    </row>
    <row r="923" spans="1:14" ht="15.75">
      <c r="A923" s="63">
        <v>27</v>
      </c>
      <c r="B923" s="70">
        <v>43223</v>
      </c>
      <c r="C923" s="65" t="s">
        <v>62</v>
      </c>
      <c r="D923" s="65" t="s">
        <v>21</v>
      </c>
      <c r="E923" s="65" t="s">
        <v>63</v>
      </c>
      <c r="F923" s="66">
        <v>3570</v>
      </c>
      <c r="G923" s="66">
        <v>3530</v>
      </c>
      <c r="H923" s="66">
        <v>3600</v>
      </c>
      <c r="I923" s="66">
        <v>3625</v>
      </c>
      <c r="J923" s="66">
        <v>3650</v>
      </c>
      <c r="K923" s="66">
        <v>3530</v>
      </c>
      <c r="L923" s="65">
        <v>100</v>
      </c>
      <c r="M923" s="67">
        <f t="shared" si="122"/>
        <v>-4000</v>
      </c>
      <c r="N923" s="68">
        <f t="shared" si="123"/>
        <v>-1.1204481792717087</v>
      </c>
    </row>
    <row r="924" spans="1:14" ht="15.75">
      <c r="A924" s="63">
        <v>28</v>
      </c>
      <c r="B924" s="70">
        <v>43222</v>
      </c>
      <c r="C924" s="65" t="s">
        <v>62</v>
      </c>
      <c r="D924" s="65" t="s">
        <v>23</v>
      </c>
      <c r="E924" s="65" t="s">
        <v>65</v>
      </c>
      <c r="F924" s="66">
        <v>8360</v>
      </c>
      <c r="G924" s="66">
        <v>8450</v>
      </c>
      <c r="H924" s="66">
        <v>8310</v>
      </c>
      <c r="I924" s="66">
        <v>8260</v>
      </c>
      <c r="J924" s="66">
        <v>8210</v>
      </c>
      <c r="K924" s="66">
        <v>8450</v>
      </c>
      <c r="L924" s="65">
        <v>50</v>
      </c>
      <c r="M924" s="67">
        <f t="shared" si="122"/>
        <v>-4500</v>
      </c>
      <c r="N924" s="68">
        <f t="shared" si="123"/>
        <v>-1.0765550239234452</v>
      </c>
    </row>
    <row r="925" spans="1:14" ht="15.75">
      <c r="A925" s="63">
        <v>29</v>
      </c>
      <c r="B925" s="70">
        <v>43222</v>
      </c>
      <c r="C925" s="65" t="s">
        <v>62</v>
      </c>
      <c r="D925" s="65" t="s">
        <v>23</v>
      </c>
      <c r="E925" s="65" t="s">
        <v>87</v>
      </c>
      <c r="F925" s="66">
        <v>761</v>
      </c>
      <c r="G925" s="66">
        <v>765</v>
      </c>
      <c r="H925" s="66">
        <v>758.5</v>
      </c>
      <c r="I925" s="66">
        <v>756</v>
      </c>
      <c r="J925" s="66">
        <v>753.5</v>
      </c>
      <c r="K925" s="66">
        <v>758.5</v>
      </c>
      <c r="L925" s="65">
        <v>1000</v>
      </c>
      <c r="M925" s="67">
        <f t="shared" si="122"/>
        <v>2500</v>
      </c>
      <c r="N925" s="68">
        <f t="shared" si="123"/>
        <v>0.328515111695138</v>
      </c>
    </row>
    <row r="926" spans="1:14" ht="15.75">
      <c r="A926" s="63">
        <v>30</v>
      </c>
      <c r="B926" s="70">
        <v>43222</v>
      </c>
      <c r="C926" s="65" t="s">
        <v>62</v>
      </c>
      <c r="D926" s="65" t="s">
        <v>21</v>
      </c>
      <c r="E926" s="65" t="s">
        <v>68</v>
      </c>
      <c r="F926" s="66">
        <v>7385</v>
      </c>
      <c r="G926" s="66">
        <v>7290</v>
      </c>
      <c r="H926" s="66">
        <v>7435</v>
      </c>
      <c r="I926" s="66">
        <v>7485</v>
      </c>
      <c r="J926" s="66">
        <v>7535</v>
      </c>
      <c r="K926" s="66">
        <v>7485</v>
      </c>
      <c r="L926" s="65">
        <v>50</v>
      </c>
      <c r="M926" s="67">
        <f t="shared" si="122"/>
        <v>5000</v>
      </c>
      <c r="N926" s="68">
        <f t="shared" si="123"/>
        <v>1.3540961408259988</v>
      </c>
    </row>
    <row r="927" spans="1:14" ht="15.75">
      <c r="A927" s="9" t="s">
        <v>25</v>
      </c>
      <c r="B927" s="10"/>
      <c r="C927" s="11"/>
      <c r="D927" s="12"/>
      <c r="E927" s="13"/>
      <c r="F927" s="13"/>
      <c r="G927" s="14"/>
      <c r="H927" s="15"/>
      <c r="I927" s="15"/>
      <c r="J927" s="15"/>
      <c r="K927" s="16"/>
      <c r="M927" s="17"/>
      <c r="N927" s="1"/>
    </row>
    <row r="928" spans="1:14" ht="15.75">
      <c r="A928" s="9" t="s">
        <v>26</v>
      </c>
      <c r="B928" s="19"/>
      <c r="C928" s="11"/>
      <c r="D928" s="12"/>
      <c r="E928" s="13"/>
      <c r="F928" s="13"/>
      <c r="G928" s="14"/>
      <c r="H928" s="13"/>
      <c r="I928" s="13"/>
      <c r="J928" s="13"/>
      <c r="K928" s="16"/>
      <c r="L928" s="17"/>
      <c r="M928" s="1"/>
      <c r="N928" s="1"/>
    </row>
    <row r="929" spans="1:14" ht="15.75">
      <c r="A929" s="9" t="s">
        <v>26</v>
      </c>
      <c r="B929" s="19"/>
      <c r="C929" s="20"/>
      <c r="D929" s="21"/>
      <c r="E929" s="22"/>
      <c r="F929" s="22"/>
      <c r="G929" s="23"/>
      <c r="H929" s="22"/>
      <c r="I929" s="22"/>
      <c r="J929" s="22"/>
      <c r="K929" s="22"/>
      <c r="L929" s="17"/>
      <c r="M929" s="1"/>
      <c r="N929" s="1"/>
    </row>
    <row r="930" spans="1:14" ht="16.5" thickBot="1">
      <c r="A930" s="58"/>
      <c r="B930" s="59"/>
      <c r="C930" s="22"/>
      <c r="D930" s="22"/>
      <c r="E930" s="22"/>
      <c r="F930" s="25"/>
      <c r="G930" s="26"/>
      <c r="H930" s="27" t="s">
        <v>27</v>
      </c>
      <c r="I930" s="27"/>
      <c r="J930" s="25"/>
      <c r="K930" s="25"/>
      <c r="L930" s="17"/>
      <c r="M930" s="60"/>
      <c r="N930" s="17"/>
    </row>
    <row r="931" spans="1:14" ht="15.75">
      <c r="A931" s="58"/>
      <c r="B931" s="59"/>
      <c r="C931" s="129" t="s">
        <v>28</v>
      </c>
      <c r="D931" s="129"/>
      <c r="E931" s="29">
        <v>30</v>
      </c>
      <c r="F931" s="30">
        <f>F932+F933+F934+F935+F936+F937</f>
        <v>100</v>
      </c>
      <c r="G931" s="31">
        <v>30</v>
      </c>
      <c r="H931" s="32">
        <f>G932/G931%</f>
        <v>83.33333333333334</v>
      </c>
      <c r="I931" s="32"/>
      <c r="J931" s="25"/>
      <c r="K931" s="25"/>
      <c r="L931" s="83"/>
      <c r="M931" s="60"/>
      <c r="N931" s="79"/>
    </row>
    <row r="932" spans="1:14" ht="15.75">
      <c r="A932" s="58"/>
      <c r="B932" s="59"/>
      <c r="C932" s="126" t="s">
        <v>29</v>
      </c>
      <c r="D932" s="126"/>
      <c r="E932" s="33">
        <v>25</v>
      </c>
      <c r="F932" s="34">
        <f>(E932/E931)*100</f>
        <v>83.33333333333334</v>
      </c>
      <c r="G932" s="31">
        <v>25</v>
      </c>
      <c r="H932" s="28"/>
      <c r="I932" s="28"/>
      <c r="J932" s="25"/>
      <c r="K932" s="25"/>
      <c r="L932" s="83"/>
      <c r="M932" s="60"/>
      <c r="N932" s="17"/>
    </row>
    <row r="933" spans="1:14" ht="15.75">
      <c r="A933" s="58"/>
      <c r="B933" s="59"/>
      <c r="C933" s="126" t="s">
        <v>31</v>
      </c>
      <c r="D933" s="126"/>
      <c r="E933" s="33">
        <v>0</v>
      </c>
      <c r="F933" s="34">
        <f>(E933/E931)*100</f>
        <v>0</v>
      </c>
      <c r="G933" s="36"/>
      <c r="H933" s="31"/>
      <c r="I933" s="31"/>
      <c r="J933" s="25"/>
      <c r="K933" s="2"/>
      <c r="L933" s="83"/>
      <c r="M933" s="60"/>
      <c r="N933" s="79"/>
    </row>
    <row r="934" spans="1:14" ht="15.75">
      <c r="A934" s="58"/>
      <c r="B934" s="59"/>
      <c r="C934" s="126" t="s">
        <v>32</v>
      </c>
      <c r="D934" s="126"/>
      <c r="E934" s="33">
        <v>0</v>
      </c>
      <c r="F934" s="34">
        <f>(E934/E931)*100</f>
        <v>0</v>
      </c>
      <c r="G934" s="36"/>
      <c r="H934" s="31"/>
      <c r="I934" s="31"/>
      <c r="J934" s="25"/>
      <c r="K934" s="25"/>
      <c r="L934" s="25"/>
      <c r="M934" s="60"/>
      <c r="N934" s="79"/>
    </row>
    <row r="935" spans="1:14" ht="15.75">
      <c r="A935" s="58"/>
      <c r="B935" s="59"/>
      <c r="C935" s="126" t="s">
        <v>33</v>
      </c>
      <c r="D935" s="126"/>
      <c r="E935" s="33">
        <v>5</v>
      </c>
      <c r="F935" s="34">
        <f>(E935/E931)*100</f>
        <v>16.666666666666664</v>
      </c>
      <c r="G935" s="36"/>
      <c r="H935" s="22" t="s">
        <v>34</v>
      </c>
      <c r="I935" s="22"/>
      <c r="J935" s="25"/>
      <c r="K935" s="25"/>
      <c r="L935" s="83"/>
      <c r="M935" s="60"/>
      <c r="N935" s="79"/>
    </row>
    <row r="936" spans="1:14" ht="15.75">
      <c r="A936" s="58"/>
      <c r="B936" s="59"/>
      <c r="C936" s="126" t="s">
        <v>35</v>
      </c>
      <c r="D936" s="126"/>
      <c r="E936" s="33">
        <v>0</v>
      </c>
      <c r="F936" s="34">
        <f>(E936/E931)*100</f>
        <v>0</v>
      </c>
      <c r="G936" s="36"/>
      <c r="H936" s="22"/>
      <c r="I936" s="22"/>
      <c r="J936" s="25"/>
      <c r="K936" s="25"/>
      <c r="L936" s="83"/>
      <c r="N936" s="79"/>
    </row>
    <row r="937" spans="1:14" ht="16.5" thickBot="1">
      <c r="A937" s="58"/>
      <c r="B937" s="59"/>
      <c r="C937" s="127" t="s">
        <v>36</v>
      </c>
      <c r="D937" s="127"/>
      <c r="E937" s="38"/>
      <c r="F937" s="39">
        <f>(E937/E931)*100</f>
        <v>0</v>
      </c>
      <c r="G937" s="36"/>
      <c r="H937" s="22"/>
      <c r="I937" s="22"/>
      <c r="J937" s="25"/>
      <c r="K937" s="25"/>
      <c r="L937" s="83"/>
      <c r="N937" s="60"/>
    </row>
    <row r="938" spans="1:14" ht="15.75">
      <c r="A938" s="41" t="s">
        <v>37</v>
      </c>
      <c r="B938" s="10"/>
      <c r="C938" s="11"/>
      <c r="D938" s="11"/>
      <c r="E938" s="13"/>
      <c r="F938" s="13"/>
      <c r="G938" s="42"/>
      <c r="H938" s="43"/>
      <c r="I938" s="43"/>
      <c r="J938" s="43"/>
      <c r="K938" s="13"/>
      <c r="L938" s="17"/>
      <c r="M938" s="40"/>
      <c r="N938" s="60"/>
    </row>
    <row r="939" spans="1:14" ht="15.75">
      <c r="A939" s="12" t="s">
        <v>38</v>
      </c>
      <c r="B939" s="10"/>
      <c r="C939" s="44"/>
      <c r="D939" s="45"/>
      <c r="E939" s="46"/>
      <c r="F939" s="43"/>
      <c r="G939" s="42"/>
      <c r="H939" s="43"/>
      <c r="I939" s="43"/>
      <c r="J939" s="43"/>
      <c r="K939" s="13"/>
      <c r="L939" s="17"/>
      <c r="M939" s="24"/>
      <c r="N939" s="24"/>
    </row>
    <row r="940" spans="1:14" ht="15.75">
      <c r="A940" s="12" t="s">
        <v>39</v>
      </c>
      <c r="B940" s="10"/>
      <c r="C940" s="11"/>
      <c r="D940" s="45"/>
      <c r="E940" s="46"/>
      <c r="F940" s="43"/>
      <c r="G940" s="42"/>
      <c r="H940" s="47"/>
      <c r="I940" s="47"/>
      <c r="J940" s="47"/>
      <c r="K940" s="13"/>
      <c r="L940" s="17"/>
      <c r="M940" s="17"/>
      <c r="N940" s="17"/>
    </row>
    <row r="941" spans="1:14" ht="15.75">
      <c r="A941" s="12" t="s">
        <v>40</v>
      </c>
      <c r="B941" s="44"/>
      <c r="C941" s="11"/>
      <c r="D941" s="45"/>
      <c r="E941" s="46"/>
      <c r="F941" s="43"/>
      <c r="G941" s="48"/>
      <c r="H941" s="47"/>
      <c r="I941" s="47"/>
      <c r="J941" s="47"/>
      <c r="K941" s="13"/>
      <c r="L941" s="17"/>
      <c r="M941" s="17"/>
      <c r="N941" s="17"/>
    </row>
    <row r="942" spans="1:14" ht="15.75">
      <c r="A942" s="12" t="s">
        <v>41</v>
      </c>
      <c r="B942" s="35"/>
      <c r="C942" s="11"/>
      <c r="D942" s="49"/>
      <c r="E942" s="43"/>
      <c r="F942" s="43"/>
      <c r="G942" s="48"/>
      <c r="H942" s="47"/>
      <c r="I942" s="47"/>
      <c r="J942" s="47"/>
      <c r="K942" s="43"/>
      <c r="L942" s="17"/>
      <c r="M942" s="17"/>
      <c r="N942" s="17"/>
    </row>
    <row r="944" spans="1:14" ht="15">
      <c r="A944" s="146" t="s">
        <v>0</v>
      </c>
      <c r="B944" s="146"/>
      <c r="C944" s="146"/>
      <c r="D944" s="146"/>
      <c r="E944" s="146"/>
      <c r="F944" s="146"/>
      <c r="G944" s="146"/>
      <c r="H944" s="146"/>
      <c r="I944" s="146"/>
      <c r="J944" s="146"/>
      <c r="K944" s="146"/>
      <c r="L944" s="146"/>
      <c r="M944" s="146"/>
      <c r="N944" s="146"/>
    </row>
    <row r="945" spans="1:14" ht="15">
      <c r="A945" s="146"/>
      <c r="B945" s="146"/>
      <c r="C945" s="146"/>
      <c r="D945" s="146"/>
      <c r="E945" s="146"/>
      <c r="F945" s="146"/>
      <c r="G945" s="146"/>
      <c r="H945" s="146"/>
      <c r="I945" s="146"/>
      <c r="J945" s="146"/>
      <c r="K945" s="146"/>
      <c r="L945" s="146"/>
      <c r="M945" s="146"/>
      <c r="N945" s="146"/>
    </row>
    <row r="946" spans="1:14" ht="15">
      <c r="A946" s="146"/>
      <c r="B946" s="146"/>
      <c r="C946" s="146"/>
      <c r="D946" s="146"/>
      <c r="E946" s="146"/>
      <c r="F946" s="146"/>
      <c r="G946" s="146"/>
      <c r="H946" s="146"/>
      <c r="I946" s="146"/>
      <c r="J946" s="146"/>
      <c r="K946" s="146"/>
      <c r="L946" s="146"/>
      <c r="M946" s="146"/>
      <c r="N946" s="146"/>
    </row>
    <row r="947" spans="1:14" ht="15.75">
      <c r="A947" s="147" t="s">
        <v>1</v>
      </c>
      <c r="B947" s="147"/>
      <c r="C947" s="147"/>
      <c r="D947" s="147"/>
      <c r="E947" s="147"/>
      <c r="F947" s="147"/>
      <c r="G947" s="147"/>
      <c r="H947" s="147"/>
      <c r="I947" s="147"/>
      <c r="J947" s="147"/>
      <c r="K947" s="147"/>
      <c r="L947" s="147"/>
      <c r="M947" s="147"/>
      <c r="N947" s="147"/>
    </row>
    <row r="948" spans="1:14" ht="15.75">
      <c r="A948" s="147" t="s">
        <v>2</v>
      </c>
      <c r="B948" s="147"/>
      <c r="C948" s="147"/>
      <c r="D948" s="147"/>
      <c r="E948" s="147"/>
      <c r="F948" s="147"/>
      <c r="G948" s="147"/>
      <c r="H948" s="147"/>
      <c r="I948" s="147"/>
      <c r="J948" s="147"/>
      <c r="K948" s="147"/>
      <c r="L948" s="147"/>
      <c r="M948" s="147"/>
      <c r="N948" s="147"/>
    </row>
    <row r="949" spans="1:14" ht="16.5" thickBot="1">
      <c r="A949" s="148" t="s">
        <v>3</v>
      </c>
      <c r="B949" s="148"/>
      <c r="C949" s="148"/>
      <c r="D949" s="148"/>
      <c r="E949" s="148"/>
      <c r="F949" s="148"/>
      <c r="G949" s="148"/>
      <c r="H949" s="148"/>
      <c r="I949" s="148"/>
      <c r="J949" s="148"/>
      <c r="K949" s="148"/>
      <c r="L949" s="148"/>
      <c r="M949" s="148"/>
      <c r="N949" s="148"/>
    </row>
    <row r="950" spans="1:14" ht="15.75">
      <c r="A950" s="145" t="s">
        <v>84</v>
      </c>
      <c r="B950" s="145"/>
      <c r="C950" s="145"/>
      <c r="D950" s="145"/>
      <c r="E950" s="145"/>
      <c r="F950" s="145"/>
      <c r="G950" s="145"/>
      <c r="H950" s="145"/>
      <c r="I950" s="145"/>
      <c r="J950" s="145"/>
      <c r="K950" s="145"/>
      <c r="L950" s="145"/>
      <c r="M950" s="145"/>
      <c r="N950" s="145"/>
    </row>
    <row r="951" spans="1:14" ht="15.75">
      <c r="A951" s="145" t="s">
        <v>5</v>
      </c>
      <c r="B951" s="145"/>
      <c r="C951" s="145"/>
      <c r="D951" s="145"/>
      <c r="E951" s="145"/>
      <c r="F951" s="145"/>
      <c r="G951" s="145"/>
      <c r="H951" s="145"/>
      <c r="I951" s="145"/>
      <c r="J951" s="145"/>
      <c r="K951" s="145"/>
      <c r="L951" s="145"/>
      <c r="M951" s="145"/>
      <c r="N951" s="145"/>
    </row>
    <row r="952" spans="1:14" ht="15">
      <c r="A952" s="131" t="s">
        <v>6</v>
      </c>
      <c r="B952" s="128" t="s">
        <v>7</v>
      </c>
      <c r="C952" s="128" t="s">
        <v>8</v>
      </c>
      <c r="D952" s="131" t="s">
        <v>9</v>
      </c>
      <c r="E952" s="131" t="s">
        <v>10</v>
      </c>
      <c r="F952" s="128" t="s">
        <v>11</v>
      </c>
      <c r="G952" s="128" t="s">
        <v>12</v>
      </c>
      <c r="H952" s="128" t="s">
        <v>13</v>
      </c>
      <c r="I952" s="128" t="s">
        <v>14</v>
      </c>
      <c r="J952" s="128" t="s">
        <v>15</v>
      </c>
      <c r="K952" s="130" t="s">
        <v>16</v>
      </c>
      <c r="L952" s="128" t="s">
        <v>17</v>
      </c>
      <c r="M952" s="128" t="s">
        <v>18</v>
      </c>
      <c r="N952" s="128" t="s">
        <v>19</v>
      </c>
    </row>
    <row r="953" spans="1:14" ht="15">
      <c r="A953" s="132"/>
      <c r="B953" s="152"/>
      <c r="C953" s="152"/>
      <c r="D953" s="132"/>
      <c r="E953" s="132"/>
      <c r="F953" s="152"/>
      <c r="G953" s="152"/>
      <c r="H953" s="152"/>
      <c r="I953" s="152"/>
      <c r="J953" s="152"/>
      <c r="K953" s="153"/>
      <c r="L953" s="152"/>
      <c r="M953" s="152"/>
      <c r="N953" s="152"/>
    </row>
    <row r="954" spans="1:14" ht="15.75">
      <c r="A954" s="63">
        <v>1</v>
      </c>
      <c r="B954" s="70">
        <v>43216</v>
      </c>
      <c r="C954" s="65" t="s">
        <v>62</v>
      </c>
      <c r="D954" s="65" t="s">
        <v>21</v>
      </c>
      <c r="E954" s="65" t="s">
        <v>70</v>
      </c>
      <c r="F954" s="66">
        <v>3725</v>
      </c>
      <c r="G954" s="66">
        <v>3680</v>
      </c>
      <c r="H954" s="66">
        <v>3750</v>
      </c>
      <c r="I954" s="66">
        <v>3775</v>
      </c>
      <c r="J954" s="66">
        <v>3800</v>
      </c>
      <c r="K954" s="66">
        <v>3750</v>
      </c>
      <c r="L954" s="65">
        <v>100</v>
      </c>
      <c r="M954" s="67">
        <f aca="true" t="shared" si="124" ref="M954:M959">IF(D954="BUY",(K954-F954)*(L954),(F954-K954)*(L954))</f>
        <v>2500</v>
      </c>
      <c r="N954" s="68">
        <f aca="true" t="shared" si="125" ref="N954:N959">M954/(L954)/F954%</f>
        <v>0.6711409395973155</v>
      </c>
    </row>
    <row r="955" spans="1:14" ht="15.75">
      <c r="A955" s="63">
        <v>2</v>
      </c>
      <c r="B955" s="70">
        <v>43216</v>
      </c>
      <c r="C955" s="65" t="s">
        <v>62</v>
      </c>
      <c r="D955" s="65" t="s">
        <v>21</v>
      </c>
      <c r="E955" s="65" t="s">
        <v>68</v>
      </c>
      <c r="F955" s="66">
        <v>7000</v>
      </c>
      <c r="G955" s="66">
        <v>6920</v>
      </c>
      <c r="H955" s="66">
        <v>7050</v>
      </c>
      <c r="I955" s="66">
        <v>7100</v>
      </c>
      <c r="J955" s="66">
        <v>7150</v>
      </c>
      <c r="K955" s="66">
        <v>7150</v>
      </c>
      <c r="L955" s="65">
        <v>50</v>
      </c>
      <c r="M955" s="67">
        <f t="shared" si="124"/>
        <v>7500</v>
      </c>
      <c r="N955" s="68">
        <f t="shared" si="125"/>
        <v>2.142857142857143</v>
      </c>
    </row>
    <row r="956" spans="1:14" ht="15.75">
      <c r="A956" s="63">
        <v>3</v>
      </c>
      <c r="B956" s="70">
        <v>43203</v>
      </c>
      <c r="C956" s="65" t="s">
        <v>62</v>
      </c>
      <c r="D956" s="65" t="s">
        <v>23</v>
      </c>
      <c r="E956" s="65" t="s">
        <v>63</v>
      </c>
      <c r="F956" s="66">
        <v>3680</v>
      </c>
      <c r="G956" s="66">
        <v>3720</v>
      </c>
      <c r="H956" s="66">
        <v>3655</v>
      </c>
      <c r="I956" s="66">
        <v>3630</v>
      </c>
      <c r="J956" s="66">
        <v>3605</v>
      </c>
      <c r="K956" s="66">
        <v>3655</v>
      </c>
      <c r="L956" s="65">
        <v>100</v>
      </c>
      <c r="M956" s="67">
        <f t="shared" si="124"/>
        <v>2500</v>
      </c>
      <c r="N956" s="68">
        <f t="shared" si="125"/>
        <v>0.6793478260869565</v>
      </c>
    </row>
    <row r="957" spans="1:14" ht="15.75">
      <c r="A957" s="63">
        <v>4</v>
      </c>
      <c r="B957" s="70">
        <v>43201</v>
      </c>
      <c r="C957" s="65" t="s">
        <v>62</v>
      </c>
      <c r="D957" s="65" t="s">
        <v>21</v>
      </c>
      <c r="E957" s="65" t="s">
        <v>65</v>
      </c>
      <c r="F957" s="66">
        <v>8980</v>
      </c>
      <c r="G957" s="66">
        <v>8900</v>
      </c>
      <c r="H957" s="66">
        <v>9030</v>
      </c>
      <c r="I957" s="66">
        <v>9080</v>
      </c>
      <c r="J957" s="66">
        <v>9130</v>
      </c>
      <c r="K957" s="66">
        <v>9030</v>
      </c>
      <c r="L957" s="65">
        <v>50</v>
      </c>
      <c r="M957" s="67">
        <f t="shared" si="124"/>
        <v>2500</v>
      </c>
      <c r="N957" s="68">
        <f t="shared" si="125"/>
        <v>0.5567928730512249</v>
      </c>
    </row>
    <row r="958" spans="1:14" ht="15.75">
      <c r="A958" s="63">
        <v>5</v>
      </c>
      <c r="B958" s="70">
        <v>43200</v>
      </c>
      <c r="C958" s="65" t="s">
        <v>62</v>
      </c>
      <c r="D958" s="65" t="s">
        <v>23</v>
      </c>
      <c r="E958" s="65" t="s">
        <v>71</v>
      </c>
      <c r="F958" s="66">
        <v>3925</v>
      </c>
      <c r="G958" s="66">
        <v>3965</v>
      </c>
      <c r="H958" s="66">
        <v>3900</v>
      </c>
      <c r="I958" s="66">
        <v>3875</v>
      </c>
      <c r="J958" s="66">
        <v>3850</v>
      </c>
      <c r="K958" s="66">
        <v>3904</v>
      </c>
      <c r="L958" s="65">
        <v>100</v>
      </c>
      <c r="M958" s="67">
        <f t="shared" si="124"/>
        <v>2100</v>
      </c>
      <c r="N958" s="68">
        <f t="shared" si="125"/>
        <v>0.535031847133758</v>
      </c>
    </row>
    <row r="959" spans="1:14" ht="15.75">
      <c r="A959" s="63">
        <v>6</v>
      </c>
      <c r="B959" s="70">
        <v>43200</v>
      </c>
      <c r="C959" s="65" t="s">
        <v>62</v>
      </c>
      <c r="D959" s="65" t="s">
        <v>23</v>
      </c>
      <c r="E959" s="65" t="s">
        <v>70</v>
      </c>
      <c r="F959" s="66">
        <v>3850</v>
      </c>
      <c r="G959" s="66">
        <v>3890</v>
      </c>
      <c r="H959" s="66">
        <v>3825</v>
      </c>
      <c r="I959" s="66">
        <v>3800</v>
      </c>
      <c r="J959" s="66">
        <v>3775</v>
      </c>
      <c r="K959" s="66">
        <v>3775</v>
      </c>
      <c r="L959" s="65">
        <v>100</v>
      </c>
      <c r="M959" s="67">
        <f t="shared" si="124"/>
        <v>7500</v>
      </c>
      <c r="N959" s="68">
        <f t="shared" si="125"/>
        <v>1.948051948051948</v>
      </c>
    </row>
    <row r="960" spans="1:14" ht="15.75">
      <c r="A960" s="63">
        <v>7</v>
      </c>
      <c r="B960" s="70">
        <v>43195</v>
      </c>
      <c r="C960" s="65" t="s">
        <v>62</v>
      </c>
      <c r="D960" s="65" t="s">
        <v>23</v>
      </c>
      <c r="E960" s="65" t="s">
        <v>68</v>
      </c>
      <c r="F960" s="66">
        <v>6500</v>
      </c>
      <c r="G960" s="66">
        <v>6580</v>
      </c>
      <c r="H960" s="66">
        <v>6450</v>
      </c>
      <c r="I960" s="66">
        <v>6400</v>
      </c>
      <c r="J960" s="66">
        <v>6350</v>
      </c>
      <c r="K960" s="66">
        <v>6400</v>
      </c>
      <c r="L960" s="65">
        <v>50</v>
      </c>
      <c r="M960" s="67">
        <f aca="true" t="shared" si="126" ref="M960:M965">IF(D960="BUY",(K960-F960)*(L960),(F960-K960)*(L960))</f>
        <v>5000</v>
      </c>
      <c r="N960" s="68">
        <f aca="true" t="shared" si="127" ref="N960:N965">M960/(L960)/F960%</f>
        <v>1.5384615384615385</v>
      </c>
    </row>
    <row r="961" spans="1:14" ht="15.75">
      <c r="A961" s="63">
        <v>8</v>
      </c>
      <c r="B961" s="70">
        <v>43194</v>
      </c>
      <c r="C961" s="65" t="s">
        <v>62</v>
      </c>
      <c r="D961" s="65" t="s">
        <v>23</v>
      </c>
      <c r="E961" s="65" t="s">
        <v>76</v>
      </c>
      <c r="F961" s="66">
        <v>4150</v>
      </c>
      <c r="G961" s="66">
        <v>4190</v>
      </c>
      <c r="H961" s="66">
        <v>4125</v>
      </c>
      <c r="I961" s="66">
        <v>4100</v>
      </c>
      <c r="J961" s="66">
        <v>4075</v>
      </c>
      <c r="K961" s="66">
        <v>4125</v>
      </c>
      <c r="L961" s="65">
        <v>100</v>
      </c>
      <c r="M961" s="67">
        <f t="shared" si="126"/>
        <v>2500</v>
      </c>
      <c r="N961" s="68">
        <f t="shared" si="127"/>
        <v>0.6024096385542169</v>
      </c>
    </row>
    <row r="962" spans="1:14" ht="15.75">
      <c r="A962" s="63">
        <v>9</v>
      </c>
      <c r="B962" s="70">
        <v>43192</v>
      </c>
      <c r="C962" s="65" t="s">
        <v>62</v>
      </c>
      <c r="D962" s="65" t="s">
        <v>23</v>
      </c>
      <c r="E962" s="65" t="s">
        <v>71</v>
      </c>
      <c r="F962" s="66">
        <v>4000</v>
      </c>
      <c r="G962" s="66">
        <v>4040</v>
      </c>
      <c r="H962" s="66">
        <v>3975</v>
      </c>
      <c r="I962" s="66">
        <v>3950</v>
      </c>
      <c r="J962" s="66">
        <v>3900</v>
      </c>
      <c r="K962" s="66">
        <v>3955</v>
      </c>
      <c r="L962" s="65">
        <v>100</v>
      </c>
      <c r="M962" s="67">
        <f t="shared" si="126"/>
        <v>4500</v>
      </c>
      <c r="N962" s="68">
        <f t="shared" si="127"/>
        <v>1.125</v>
      </c>
    </row>
    <row r="963" spans="1:14" ht="15.75">
      <c r="A963" s="63">
        <v>10</v>
      </c>
      <c r="B963" s="70">
        <v>43192</v>
      </c>
      <c r="C963" s="65" t="s">
        <v>62</v>
      </c>
      <c r="D963" s="65" t="s">
        <v>21</v>
      </c>
      <c r="E963" s="65" t="s">
        <v>85</v>
      </c>
      <c r="F963" s="66">
        <v>4120</v>
      </c>
      <c r="G963" s="66">
        <v>4080</v>
      </c>
      <c r="H963" s="66">
        <v>4145</v>
      </c>
      <c r="I963" s="66">
        <v>4170</v>
      </c>
      <c r="J963" s="66">
        <v>4195</v>
      </c>
      <c r="K963" s="66">
        <v>4080</v>
      </c>
      <c r="L963" s="65">
        <v>100</v>
      </c>
      <c r="M963" s="67">
        <f t="shared" si="126"/>
        <v>-4000</v>
      </c>
      <c r="N963" s="68">
        <f t="shared" si="127"/>
        <v>-0.9708737864077669</v>
      </c>
    </row>
    <row r="964" spans="1:14" ht="15.75">
      <c r="A964" s="63">
        <v>11</v>
      </c>
      <c r="B964" s="70">
        <v>43192</v>
      </c>
      <c r="C964" s="65" t="s">
        <v>62</v>
      </c>
      <c r="D964" s="65" t="s">
        <v>21</v>
      </c>
      <c r="E964" s="65" t="s">
        <v>70</v>
      </c>
      <c r="F964" s="66">
        <v>3930</v>
      </c>
      <c r="G964" s="66">
        <v>3890</v>
      </c>
      <c r="H964" s="66">
        <v>3955</v>
      </c>
      <c r="I964" s="66">
        <v>3980</v>
      </c>
      <c r="J964" s="66">
        <v>4005</v>
      </c>
      <c r="K964" s="66">
        <v>3955</v>
      </c>
      <c r="L964" s="65">
        <v>100</v>
      </c>
      <c r="M964" s="67">
        <f t="shared" si="126"/>
        <v>2500</v>
      </c>
      <c r="N964" s="68">
        <f t="shared" si="127"/>
        <v>0.6361323155216285</v>
      </c>
    </row>
    <row r="965" spans="1:14" ht="15.75">
      <c r="A965" s="63">
        <v>12</v>
      </c>
      <c r="B965" s="70">
        <v>43192</v>
      </c>
      <c r="C965" s="65" t="s">
        <v>62</v>
      </c>
      <c r="D965" s="65" t="s">
        <v>21</v>
      </c>
      <c r="E965" s="65" t="s">
        <v>76</v>
      </c>
      <c r="F965" s="66">
        <v>4207</v>
      </c>
      <c r="G965" s="66">
        <v>4167</v>
      </c>
      <c r="H965" s="66">
        <v>4234</v>
      </c>
      <c r="I965" s="66">
        <v>4260</v>
      </c>
      <c r="J965" s="66">
        <v>4285</v>
      </c>
      <c r="K965" s="66">
        <v>4234</v>
      </c>
      <c r="L965" s="65">
        <v>100</v>
      </c>
      <c r="M965" s="67">
        <f t="shared" si="126"/>
        <v>2700</v>
      </c>
      <c r="N965" s="68">
        <f t="shared" si="127"/>
        <v>0.6417874970287616</v>
      </c>
    </row>
    <row r="967" spans="1:14" ht="15.75">
      <c r="A967" s="9" t="s">
        <v>25</v>
      </c>
      <c r="B967" s="10"/>
      <c r="C967" s="11"/>
      <c r="D967" s="12"/>
      <c r="E967" s="13"/>
      <c r="F967" s="13"/>
      <c r="G967" s="14"/>
      <c r="H967" s="15"/>
      <c r="I967" s="15"/>
      <c r="J967" s="15"/>
      <c r="K967" s="16"/>
      <c r="M967" s="17"/>
      <c r="N967" s="1"/>
    </row>
    <row r="968" spans="1:14" ht="15.75">
      <c r="A968" s="9" t="s">
        <v>26</v>
      </c>
      <c r="B968" s="19"/>
      <c r="C968" s="11"/>
      <c r="D968" s="12"/>
      <c r="E968" s="13"/>
      <c r="F968" s="13"/>
      <c r="G968" s="14"/>
      <c r="H968" s="13"/>
      <c r="I968" s="13"/>
      <c r="J968" s="13"/>
      <c r="K968" s="16"/>
      <c r="L968" s="17"/>
      <c r="M968" s="1"/>
      <c r="N968" s="1"/>
    </row>
    <row r="969" spans="1:14" ht="15.75">
      <c r="A969" s="9" t="s">
        <v>26</v>
      </c>
      <c r="B969" s="19"/>
      <c r="C969" s="20"/>
      <c r="D969" s="21"/>
      <c r="E969" s="22"/>
      <c r="F969" s="22"/>
      <c r="G969" s="23"/>
      <c r="H969" s="22"/>
      <c r="I969" s="22"/>
      <c r="J969" s="22"/>
      <c r="K969" s="22"/>
      <c r="L969" s="17"/>
      <c r="M969" s="1"/>
      <c r="N969" s="1"/>
    </row>
    <row r="970" spans="1:14" ht="16.5" thickBot="1">
      <c r="A970" s="58"/>
      <c r="B970" s="59"/>
      <c r="C970" s="22"/>
      <c r="D970" s="22"/>
      <c r="E970" s="22"/>
      <c r="F970" s="25"/>
      <c r="G970" s="26"/>
      <c r="H970" s="27" t="s">
        <v>27</v>
      </c>
      <c r="I970" s="27"/>
      <c r="J970" s="25"/>
      <c r="K970" s="25"/>
      <c r="L970" s="17"/>
      <c r="M970" s="60"/>
      <c r="N970" s="17"/>
    </row>
    <row r="971" spans="1:14" ht="15.75">
      <c r="A971" s="58"/>
      <c r="B971" s="59"/>
      <c r="C971" s="129" t="s">
        <v>28</v>
      </c>
      <c r="D971" s="129"/>
      <c r="E971" s="29">
        <v>12</v>
      </c>
      <c r="F971" s="30">
        <f>F972+F973+F974+F975+F976+F977</f>
        <v>99.99999999999999</v>
      </c>
      <c r="G971" s="31">
        <v>12</v>
      </c>
      <c r="H971" s="32">
        <f>G972/G971%</f>
        <v>91.66666666666667</v>
      </c>
      <c r="I971" s="32"/>
      <c r="J971" s="25"/>
      <c r="K971" s="25"/>
      <c r="L971" s="83"/>
      <c r="M971" s="60"/>
      <c r="N971" s="79"/>
    </row>
    <row r="972" spans="1:14" ht="15.75">
      <c r="A972" s="58"/>
      <c r="B972" s="59"/>
      <c r="C972" s="126" t="s">
        <v>29</v>
      </c>
      <c r="D972" s="126"/>
      <c r="E972" s="33">
        <v>11</v>
      </c>
      <c r="F972" s="34">
        <f>(E972/E971)*100</f>
        <v>91.66666666666666</v>
      </c>
      <c r="G972" s="31">
        <v>11</v>
      </c>
      <c r="H972" s="28"/>
      <c r="I972" s="28"/>
      <c r="J972" s="25"/>
      <c r="K972" s="25"/>
      <c r="L972" s="83"/>
      <c r="M972" s="60"/>
      <c r="N972" s="79"/>
    </row>
    <row r="973" spans="1:14" ht="15.75">
      <c r="A973" s="58"/>
      <c r="B973" s="59"/>
      <c r="C973" s="126" t="s">
        <v>31</v>
      </c>
      <c r="D973" s="126"/>
      <c r="E973" s="33">
        <v>0</v>
      </c>
      <c r="F973" s="34">
        <f>(E973/E971)*100</f>
        <v>0</v>
      </c>
      <c r="G973" s="36"/>
      <c r="H973" s="31"/>
      <c r="I973" s="31"/>
      <c r="J973" s="25"/>
      <c r="K973" s="2"/>
      <c r="L973" s="83"/>
      <c r="M973" s="60"/>
      <c r="N973" s="79"/>
    </row>
    <row r="974" spans="1:14" ht="15.75">
      <c r="A974" s="58"/>
      <c r="B974" s="59"/>
      <c r="C974" s="126" t="s">
        <v>32</v>
      </c>
      <c r="D974" s="126"/>
      <c r="E974" s="33">
        <v>0</v>
      </c>
      <c r="F974" s="34">
        <f>(E974/E971)*100</f>
        <v>0</v>
      </c>
      <c r="G974" s="36"/>
      <c r="H974" s="31"/>
      <c r="I974" s="31"/>
      <c r="J974" s="25"/>
      <c r="K974" s="25"/>
      <c r="L974" s="25"/>
      <c r="M974" s="60"/>
      <c r="N974" s="79"/>
    </row>
    <row r="975" spans="1:14" ht="15.75">
      <c r="A975" s="58"/>
      <c r="B975" s="59"/>
      <c r="C975" s="126" t="s">
        <v>33</v>
      </c>
      <c r="D975" s="126"/>
      <c r="E975" s="33">
        <v>1</v>
      </c>
      <c r="F975" s="34">
        <f>(E975/E971)*100</f>
        <v>8.333333333333332</v>
      </c>
      <c r="G975" s="36"/>
      <c r="H975" s="22" t="s">
        <v>34</v>
      </c>
      <c r="I975" s="22"/>
      <c r="J975" s="25"/>
      <c r="K975" s="25"/>
      <c r="L975" s="83"/>
      <c r="M975" s="60"/>
      <c r="N975" s="79"/>
    </row>
    <row r="976" spans="1:14" ht="15.75">
      <c r="A976" s="58"/>
      <c r="B976" s="59"/>
      <c r="C976" s="126" t="s">
        <v>35</v>
      </c>
      <c r="D976" s="126"/>
      <c r="E976" s="33">
        <v>0</v>
      </c>
      <c r="F976" s="34">
        <f>(E976/E971)*100</f>
        <v>0</v>
      </c>
      <c r="G976" s="36"/>
      <c r="H976" s="22"/>
      <c r="I976" s="22"/>
      <c r="J976" s="25"/>
      <c r="K976" s="25"/>
      <c r="L976" s="83"/>
      <c r="M976" s="60"/>
      <c r="N976" s="79"/>
    </row>
    <row r="977" spans="1:14" ht="16.5" thickBot="1">
      <c r="A977" s="58"/>
      <c r="B977" s="59"/>
      <c r="C977" s="127" t="s">
        <v>36</v>
      </c>
      <c r="D977" s="127"/>
      <c r="E977" s="38"/>
      <c r="F977" s="39">
        <f>(E977/E971)*100</f>
        <v>0</v>
      </c>
      <c r="G977" s="36"/>
      <c r="H977" s="22"/>
      <c r="I977" s="22"/>
      <c r="J977" s="25"/>
      <c r="K977" s="25"/>
      <c r="L977" s="83"/>
      <c r="M977" s="60"/>
      <c r="N977" s="79"/>
    </row>
    <row r="978" spans="1:14" ht="15.75">
      <c r="A978" s="41" t="s">
        <v>37</v>
      </c>
      <c r="B978" s="10"/>
      <c r="C978" s="11"/>
      <c r="D978" s="11"/>
      <c r="E978" s="13"/>
      <c r="F978" s="13"/>
      <c r="G978" s="42"/>
      <c r="H978" s="43"/>
      <c r="I978" s="43"/>
      <c r="J978" s="43"/>
      <c r="K978" s="13"/>
      <c r="L978" s="17"/>
      <c r="M978" s="40"/>
      <c r="N978" s="40"/>
    </row>
    <row r="979" spans="1:14" ht="15.75">
      <c r="A979" s="12" t="s">
        <v>38</v>
      </c>
      <c r="B979" s="10"/>
      <c r="C979" s="44"/>
      <c r="D979" s="45"/>
      <c r="E979" s="46"/>
      <c r="F979" s="43"/>
      <c r="G979" s="42"/>
      <c r="H979" s="43"/>
      <c r="I979" s="43"/>
      <c r="J979" s="43"/>
      <c r="K979" s="13"/>
      <c r="L979" s="17"/>
      <c r="M979" s="24"/>
      <c r="N979" s="24"/>
    </row>
    <row r="980" spans="1:14" ht="15.75">
      <c r="A980" s="12" t="s">
        <v>39</v>
      </c>
      <c r="B980" s="10"/>
      <c r="C980" s="11"/>
      <c r="D980" s="45"/>
      <c r="E980" s="46"/>
      <c r="F980" s="43"/>
      <c r="G980" s="42"/>
      <c r="H980" s="47"/>
      <c r="I980" s="47"/>
      <c r="J980" s="47"/>
      <c r="K980" s="13"/>
      <c r="L980" s="17"/>
      <c r="M980" s="17"/>
      <c r="N980" s="17"/>
    </row>
    <row r="981" spans="1:14" ht="15.75">
      <c r="A981" s="12" t="s">
        <v>40</v>
      </c>
      <c r="B981" s="44"/>
      <c r="C981" s="11"/>
      <c r="D981" s="45"/>
      <c r="E981" s="46"/>
      <c r="F981" s="43"/>
      <c r="G981" s="48"/>
      <c r="H981" s="47"/>
      <c r="I981" s="47"/>
      <c r="J981" s="47"/>
      <c r="K981" s="13"/>
      <c r="L981" s="17"/>
      <c r="M981" s="17"/>
      <c r="N981" s="17"/>
    </row>
    <row r="982" spans="1:14" ht="15.75">
      <c r="A982" s="12" t="s">
        <v>41</v>
      </c>
      <c r="B982" s="35"/>
      <c r="C982" s="11"/>
      <c r="D982" s="49"/>
      <c r="E982" s="43"/>
      <c r="F982" s="43"/>
      <c r="G982" s="48"/>
      <c r="H982" s="47"/>
      <c r="I982" s="47"/>
      <c r="J982" s="47"/>
      <c r="K982" s="43"/>
      <c r="L982" s="17"/>
      <c r="M982" s="17"/>
      <c r="N982" s="17"/>
    </row>
    <row r="983" spans="1:14" ht="15">
      <c r="A983" s="146" t="s">
        <v>0</v>
      </c>
      <c r="B983" s="146"/>
      <c r="C983" s="146"/>
      <c r="D983" s="146"/>
      <c r="E983" s="146"/>
      <c r="F983" s="146"/>
      <c r="G983" s="146"/>
      <c r="H983" s="146"/>
      <c r="I983" s="146"/>
      <c r="J983" s="146"/>
      <c r="K983" s="146"/>
      <c r="L983" s="146"/>
      <c r="M983" s="146"/>
      <c r="N983" s="146"/>
    </row>
    <row r="984" spans="1:14" ht="15">
      <c r="A984" s="146"/>
      <c r="B984" s="146"/>
      <c r="C984" s="146"/>
      <c r="D984" s="146"/>
      <c r="E984" s="146"/>
      <c r="F984" s="146"/>
      <c r="G984" s="146"/>
      <c r="H984" s="146"/>
      <c r="I984" s="146"/>
      <c r="J984" s="146"/>
      <c r="K984" s="146"/>
      <c r="L984" s="146"/>
      <c r="M984" s="146"/>
      <c r="N984" s="146"/>
    </row>
    <row r="985" spans="1:14" ht="15">
      <c r="A985" s="146"/>
      <c r="B985" s="146"/>
      <c r="C985" s="146"/>
      <c r="D985" s="146"/>
      <c r="E985" s="146"/>
      <c r="F985" s="146"/>
      <c r="G985" s="146"/>
      <c r="H985" s="146"/>
      <c r="I985" s="146"/>
      <c r="J985" s="146"/>
      <c r="K985" s="146"/>
      <c r="L985" s="146"/>
      <c r="M985" s="146"/>
      <c r="N985" s="146"/>
    </row>
    <row r="986" spans="1:14" ht="15.75">
      <c r="A986" s="147" t="s">
        <v>1</v>
      </c>
      <c r="B986" s="147"/>
      <c r="C986" s="147"/>
      <c r="D986" s="147"/>
      <c r="E986" s="147"/>
      <c r="F986" s="147"/>
      <c r="G986" s="147"/>
      <c r="H986" s="147"/>
      <c r="I986" s="147"/>
      <c r="J986" s="147"/>
      <c r="K986" s="147"/>
      <c r="L986" s="147"/>
      <c r="M986" s="147"/>
      <c r="N986" s="147"/>
    </row>
    <row r="987" spans="1:14" ht="15.75">
      <c r="A987" s="147" t="s">
        <v>2</v>
      </c>
      <c r="B987" s="147"/>
      <c r="C987" s="147"/>
      <c r="D987" s="147"/>
      <c r="E987" s="147"/>
      <c r="F987" s="147"/>
      <c r="G987" s="147"/>
      <c r="H987" s="147"/>
      <c r="I987" s="147"/>
      <c r="J987" s="147"/>
      <c r="K987" s="147"/>
      <c r="L987" s="147"/>
      <c r="M987" s="147"/>
      <c r="N987" s="147"/>
    </row>
    <row r="988" spans="1:14" ht="16.5" thickBot="1">
      <c r="A988" s="148" t="s">
        <v>3</v>
      </c>
      <c r="B988" s="148"/>
      <c r="C988" s="148"/>
      <c r="D988" s="148"/>
      <c r="E988" s="148"/>
      <c r="F988" s="148"/>
      <c r="G988" s="148"/>
      <c r="H988" s="148"/>
      <c r="I988" s="148"/>
      <c r="J988" s="148"/>
      <c r="K988" s="148"/>
      <c r="L988" s="148"/>
      <c r="M988" s="148"/>
      <c r="N988" s="148"/>
    </row>
    <row r="989" spans="1:14" ht="15.75">
      <c r="A989" s="145" t="s">
        <v>80</v>
      </c>
      <c r="B989" s="145"/>
      <c r="C989" s="145"/>
      <c r="D989" s="145"/>
      <c r="E989" s="145"/>
      <c r="F989" s="145"/>
      <c r="G989" s="145"/>
      <c r="H989" s="145"/>
      <c r="I989" s="145"/>
      <c r="J989" s="145"/>
      <c r="K989" s="145"/>
      <c r="L989" s="145"/>
      <c r="M989" s="145"/>
      <c r="N989" s="145"/>
    </row>
    <row r="990" spans="1:14" ht="15.75">
      <c r="A990" s="145" t="s">
        <v>5</v>
      </c>
      <c r="B990" s="145"/>
      <c r="C990" s="145"/>
      <c r="D990" s="145"/>
      <c r="E990" s="145"/>
      <c r="F990" s="145"/>
      <c r="G990" s="145"/>
      <c r="H990" s="145"/>
      <c r="I990" s="145"/>
      <c r="J990" s="145"/>
      <c r="K990" s="145"/>
      <c r="L990" s="145"/>
      <c r="M990" s="145"/>
      <c r="N990" s="145"/>
    </row>
    <row r="991" spans="1:14" ht="15">
      <c r="A991" s="131" t="s">
        <v>6</v>
      </c>
      <c r="B991" s="128" t="s">
        <v>7</v>
      </c>
      <c r="C991" s="128" t="s">
        <v>8</v>
      </c>
      <c r="D991" s="131" t="s">
        <v>9</v>
      </c>
      <c r="E991" s="131" t="s">
        <v>10</v>
      </c>
      <c r="F991" s="128" t="s">
        <v>11</v>
      </c>
      <c r="G991" s="128" t="s">
        <v>12</v>
      </c>
      <c r="H991" s="128" t="s">
        <v>13</v>
      </c>
      <c r="I991" s="128" t="s">
        <v>14</v>
      </c>
      <c r="J991" s="128" t="s">
        <v>15</v>
      </c>
      <c r="K991" s="130" t="s">
        <v>16</v>
      </c>
      <c r="L991" s="128" t="s">
        <v>17</v>
      </c>
      <c r="M991" s="128" t="s">
        <v>18</v>
      </c>
      <c r="N991" s="128" t="s">
        <v>19</v>
      </c>
    </row>
    <row r="992" spans="1:14" ht="15">
      <c r="A992" s="132"/>
      <c r="B992" s="152"/>
      <c r="C992" s="152"/>
      <c r="D992" s="132"/>
      <c r="E992" s="132"/>
      <c r="F992" s="152"/>
      <c r="G992" s="152"/>
      <c r="H992" s="152"/>
      <c r="I992" s="152"/>
      <c r="J992" s="152"/>
      <c r="K992" s="153"/>
      <c r="L992" s="152"/>
      <c r="M992" s="152"/>
      <c r="N992" s="152"/>
    </row>
    <row r="993" spans="1:14" ht="15.75">
      <c r="A993" s="63">
        <v>1</v>
      </c>
      <c r="B993" s="70">
        <v>43186</v>
      </c>
      <c r="C993" s="65" t="s">
        <v>62</v>
      </c>
      <c r="D993" s="65" t="s">
        <v>23</v>
      </c>
      <c r="E993" s="65" t="s">
        <v>66</v>
      </c>
      <c r="F993" s="66">
        <v>4105</v>
      </c>
      <c r="G993" s="66">
        <v>4140</v>
      </c>
      <c r="H993" s="66">
        <v>4080</v>
      </c>
      <c r="I993" s="66">
        <v>4065</v>
      </c>
      <c r="J993" s="66">
        <v>4040</v>
      </c>
      <c r="K993" s="66">
        <v>4080</v>
      </c>
      <c r="L993" s="65">
        <v>100</v>
      </c>
      <c r="M993" s="67">
        <f aca="true" t="shared" si="128" ref="M993:M998">IF(D993="BUY",(K993-F993)*(L993),(F993-K993)*(L993))</f>
        <v>2500</v>
      </c>
      <c r="N993" s="68">
        <f aca="true" t="shared" si="129" ref="N993:N998">M993/(L993)/F993%</f>
        <v>0.6090133982947625</v>
      </c>
    </row>
    <row r="994" spans="1:14" ht="15.75">
      <c r="A994" s="63">
        <v>2</v>
      </c>
      <c r="B994" s="70">
        <v>43186</v>
      </c>
      <c r="C994" s="65" t="s">
        <v>62</v>
      </c>
      <c r="D994" s="65" t="s">
        <v>23</v>
      </c>
      <c r="E994" s="65" t="s">
        <v>65</v>
      </c>
      <c r="F994" s="66">
        <v>8770</v>
      </c>
      <c r="G994" s="66">
        <v>8850</v>
      </c>
      <c r="H994" s="66">
        <v>8720</v>
      </c>
      <c r="I994" s="66">
        <v>8670</v>
      </c>
      <c r="J994" s="66">
        <v>8620</v>
      </c>
      <c r="K994" s="66">
        <v>8720</v>
      </c>
      <c r="L994" s="65">
        <v>50</v>
      </c>
      <c r="M994" s="67">
        <f t="shared" si="128"/>
        <v>2500</v>
      </c>
      <c r="N994" s="68">
        <f t="shared" si="129"/>
        <v>0.5701254275940707</v>
      </c>
    </row>
    <row r="995" spans="1:14" ht="15.75">
      <c r="A995" s="63">
        <v>3</v>
      </c>
      <c r="B995" s="70">
        <v>43185</v>
      </c>
      <c r="C995" s="65" t="s">
        <v>62</v>
      </c>
      <c r="D995" s="65" t="s">
        <v>21</v>
      </c>
      <c r="E995" s="65" t="s">
        <v>76</v>
      </c>
      <c r="F995" s="66">
        <v>4115</v>
      </c>
      <c r="G995" s="66">
        <v>4078</v>
      </c>
      <c r="H995" s="66">
        <v>4140</v>
      </c>
      <c r="I995" s="66">
        <v>4165</v>
      </c>
      <c r="J995" s="66">
        <v>4190</v>
      </c>
      <c r="K995" s="66">
        <v>4140</v>
      </c>
      <c r="L995" s="65">
        <v>100</v>
      </c>
      <c r="M995" s="67">
        <f t="shared" si="128"/>
        <v>2500</v>
      </c>
      <c r="N995" s="68">
        <f t="shared" si="129"/>
        <v>0.6075334143377886</v>
      </c>
    </row>
    <row r="996" spans="1:14" ht="15.75">
      <c r="A996" s="63">
        <v>4</v>
      </c>
      <c r="B996" s="70">
        <v>43182</v>
      </c>
      <c r="C996" s="65" t="s">
        <v>62</v>
      </c>
      <c r="D996" s="65" t="s">
        <v>23</v>
      </c>
      <c r="E996" s="65" t="s">
        <v>71</v>
      </c>
      <c r="F996" s="66">
        <v>4000</v>
      </c>
      <c r="G996" s="66">
        <v>4040</v>
      </c>
      <c r="H996" s="66">
        <v>3975</v>
      </c>
      <c r="I996" s="66">
        <v>3950</v>
      </c>
      <c r="J996" s="66">
        <v>3925</v>
      </c>
      <c r="K996" s="66">
        <v>3950</v>
      </c>
      <c r="L996" s="65">
        <v>100</v>
      </c>
      <c r="M996" s="67">
        <f t="shared" si="128"/>
        <v>5000</v>
      </c>
      <c r="N996" s="68">
        <f t="shared" si="129"/>
        <v>1.25</v>
      </c>
    </row>
    <row r="997" spans="1:14" ht="15.75">
      <c r="A997" s="63">
        <v>5</v>
      </c>
      <c r="B997" s="70">
        <v>43182</v>
      </c>
      <c r="C997" s="65" t="s">
        <v>62</v>
      </c>
      <c r="D997" s="65" t="s">
        <v>23</v>
      </c>
      <c r="E997" s="65" t="s">
        <v>65</v>
      </c>
      <c r="F997" s="66">
        <v>8900</v>
      </c>
      <c r="G997" s="66">
        <v>8980</v>
      </c>
      <c r="H997" s="66">
        <v>8850</v>
      </c>
      <c r="I997" s="66">
        <v>8800</v>
      </c>
      <c r="J997" s="66">
        <v>8750</v>
      </c>
      <c r="K997" s="66">
        <v>8850</v>
      </c>
      <c r="L997" s="65">
        <v>50</v>
      </c>
      <c r="M997" s="67">
        <f t="shared" si="128"/>
        <v>2500</v>
      </c>
      <c r="N997" s="68">
        <f t="shared" si="129"/>
        <v>0.5617977528089888</v>
      </c>
    </row>
    <row r="998" spans="1:14" ht="15.75">
      <c r="A998" s="63">
        <v>6</v>
      </c>
      <c r="B998" s="70">
        <v>43171</v>
      </c>
      <c r="C998" s="65" t="s">
        <v>62</v>
      </c>
      <c r="D998" s="65" t="s">
        <v>23</v>
      </c>
      <c r="E998" s="65" t="s">
        <v>71</v>
      </c>
      <c r="F998" s="66">
        <v>4145</v>
      </c>
      <c r="G998" s="66">
        <v>4180</v>
      </c>
      <c r="H998" s="66">
        <v>4120</v>
      </c>
      <c r="I998" s="66">
        <v>4095</v>
      </c>
      <c r="J998" s="66">
        <v>4070</v>
      </c>
      <c r="K998" s="66">
        <v>4120</v>
      </c>
      <c r="L998" s="65">
        <v>100</v>
      </c>
      <c r="M998" s="67">
        <f t="shared" si="128"/>
        <v>2500</v>
      </c>
      <c r="N998" s="68">
        <f t="shared" si="129"/>
        <v>0.6031363088057901</v>
      </c>
    </row>
    <row r="999" spans="1:14" ht="15.75">
      <c r="A999" s="63">
        <v>7</v>
      </c>
      <c r="B999" s="70">
        <v>43168</v>
      </c>
      <c r="C999" s="65" t="s">
        <v>62</v>
      </c>
      <c r="D999" s="65" t="s">
        <v>21</v>
      </c>
      <c r="E999" s="65" t="s">
        <v>63</v>
      </c>
      <c r="F999" s="66">
        <v>3760</v>
      </c>
      <c r="G999" s="66">
        <v>3720</v>
      </c>
      <c r="H999" s="66">
        <v>3785</v>
      </c>
      <c r="I999" s="66">
        <v>3810</v>
      </c>
      <c r="J999" s="66">
        <v>3835</v>
      </c>
      <c r="K999" s="66">
        <v>3720</v>
      </c>
      <c r="L999" s="65">
        <v>100</v>
      </c>
      <c r="M999" s="67">
        <f aca="true" t="shared" si="130" ref="M999:M1006">IF(D999="BUY",(K999-F999)*(L999),(F999-K999)*(L999))</f>
        <v>-4000</v>
      </c>
      <c r="N999" s="68">
        <f aca="true" t="shared" si="131" ref="N999:N1006">M999/(L999)/F999%</f>
        <v>-1.0638297872340425</v>
      </c>
    </row>
    <row r="1000" spans="1:14" ht="15.75">
      <c r="A1000" s="63">
        <v>8</v>
      </c>
      <c r="B1000" s="70">
        <v>43168</v>
      </c>
      <c r="C1000" s="65" t="s">
        <v>62</v>
      </c>
      <c r="D1000" s="65" t="s">
        <v>21</v>
      </c>
      <c r="E1000" s="65" t="s">
        <v>70</v>
      </c>
      <c r="F1000" s="66">
        <v>3825</v>
      </c>
      <c r="G1000" s="66">
        <v>3790</v>
      </c>
      <c r="H1000" s="66">
        <v>3850</v>
      </c>
      <c r="I1000" s="66">
        <v>3875</v>
      </c>
      <c r="J1000" s="66">
        <v>3900</v>
      </c>
      <c r="K1000" s="66">
        <v>3790</v>
      </c>
      <c r="L1000" s="65">
        <v>100</v>
      </c>
      <c r="M1000" s="67">
        <f t="shared" si="130"/>
        <v>-3500</v>
      </c>
      <c r="N1000" s="68">
        <f t="shared" si="131"/>
        <v>-0.9150326797385621</v>
      </c>
    </row>
    <row r="1001" spans="1:14" ht="15.75">
      <c r="A1001" s="63">
        <v>9</v>
      </c>
      <c r="B1001" s="70">
        <v>43167</v>
      </c>
      <c r="C1001" s="65" t="s">
        <v>62</v>
      </c>
      <c r="D1001" s="65" t="s">
        <v>21</v>
      </c>
      <c r="E1001" s="65" t="s">
        <v>76</v>
      </c>
      <c r="F1001" s="66">
        <v>4200</v>
      </c>
      <c r="G1001" s="66">
        <v>4175</v>
      </c>
      <c r="H1001" s="66">
        <v>4225</v>
      </c>
      <c r="I1001" s="66">
        <v>4250</v>
      </c>
      <c r="J1001" s="66">
        <v>4275</v>
      </c>
      <c r="K1001" s="66">
        <v>4225</v>
      </c>
      <c r="L1001" s="65">
        <v>100</v>
      </c>
      <c r="M1001" s="67">
        <f t="shared" si="130"/>
        <v>2500</v>
      </c>
      <c r="N1001" s="68">
        <f t="shared" si="131"/>
        <v>0.5952380952380952</v>
      </c>
    </row>
    <row r="1002" spans="1:14" ht="15.75">
      <c r="A1002" s="63">
        <v>10</v>
      </c>
      <c r="B1002" s="70">
        <v>43166</v>
      </c>
      <c r="C1002" s="65" t="s">
        <v>62</v>
      </c>
      <c r="D1002" s="65" t="s">
        <v>23</v>
      </c>
      <c r="E1002" s="65" t="s">
        <v>65</v>
      </c>
      <c r="F1002" s="66">
        <v>8930</v>
      </c>
      <c r="G1002" s="66">
        <v>9010</v>
      </c>
      <c r="H1002" s="66">
        <v>8880</v>
      </c>
      <c r="I1002" s="66">
        <v>8830</v>
      </c>
      <c r="J1002" s="66">
        <v>9780</v>
      </c>
      <c r="K1002" s="66">
        <v>8880</v>
      </c>
      <c r="L1002" s="65">
        <v>100</v>
      </c>
      <c r="M1002" s="67">
        <f t="shared" si="130"/>
        <v>5000</v>
      </c>
      <c r="N1002" s="68">
        <f t="shared" si="131"/>
        <v>0.5599104143337066</v>
      </c>
    </row>
    <row r="1003" spans="1:14" ht="15.75">
      <c r="A1003" s="63">
        <v>11</v>
      </c>
      <c r="B1003" s="70">
        <v>43166</v>
      </c>
      <c r="C1003" s="65" t="s">
        <v>62</v>
      </c>
      <c r="D1003" s="65" t="s">
        <v>21</v>
      </c>
      <c r="E1003" s="65" t="s">
        <v>68</v>
      </c>
      <c r="F1003" s="66">
        <v>6740</v>
      </c>
      <c r="G1003" s="66">
        <v>6670</v>
      </c>
      <c r="H1003" s="66">
        <v>6790</v>
      </c>
      <c r="I1003" s="66">
        <v>6840</v>
      </c>
      <c r="J1003" s="66">
        <v>6890</v>
      </c>
      <c r="K1003" s="66">
        <v>6790</v>
      </c>
      <c r="L1003" s="65">
        <v>50</v>
      </c>
      <c r="M1003" s="67">
        <f t="shared" si="130"/>
        <v>2500</v>
      </c>
      <c r="N1003" s="68">
        <f t="shared" si="131"/>
        <v>0.7418397626112759</v>
      </c>
    </row>
    <row r="1004" spans="1:14" ht="15.75">
      <c r="A1004" s="63">
        <v>12</v>
      </c>
      <c r="B1004" s="70">
        <v>43166</v>
      </c>
      <c r="C1004" s="65" t="s">
        <v>62</v>
      </c>
      <c r="D1004" s="65" t="s">
        <v>21</v>
      </c>
      <c r="E1004" s="65" t="s">
        <v>63</v>
      </c>
      <c r="F1004" s="66">
        <v>3760</v>
      </c>
      <c r="G1004" s="66">
        <v>3720</v>
      </c>
      <c r="H1004" s="66">
        <v>3785</v>
      </c>
      <c r="I1004" s="66">
        <v>3810</v>
      </c>
      <c r="J1004" s="66">
        <v>3835</v>
      </c>
      <c r="K1004" s="66">
        <v>3720</v>
      </c>
      <c r="L1004" s="65">
        <v>100</v>
      </c>
      <c r="M1004" s="67">
        <f t="shared" si="130"/>
        <v>-4000</v>
      </c>
      <c r="N1004" s="68">
        <f t="shared" si="131"/>
        <v>-1.0638297872340425</v>
      </c>
    </row>
    <row r="1005" spans="1:14" ht="15.75">
      <c r="A1005" s="63">
        <v>13</v>
      </c>
      <c r="B1005" s="70">
        <v>43165</v>
      </c>
      <c r="C1005" s="65" t="s">
        <v>62</v>
      </c>
      <c r="D1005" s="65" t="s">
        <v>23</v>
      </c>
      <c r="E1005" s="65" t="s">
        <v>76</v>
      </c>
      <c r="F1005" s="66">
        <v>4090</v>
      </c>
      <c r="G1005" s="66">
        <v>4030</v>
      </c>
      <c r="H1005" s="66">
        <v>4065</v>
      </c>
      <c r="I1005" s="66">
        <v>4040</v>
      </c>
      <c r="J1005" s="66">
        <v>4015</v>
      </c>
      <c r="K1005" s="66">
        <v>4065</v>
      </c>
      <c r="L1005" s="65">
        <v>100</v>
      </c>
      <c r="M1005" s="67">
        <f t="shared" si="130"/>
        <v>2500</v>
      </c>
      <c r="N1005" s="68">
        <f t="shared" si="131"/>
        <v>0.6112469437652812</v>
      </c>
    </row>
    <row r="1006" spans="1:14" ht="15.75">
      <c r="A1006" s="63">
        <v>14</v>
      </c>
      <c r="B1006" s="70">
        <v>43160</v>
      </c>
      <c r="C1006" s="65" t="s">
        <v>62</v>
      </c>
      <c r="D1006" s="65" t="s">
        <v>21</v>
      </c>
      <c r="E1006" s="65" t="s">
        <v>65</v>
      </c>
      <c r="F1006" s="66">
        <v>9370</v>
      </c>
      <c r="G1006" s="66">
        <v>9290</v>
      </c>
      <c r="H1006" s="66">
        <v>9420</v>
      </c>
      <c r="I1006" s="66">
        <v>9470</v>
      </c>
      <c r="J1006" s="66">
        <v>9520</v>
      </c>
      <c r="K1006" s="66">
        <v>9420</v>
      </c>
      <c r="L1006" s="65">
        <v>50</v>
      </c>
      <c r="M1006" s="67">
        <f t="shared" si="130"/>
        <v>2500</v>
      </c>
      <c r="N1006" s="68">
        <f t="shared" si="131"/>
        <v>0.5336179295624333</v>
      </c>
    </row>
    <row r="1007" spans="1:14" ht="15.75">
      <c r="A1007" s="9" t="s">
        <v>25</v>
      </c>
      <c r="B1007" s="10"/>
      <c r="C1007" s="11"/>
      <c r="D1007" s="12"/>
      <c r="E1007" s="13"/>
      <c r="F1007" s="13"/>
      <c r="G1007" s="14"/>
      <c r="H1007" s="15"/>
      <c r="I1007" s="15"/>
      <c r="J1007" s="15"/>
      <c r="K1007" s="16"/>
      <c r="L1007" s="17"/>
      <c r="M1007" s="1"/>
      <c r="N1007" s="80"/>
    </row>
    <row r="1008" spans="1:14" ht="15.75">
      <c r="A1008" s="9" t="s">
        <v>26</v>
      </c>
      <c r="B1008" s="19"/>
      <c r="C1008" s="11"/>
      <c r="D1008" s="12"/>
      <c r="E1008" s="13"/>
      <c r="F1008" s="13"/>
      <c r="G1008" s="14"/>
      <c r="H1008" s="13"/>
      <c r="I1008" s="13"/>
      <c r="J1008" s="13"/>
      <c r="K1008" s="16"/>
      <c r="L1008" s="17"/>
      <c r="N1008" s="1"/>
    </row>
    <row r="1009" spans="1:14" ht="15.75">
      <c r="A1009" s="9" t="s">
        <v>26</v>
      </c>
      <c r="B1009" s="19"/>
      <c r="C1009" s="20"/>
      <c r="D1009" s="21"/>
      <c r="E1009" s="22"/>
      <c r="F1009" s="22"/>
      <c r="G1009" s="23"/>
      <c r="H1009" s="22"/>
      <c r="I1009" s="22"/>
      <c r="J1009" s="22"/>
      <c r="K1009" s="22"/>
      <c r="L1009" s="17"/>
      <c r="M1009" s="17"/>
      <c r="N1009" s="17"/>
    </row>
    <row r="1010" spans="1:14" ht="16.5" thickBot="1">
      <c r="A1010" s="24"/>
      <c r="B1010" s="19"/>
      <c r="C1010" s="22"/>
      <c r="D1010" s="22"/>
      <c r="E1010" s="22"/>
      <c r="F1010" s="25"/>
      <c r="G1010" s="26"/>
      <c r="H1010" s="27" t="s">
        <v>27</v>
      </c>
      <c r="I1010" s="27"/>
      <c r="J1010" s="28"/>
      <c r="L1010" s="28"/>
      <c r="N1010" s="17"/>
    </row>
    <row r="1011" spans="1:14" ht="15.75">
      <c r="A1011" s="24"/>
      <c r="B1011" s="19"/>
      <c r="C1011" s="150" t="s">
        <v>28</v>
      </c>
      <c r="D1011" s="150"/>
      <c r="E1011" s="29">
        <v>14</v>
      </c>
      <c r="F1011" s="30">
        <v>100</v>
      </c>
      <c r="G1011" s="31">
        <v>14</v>
      </c>
      <c r="H1011" s="32">
        <f>G1012/G1011%</f>
        <v>78.57142857142857</v>
      </c>
      <c r="I1011" s="32"/>
      <c r="J1011" s="32"/>
      <c r="K1011" s="2"/>
      <c r="L1011" s="17"/>
      <c r="M1011" s="1"/>
      <c r="N1011" s="1"/>
    </row>
    <row r="1012" spans="1:14" ht="15.75">
      <c r="A1012" s="24"/>
      <c r="B1012" s="19"/>
      <c r="C1012" s="149" t="s">
        <v>29</v>
      </c>
      <c r="D1012" s="149"/>
      <c r="E1012" s="33">
        <v>11</v>
      </c>
      <c r="F1012" s="34">
        <f>(E1012/E1011)*100</f>
        <v>78.57142857142857</v>
      </c>
      <c r="G1012" s="31">
        <v>11</v>
      </c>
      <c r="H1012" s="28"/>
      <c r="I1012" s="28"/>
      <c r="J1012" s="22"/>
      <c r="K1012" s="28"/>
      <c r="L1012" s="1"/>
      <c r="M1012" s="17"/>
      <c r="N1012" s="22"/>
    </row>
    <row r="1013" spans="1:14" ht="15.75">
      <c r="A1013" s="35"/>
      <c r="B1013" s="19"/>
      <c r="C1013" s="149" t="s">
        <v>31</v>
      </c>
      <c r="D1013" s="149"/>
      <c r="E1013" s="33">
        <v>0</v>
      </c>
      <c r="F1013" s="34">
        <f>(E1013/E1011)*100</f>
        <v>0</v>
      </c>
      <c r="G1013" s="36"/>
      <c r="H1013" s="31"/>
      <c r="I1013" s="31"/>
      <c r="J1013" s="22"/>
      <c r="K1013" s="28"/>
      <c r="L1013" s="17"/>
      <c r="M1013" s="20"/>
      <c r="N1013" s="20"/>
    </row>
    <row r="1014" spans="1:14" ht="13.5" customHeight="1">
      <c r="A1014" s="35"/>
      <c r="B1014" s="19"/>
      <c r="C1014" s="149" t="s">
        <v>32</v>
      </c>
      <c r="D1014" s="149"/>
      <c r="E1014" s="33">
        <v>0</v>
      </c>
      <c r="F1014" s="34">
        <f>(E1014/E1011)*100</f>
        <v>0</v>
      </c>
      <c r="G1014" s="36"/>
      <c r="H1014" s="31"/>
      <c r="I1014" s="31"/>
      <c r="J1014" s="22"/>
      <c r="K1014" s="28"/>
      <c r="L1014" s="17"/>
      <c r="M1014" s="17"/>
      <c r="N1014" s="17"/>
    </row>
    <row r="1015" spans="1:14" ht="15.75">
      <c r="A1015" s="35"/>
      <c r="B1015" s="19"/>
      <c r="C1015" s="149" t="s">
        <v>33</v>
      </c>
      <c r="D1015" s="149"/>
      <c r="E1015" s="33">
        <v>3</v>
      </c>
      <c r="F1015" s="34">
        <f>(E1015/E1011)*100</f>
        <v>21.428571428571427</v>
      </c>
      <c r="G1015" s="36"/>
      <c r="H1015" s="22" t="s">
        <v>34</v>
      </c>
      <c r="I1015" s="22"/>
      <c r="J1015" s="37"/>
      <c r="K1015" s="28"/>
      <c r="L1015" s="17"/>
      <c r="M1015" s="17"/>
      <c r="N1015" s="17"/>
    </row>
    <row r="1016" spans="1:14" ht="15.75">
      <c r="A1016" s="35"/>
      <c r="B1016" s="19"/>
      <c r="C1016" s="149" t="s">
        <v>35</v>
      </c>
      <c r="D1016" s="149"/>
      <c r="E1016" s="33">
        <v>0</v>
      </c>
      <c r="F1016" s="34">
        <f>(E1016/E1011)*100</f>
        <v>0</v>
      </c>
      <c r="G1016" s="36"/>
      <c r="H1016" s="22"/>
      <c r="I1016" s="22"/>
      <c r="J1016" s="37"/>
      <c r="K1016" s="28"/>
      <c r="L1016" s="17"/>
      <c r="M1016" s="17"/>
      <c r="N1016" s="17"/>
    </row>
    <row r="1017" spans="1:14" ht="16.5" thickBot="1">
      <c r="A1017" s="35"/>
      <c r="B1017" s="19"/>
      <c r="C1017" s="151" t="s">
        <v>36</v>
      </c>
      <c r="D1017" s="151"/>
      <c r="E1017" s="38"/>
      <c r="F1017" s="39">
        <f>(E1017/E1011)*100</f>
        <v>0</v>
      </c>
      <c r="G1017" s="36"/>
      <c r="H1017" s="22"/>
      <c r="I1017" s="22"/>
      <c r="J1017" s="2"/>
      <c r="K1017" s="2"/>
      <c r="L1017" s="1"/>
      <c r="M1017" s="17"/>
      <c r="N1017" s="17"/>
    </row>
    <row r="1018" spans="1:14" ht="15.75">
      <c r="A1018" s="41" t="s">
        <v>37</v>
      </c>
      <c r="B1018" s="10"/>
      <c r="C1018" s="11"/>
      <c r="D1018" s="11"/>
      <c r="E1018" s="13"/>
      <c r="F1018" s="13"/>
      <c r="G1018" s="42"/>
      <c r="H1018" s="43"/>
      <c r="I1018" s="43"/>
      <c r="J1018" s="43"/>
      <c r="K1018" s="13"/>
      <c r="L1018" s="17"/>
      <c r="M1018" s="40"/>
      <c r="N1018" s="40"/>
    </row>
    <row r="1019" spans="1:14" ht="15.75">
      <c r="A1019" s="12" t="s">
        <v>38</v>
      </c>
      <c r="B1019" s="10"/>
      <c r="C1019" s="44"/>
      <c r="D1019" s="45"/>
      <c r="E1019" s="46"/>
      <c r="F1019" s="43"/>
      <c r="G1019" s="42"/>
      <c r="H1019" s="43"/>
      <c r="I1019" s="43"/>
      <c r="J1019" s="43"/>
      <c r="K1019" s="13"/>
      <c r="L1019" s="17"/>
      <c r="M1019" s="24"/>
      <c r="N1019" s="24"/>
    </row>
    <row r="1020" spans="1:14" ht="15.75">
      <c r="A1020" s="12" t="s">
        <v>39</v>
      </c>
      <c r="B1020" s="10"/>
      <c r="C1020" s="11"/>
      <c r="D1020" s="45"/>
      <c r="E1020" s="46"/>
      <c r="F1020" s="43"/>
      <c r="G1020" s="42"/>
      <c r="H1020" s="47"/>
      <c r="I1020" s="47"/>
      <c r="J1020" s="47"/>
      <c r="K1020" s="13"/>
      <c r="L1020" s="17"/>
      <c r="M1020" s="17"/>
      <c r="N1020" s="17"/>
    </row>
    <row r="1021" spans="1:14" ht="15.75">
      <c r="A1021" s="12" t="s">
        <v>40</v>
      </c>
      <c r="B1021" s="44"/>
      <c r="C1021" s="11"/>
      <c r="D1021" s="45"/>
      <c r="E1021" s="46"/>
      <c r="F1021" s="43"/>
      <c r="G1021" s="48"/>
      <c r="H1021" s="47"/>
      <c r="I1021" s="47"/>
      <c r="J1021" s="47"/>
      <c r="K1021" s="13"/>
      <c r="L1021" s="17"/>
      <c r="M1021" s="17"/>
      <c r="N1021" s="17"/>
    </row>
    <row r="1022" spans="1:14" ht="15.75">
      <c r="A1022" s="12" t="s">
        <v>41</v>
      </c>
      <c r="B1022" s="35"/>
      <c r="C1022" s="11"/>
      <c r="D1022" s="49"/>
      <c r="E1022" s="43"/>
      <c r="F1022" s="43"/>
      <c r="G1022" s="48"/>
      <c r="H1022" s="47"/>
      <c r="I1022" s="47"/>
      <c r="J1022" s="47"/>
      <c r="K1022" s="43"/>
      <c r="L1022" s="17"/>
      <c r="M1022" s="17"/>
      <c r="N1022" s="17"/>
    </row>
    <row r="1024" spans="1:14" ht="15">
      <c r="A1024" s="146" t="s">
        <v>0</v>
      </c>
      <c r="B1024" s="146"/>
      <c r="C1024" s="146"/>
      <c r="D1024" s="146"/>
      <c r="E1024" s="146"/>
      <c r="F1024" s="146"/>
      <c r="G1024" s="146"/>
      <c r="H1024" s="146"/>
      <c r="I1024" s="146"/>
      <c r="J1024" s="146"/>
      <c r="K1024" s="146"/>
      <c r="L1024" s="146"/>
      <c r="M1024" s="146"/>
      <c r="N1024" s="146"/>
    </row>
    <row r="1025" spans="1:14" ht="15">
      <c r="A1025" s="146"/>
      <c r="B1025" s="146"/>
      <c r="C1025" s="146"/>
      <c r="D1025" s="146"/>
      <c r="E1025" s="146"/>
      <c r="F1025" s="146"/>
      <c r="G1025" s="146"/>
      <c r="H1025" s="146"/>
      <c r="I1025" s="146"/>
      <c r="J1025" s="146"/>
      <c r="K1025" s="146"/>
      <c r="L1025" s="146"/>
      <c r="M1025" s="146"/>
      <c r="N1025" s="146"/>
    </row>
    <row r="1026" spans="1:14" ht="15">
      <c r="A1026" s="146"/>
      <c r="B1026" s="146"/>
      <c r="C1026" s="146"/>
      <c r="D1026" s="146"/>
      <c r="E1026" s="146"/>
      <c r="F1026" s="146"/>
      <c r="G1026" s="146"/>
      <c r="H1026" s="146"/>
      <c r="I1026" s="146"/>
      <c r="J1026" s="146"/>
      <c r="K1026" s="146"/>
      <c r="L1026" s="146"/>
      <c r="M1026" s="146"/>
      <c r="N1026" s="146"/>
    </row>
    <row r="1027" spans="1:14" ht="15.75">
      <c r="A1027" s="147" t="s">
        <v>1</v>
      </c>
      <c r="B1027" s="147"/>
      <c r="C1027" s="147"/>
      <c r="D1027" s="147"/>
      <c r="E1027" s="147"/>
      <c r="F1027" s="147"/>
      <c r="G1027" s="147"/>
      <c r="H1027" s="147"/>
      <c r="I1027" s="147"/>
      <c r="J1027" s="147"/>
      <c r="K1027" s="147"/>
      <c r="L1027" s="147"/>
      <c r="M1027" s="147"/>
      <c r="N1027" s="147"/>
    </row>
    <row r="1028" spans="1:14" ht="15.75">
      <c r="A1028" s="147" t="s">
        <v>2</v>
      </c>
      <c r="B1028" s="147"/>
      <c r="C1028" s="147"/>
      <c r="D1028" s="147"/>
      <c r="E1028" s="147"/>
      <c r="F1028" s="147"/>
      <c r="G1028" s="147"/>
      <c r="H1028" s="147"/>
      <c r="I1028" s="147"/>
      <c r="J1028" s="147"/>
      <c r="K1028" s="147"/>
      <c r="L1028" s="147"/>
      <c r="M1028" s="147"/>
      <c r="N1028" s="147"/>
    </row>
    <row r="1029" spans="1:14" ht="16.5" thickBot="1">
      <c r="A1029" s="148" t="s">
        <v>3</v>
      </c>
      <c r="B1029" s="148"/>
      <c r="C1029" s="148"/>
      <c r="D1029" s="148"/>
      <c r="E1029" s="148"/>
      <c r="F1029" s="148"/>
      <c r="G1029" s="148"/>
      <c r="H1029" s="148"/>
      <c r="I1029" s="148"/>
      <c r="J1029" s="148"/>
      <c r="K1029" s="148"/>
      <c r="L1029" s="148"/>
      <c r="M1029" s="148"/>
      <c r="N1029" s="148"/>
    </row>
    <row r="1030" spans="1:14" ht="15.75">
      <c r="A1030" s="145" t="s">
        <v>79</v>
      </c>
      <c r="B1030" s="145"/>
      <c r="C1030" s="145"/>
      <c r="D1030" s="145"/>
      <c r="E1030" s="145"/>
      <c r="F1030" s="145"/>
      <c r="G1030" s="145"/>
      <c r="H1030" s="145"/>
      <c r="I1030" s="145"/>
      <c r="J1030" s="145"/>
      <c r="K1030" s="145"/>
      <c r="L1030" s="145"/>
      <c r="M1030" s="145"/>
      <c r="N1030" s="145"/>
    </row>
    <row r="1031" spans="1:14" ht="15.75">
      <c r="A1031" s="145" t="s">
        <v>5</v>
      </c>
      <c r="B1031" s="145"/>
      <c r="C1031" s="145"/>
      <c r="D1031" s="145"/>
      <c r="E1031" s="145"/>
      <c r="F1031" s="145"/>
      <c r="G1031" s="145"/>
      <c r="H1031" s="145"/>
      <c r="I1031" s="145"/>
      <c r="J1031" s="145"/>
      <c r="K1031" s="145"/>
      <c r="L1031" s="145"/>
      <c r="M1031" s="145"/>
      <c r="N1031" s="145"/>
    </row>
    <row r="1032" spans="1:14" ht="15">
      <c r="A1032" s="131" t="s">
        <v>6</v>
      </c>
      <c r="B1032" s="128" t="s">
        <v>7</v>
      </c>
      <c r="C1032" s="128" t="s">
        <v>8</v>
      </c>
      <c r="D1032" s="131" t="s">
        <v>9</v>
      </c>
      <c r="E1032" s="131" t="s">
        <v>10</v>
      </c>
      <c r="F1032" s="128" t="s">
        <v>11</v>
      </c>
      <c r="G1032" s="128" t="s">
        <v>12</v>
      </c>
      <c r="H1032" s="128" t="s">
        <v>13</v>
      </c>
      <c r="I1032" s="128" t="s">
        <v>14</v>
      </c>
      <c r="J1032" s="128" t="s">
        <v>15</v>
      </c>
      <c r="K1032" s="130" t="s">
        <v>16</v>
      </c>
      <c r="L1032" s="128" t="s">
        <v>17</v>
      </c>
      <c r="M1032" s="128" t="s">
        <v>18</v>
      </c>
      <c r="N1032" s="128" t="s">
        <v>19</v>
      </c>
    </row>
    <row r="1033" spans="1:14" ht="15">
      <c r="A1033" s="132"/>
      <c r="B1033" s="152"/>
      <c r="C1033" s="152"/>
      <c r="D1033" s="132"/>
      <c r="E1033" s="132"/>
      <c r="F1033" s="152"/>
      <c r="G1033" s="152"/>
      <c r="H1033" s="152"/>
      <c r="I1033" s="152"/>
      <c r="J1033" s="152"/>
      <c r="K1033" s="153"/>
      <c r="L1033" s="152"/>
      <c r="M1033" s="152"/>
      <c r="N1033" s="152"/>
    </row>
    <row r="1034" spans="1:14" ht="15.75">
      <c r="A1034" s="63">
        <v>1</v>
      </c>
      <c r="B1034" s="70">
        <v>43159</v>
      </c>
      <c r="C1034" s="65" t="s">
        <v>62</v>
      </c>
      <c r="D1034" s="65" t="s">
        <v>21</v>
      </c>
      <c r="E1034" s="65" t="s">
        <v>70</v>
      </c>
      <c r="F1034" s="66">
        <v>3790</v>
      </c>
      <c r="G1034" s="66">
        <v>3750</v>
      </c>
      <c r="H1034" s="66">
        <v>3815</v>
      </c>
      <c r="I1034" s="66">
        <v>3840</v>
      </c>
      <c r="J1034" s="66">
        <v>3865</v>
      </c>
      <c r="K1034" s="66">
        <v>3840</v>
      </c>
      <c r="L1034" s="65">
        <v>100</v>
      </c>
      <c r="M1034" s="67">
        <f>IF(D1034="BUY",(K1034-F1034)*(L1034),(F1034-K1034)*(L1034))</f>
        <v>5000</v>
      </c>
      <c r="N1034" s="68">
        <f>M1034/(L1034)/F1034%</f>
        <v>1.3192612137203166</v>
      </c>
    </row>
    <row r="1035" spans="1:14" ht="15.75">
      <c r="A1035" s="63">
        <v>2</v>
      </c>
      <c r="B1035" s="70">
        <v>43159</v>
      </c>
      <c r="C1035" s="65" t="s">
        <v>62</v>
      </c>
      <c r="D1035" s="65" t="s">
        <v>21</v>
      </c>
      <c r="E1035" s="65" t="s">
        <v>76</v>
      </c>
      <c r="F1035" s="66">
        <v>4115</v>
      </c>
      <c r="G1035" s="66">
        <v>4075</v>
      </c>
      <c r="H1035" s="66">
        <v>4140</v>
      </c>
      <c r="I1035" s="66">
        <v>4165</v>
      </c>
      <c r="J1035" s="66">
        <v>4190</v>
      </c>
      <c r="K1035" s="66">
        <v>4140</v>
      </c>
      <c r="L1035" s="65">
        <v>100</v>
      </c>
      <c r="M1035" s="67">
        <f>IF(D1035="BUY",(K1035-F1035)*(L1035),(F1035-K1035)*(L1035))</f>
        <v>2500</v>
      </c>
      <c r="N1035" s="68">
        <f>M1035/(L1035)/F1035%</f>
        <v>0.6075334143377886</v>
      </c>
    </row>
    <row r="1036" spans="1:14" ht="15.75">
      <c r="A1036" s="63">
        <v>3</v>
      </c>
      <c r="B1036" s="70">
        <v>43158</v>
      </c>
      <c r="C1036" s="65" t="s">
        <v>62</v>
      </c>
      <c r="D1036" s="65" t="s">
        <v>23</v>
      </c>
      <c r="E1036" s="65" t="s">
        <v>76</v>
      </c>
      <c r="F1036" s="66">
        <v>4080</v>
      </c>
      <c r="G1036" s="66">
        <v>4120</v>
      </c>
      <c r="H1036" s="66">
        <v>4055</v>
      </c>
      <c r="I1036" s="66">
        <v>4030</v>
      </c>
      <c r="J1036" s="66">
        <v>4005</v>
      </c>
      <c r="K1036" s="66">
        <v>4056</v>
      </c>
      <c r="L1036" s="65">
        <v>100</v>
      </c>
      <c r="M1036" s="67">
        <f>IF(D1036="BUY",(K1036-F1036)*(L1036),(F1036-K1036)*(L1036))</f>
        <v>2400</v>
      </c>
      <c r="N1036" s="68">
        <f>M1036/(L1036)/F1036%</f>
        <v>0.5882352941176471</v>
      </c>
    </row>
    <row r="1037" spans="1:14" ht="15.75">
      <c r="A1037" s="63">
        <v>4</v>
      </c>
      <c r="B1037" s="70">
        <v>43158</v>
      </c>
      <c r="C1037" s="65" t="s">
        <v>62</v>
      </c>
      <c r="D1037" s="65" t="s">
        <v>23</v>
      </c>
      <c r="E1037" s="65" t="s">
        <v>68</v>
      </c>
      <c r="F1037" s="66">
        <v>6695</v>
      </c>
      <c r="G1037" s="66">
        <v>6775</v>
      </c>
      <c r="H1037" s="66">
        <v>6640</v>
      </c>
      <c r="I1037" s="66">
        <v>6590</v>
      </c>
      <c r="J1037" s="66">
        <v>6540</v>
      </c>
      <c r="K1037" s="66">
        <v>6640</v>
      </c>
      <c r="L1037" s="65">
        <v>50</v>
      </c>
      <c r="M1037" s="67">
        <f aca="true" t="shared" si="132" ref="M1037:M1042">IF(D1037="BUY",(K1037-F1037)*(L1037),(F1037-K1037)*(L1037))</f>
        <v>2750</v>
      </c>
      <c r="N1037" s="68">
        <f aca="true" t="shared" si="133" ref="N1037:N1042">M1037/(L1037)/F1037%</f>
        <v>0.8215085884988798</v>
      </c>
    </row>
    <row r="1038" spans="1:14" ht="15.75">
      <c r="A1038" s="63">
        <v>5</v>
      </c>
      <c r="B1038" s="70">
        <v>43157</v>
      </c>
      <c r="C1038" s="65" t="s">
        <v>62</v>
      </c>
      <c r="D1038" s="65" t="s">
        <v>23</v>
      </c>
      <c r="E1038" s="65" t="s">
        <v>71</v>
      </c>
      <c r="F1038" s="66">
        <v>4100</v>
      </c>
      <c r="G1038" s="66">
        <v>4140</v>
      </c>
      <c r="H1038" s="66">
        <v>4075</v>
      </c>
      <c r="I1038" s="66">
        <v>4050</v>
      </c>
      <c r="J1038" s="66">
        <v>4025</v>
      </c>
      <c r="K1038" s="66">
        <v>4076</v>
      </c>
      <c r="L1038" s="65">
        <v>100</v>
      </c>
      <c r="M1038" s="67">
        <f t="shared" si="132"/>
        <v>2400</v>
      </c>
      <c r="N1038" s="68">
        <f t="shared" si="133"/>
        <v>0.5853658536585366</v>
      </c>
    </row>
    <row r="1039" spans="1:14" ht="15.75">
      <c r="A1039" s="63">
        <v>6</v>
      </c>
      <c r="B1039" s="70">
        <v>43157</v>
      </c>
      <c r="C1039" s="65" t="s">
        <v>62</v>
      </c>
      <c r="D1039" s="65" t="s">
        <v>23</v>
      </c>
      <c r="E1039" s="65" t="s">
        <v>65</v>
      </c>
      <c r="F1039" s="66">
        <v>9170</v>
      </c>
      <c r="G1039" s="66">
        <v>9250</v>
      </c>
      <c r="H1039" s="66">
        <v>9120</v>
      </c>
      <c r="I1039" s="66">
        <v>9070</v>
      </c>
      <c r="J1039" s="66">
        <v>9020</v>
      </c>
      <c r="K1039" s="66">
        <v>9020</v>
      </c>
      <c r="L1039" s="65">
        <v>50</v>
      </c>
      <c r="M1039" s="67">
        <f t="shared" si="132"/>
        <v>7500</v>
      </c>
      <c r="N1039" s="68">
        <f t="shared" si="133"/>
        <v>1.6357688113413305</v>
      </c>
    </row>
    <row r="1040" spans="1:14" ht="15.75">
      <c r="A1040" s="63">
        <v>7</v>
      </c>
      <c r="B1040" s="70">
        <v>43157</v>
      </c>
      <c r="C1040" s="65" t="s">
        <v>62</v>
      </c>
      <c r="D1040" s="65" t="s">
        <v>23</v>
      </c>
      <c r="E1040" s="65" t="s">
        <v>76</v>
      </c>
      <c r="F1040" s="66">
        <v>4170</v>
      </c>
      <c r="G1040" s="66">
        <v>4205</v>
      </c>
      <c r="H1040" s="66">
        <v>4145</v>
      </c>
      <c r="I1040" s="66">
        <v>4120</v>
      </c>
      <c r="J1040" s="66">
        <v>4100</v>
      </c>
      <c r="K1040" s="66">
        <v>4120</v>
      </c>
      <c r="L1040" s="65">
        <v>100</v>
      </c>
      <c r="M1040" s="67">
        <f t="shared" si="132"/>
        <v>5000</v>
      </c>
      <c r="N1040" s="68">
        <f t="shared" si="133"/>
        <v>1.199040767386091</v>
      </c>
    </row>
    <row r="1041" spans="1:14" ht="15.75">
      <c r="A1041" s="63">
        <v>8</v>
      </c>
      <c r="B1041" s="70">
        <v>43154</v>
      </c>
      <c r="C1041" s="65" t="s">
        <v>62</v>
      </c>
      <c r="D1041" s="65" t="s">
        <v>23</v>
      </c>
      <c r="E1041" s="65" t="s">
        <v>70</v>
      </c>
      <c r="F1041" s="66">
        <v>3720</v>
      </c>
      <c r="G1041" s="66">
        <v>3760</v>
      </c>
      <c r="H1041" s="66">
        <v>3695</v>
      </c>
      <c r="I1041" s="66">
        <v>3670</v>
      </c>
      <c r="J1041" s="66">
        <v>3645</v>
      </c>
      <c r="K1041" s="66">
        <v>3660</v>
      </c>
      <c r="L1041" s="65">
        <v>100</v>
      </c>
      <c r="M1041" s="67">
        <f t="shared" si="132"/>
        <v>6000</v>
      </c>
      <c r="N1041" s="68">
        <f t="shared" si="133"/>
        <v>1.6129032258064515</v>
      </c>
    </row>
    <row r="1042" spans="1:14" ht="15.75">
      <c r="A1042" s="63">
        <v>9</v>
      </c>
      <c r="B1042" s="70">
        <v>43153</v>
      </c>
      <c r="C1042" s="65" t="s">
        <v>62</v>
      </c>
      <c r="D1042" s="65" t="s">
        <v>21</v>
      </c>
      <c r="E1042" s="65" t="s">
        <v>76</v>
      </c>
      <c r="F1042" s="66">
        <v>4260</v>
      </c>
      <c r="G1042" s="66">
        <v>4245</v>
      </c>
      <c r="H1042" s="66">
        <v>4285</v>
      </c>
      <c r="I1042" s="66">
        <v>4310</v>
      </c>
      <c r="J1042" s="66">
        <v>4335</v>
      </c>
      <c r="K1042" s="66">
        <v>4310</v>
      </c>
      <c r="L1042" s="65">
        <v>100</v>
      </c>
      <c r="M1042" s="67">
        <f t="shared" si="132"/>
        <v>5000</v>
      </c>
      <c r="N1042" s="68">
        <f t="shared" si="133"/>
        <v>1.1737089201877935</v>
      </c>
    </row>
    <row r="1043" spans="1:14" ht="15.75">
      <c r="A1043" s="63">
        <v>10</v>
      </c>
      <c r="B1043" s="70">
        <v>43153</v>
      </c>
      <c r="C1043" s="65" t="s">
        <v>62</v>
      </c>
      <c r="D1043" s="65" t="s">
        <v>21</v>
      </c>
      <c r="E1043" s="65" t="s">
        <v>65</v>
      </c>
      <c r="F1043" s="66">
        <v>9675</v>
      </c>
      <c r="G1043" s="66">
        <v>9590</v>
      </c>
      <c r="H1043" s="66">
        <v>9725</v>
      </c>
      <c r="I1043" s="66">
        <v>9775</v>
      </c>
      <c r="J1043" s="66">
        <v>9825</v>
      </c>
      <c r="K1043" s="66">
        <v>9725</v>
      </c>
      <c r="L1043" s="65">
        <v>50</v>
      </c>
      <c r="M1043" s="67">
        <f aca="true" t="shared" si="134" ref="M1043:M1048">IF(D1043="BUY",(K1043-F1043)*(L1043),(F1043-K1043)*(L1043))</f>
        <v>2500</v>
      </c>
      <c r="N1043" s="68">
        <f aca="true" t="shared" si="135" ref="N1043:N1048">M1043/(L1043)/F1043%</f>
        <v>0.5167958656330749</v>
      </c>
    </row>
    <row r="1044" spans="1:14" ht="15.75">
      <c r="A1044" s="63">
        <v>11</v>
      </c>
      <c r="B1044" s="70">
        <v>43152</v>
      </c>
      <c r="C1044" s="65" t="s">
        <v>62</v>
      </c>
      <c r="D1044" s="65" t="s">
        <v>21</v>
      </c>
      <c r="E1044" s="65" t="s">
        <v>71</v>
      </c>
      <c r="F1044" s="66">
        <v>4145</v>
      </c>
      <c r="G1044" s="66">
        <v>4100</v>
      </c>
      <c r="H1044" s="66">
        <v>4170</v>
      </c>
      <c r="I1044" s="66">
        <v>4195</v>
      </c>
      <c r="J1044" s="66">
        <v>4220</v>
      </c>
      <c r="K1044" s="66">
        <v>4170</v>
      </c>
      <c r="L1044" s="65">
        <v>100</v>
      </c>
      <c r="M1044" s="67">
        <f t="shared" si="134"/>
        <v>2500</v>
      </c>
      <c r="N1044" s="68">
        <f t="shared" si="135"/>
        <v>0.6031363088057901</v>
      </c>
    </row>
    <row r="1045" spans="1:14" ht="15.75">
      <c r="A1045" s="63">
        <v>12</v>
      </c>
      <c r="B1045" s="70">
        <v>43152</v>
      </c>
      <c r="C1045" s="65" t="s">
        <v>62</v>
      </c>
      <c r="D1045" s="65" t="s">
        <v>21</v>
      </c>
      <c r="E1045" s="65" t="s">
        <v>65</v>
      </c>
      <c r="F1045" s="66">
        <v>9610</v>
      </c>
      <c r="G1045" s="66">
        <v>9530</v>
      </c>
      <c r="H1045" s="66">
        <v>9670</v>
      </c>
      <c r="I1045" s="66">
        <v>9720</v>
      </c>
      <c r="J1045" s="66">
        <v>9770</v>
      </c>
      <c r="K1045" s="66">
        <v>9670</v>
      </c>
      <c r="L1045" s="65">
        <v>50</v>
      </c>
      <c r="M1045" s="67">
        <f t="shared" si="134"/>
        <v>3000</v>
      </c>
      <c r="N1045" s="68">
        <f t="shared" si="135"/>
        <v>0.6243496357960459</v>
      </c>
    </row>
    <row r="1046" spans="1:14" ht="15.75">
      <c r="A1046" s="63">
        <v>13</v>
      </c>
      <c r="B1046" s="70">
        <v>43151</v>
      </c>
      <c r="C1046" s="65" t="s">
        <v>62</v>
      </c>
      <c r="D1046" s="65" t="s">
        <v>21</v>
      </c>
      <c r="E1046" s="65" t="s">
        <v>71</v>
      </c>
      <c r="F1046" s="66">
        <v>4160</v>
      </c>
      <c r="G1046" s="66">
        <v>4120</v>
      </c>
      <c r="H1046" s="66">
        <v>4185</v>
      </c>
      <c r="I1046" s="66">
        <v>4210</v>
      </c>
      <c r="J1046" s="66">
        <v>4185</v>
      </c>
      <c r="K1046" s="66">
        <v>4185</v>
      </c>
      <c r="L1046" s="65">
        <v>100</v>
      </c>
      <c r="M1046" s="67">
        <f t="shared" si="134"/>
        <v>2500</v>
      </c>
      <c r="N1046" s="68">
        <f t="shared" si="135"/>
        <v>0.6009615384615384</v>
      </c>
    </row>
    <row r="1047" spans="1:14" ht="15.75">
      <c r="A1047" s="63">
        <v>14</v>
      </c>
      <c r="B1047" s="70">
        <v>43150</v>
      </c>
      <c r="C1047" s="65" t="s">
        <v>62</v>
      </c>
      <c r="D1047" s="65" t="s">
        <v>23</v>
      </c>
      <c r="E1047" s="65" t="s">
        <v>70</v>
      </c>
      <c r="F1047" s="66">
        <v>3760</v>
      </c>
      <c r="G1047" s="66">
        <v>3802</v>
      </c>
      <c r="H1047" s="66">
        <v>3735</v>
      </c>
      <c r="I1047" s="66">
        <v>3710</v>
      </c>
      <c r="J1047" s="66">
        <v>3685</v>
      </c>
      <c r="K1047" s="66">
        <v>3802</v>
      </c>
      <c r="L1047" s="65">
        <v>100</v>
      </c>
      <c r="M1047" s="67">
        <f t="shared" si="134"/>
        <v>-4200</v>
      </c>
      <c r="N1047" s="68">
        <f t="shared" si="135"/>
        <v>-1.1170212765957446</v>
      </c>
    </row>
    <row r="1048" spans="1:14" ht="15.75">
      <c r="A1048" s="63">
        <v>15</v>
      </c>
      <c r="B1048" s="70">
        <v>43147</v>
      </c>
      <c r="C1048" s="65" t="s">
        <v>62</v>
      </c>
      <c r="D1048" s="65" t="s">
        <v>21</v>
      </c>
      <c r="E1048" s="65" t="s">
        <v>63</v>
      </c>
      <c r="F1048" s="66">
        <v>3800</v>
      </c>
      <c r="G1048" s="66">
        <v>3760</v>
      </c>
      <c r="H1048" s="66">
        <v>3825</v>
      </c>
      <c r="I1048" s="66">
        <v>3850</v>
      </c>
      <c r="J1048" s="66">
        <v>3875</v>
      </c>
      <c r="K1048" s="66">
        <v>3850</v>
      </c>
      <c r="L1048" s="65">
        <v>100</v>
      </c>
      <c r="M1048" s="67">
        <f t="shared" si="134"/>
        <v>5000</v>
      </c>
      <c r="N1048" s="68">
        <f t="shared" si="135"/>
        <v>1.3157894736842106</v>
      </c>
    </row>
    <row r="1049" spans="1:14" ht="15.75">
      <c r="A1049" s="63">
        <v>16</v>
      </c>
      <c r="B1049" s="70">
        <v>43147</v>
      </c>
      <c r="C1049" s="65" t="s">
        <v>62</v>
      </c>
      <c r="D1049" s="65" t="s">
        <v>21</v>
      </c>
      <c r="E1049" s="65" t="s">
        <v>76</v>
      </c>
      <c r="F1049" s="66">
        <v>4160</v>
      </c>
      <c r="G1049" s="66">
        <v>4120</v>
      </c>
      <c r="H1049" s="66">
        <v>4185</v>
      </c>
      <c r="I1049" s="66">
        <v>4210</v>
      </c>
      <c r="J1049" s="66">
        <v>4235</v>
      </c>
      <c r="K1049" s="66">
        <v>4210</v>
      </c>
      <c r="L1049" s="65">
        <v>100</v>
      </c>
      <c r="M1049" s="67">
        <f aca="true" t="shared" si="136" ref="M1049:M1056">IF(D1049="BUY",(K1049-F1049)*(L1049),(F1049-K1049)*(L1049))</f>
        <v>5000</v>
      </c>
      <c r="N1049" s="68">
        <f aca="true" t="shared" si="137" ref="N1049:N1056">M1049/(L1049)/F1049%</f>
        <v>1.2019230769230769</v>
      </c>
    </row>
    <row r="1050" spans="1:14" ht="15.75">
      <c r="A1050" s="63">
        <v>17</v>
      </c>
      <c r="B1050" s="70">
        <v>43147</v>
      </c>
      <c r="C1050" s="65" t="s">
        <v>62</v>
      </c>
      <c r="D1050" s="65" t="s">
        <v>21</v>
      </c>
      <c r="E1050" s="65" t="s">
        <v>70</v>
      </c>
      <c r="F1050" s="66">
        <v>3795</v>
      </c>
      <c r="G1050" s="66">
        <v>3755</v>
      </c>
      <c r="H1050" s="66">
        <v>3820</v>
      </c>
      <c r="I1050" s="66">
        <v>3845</v>
      </c>
      <c r="J1050" s="66">
        <v>3870</v>
      </c>
      <c r="K1050" s="66">
        <v>3845</v>
      </c>
      <c r="L1050" s="65">
        <v>100</v>
      </c>
      <c r="M1050" s="67">
        <f t="shared" si="136"/>
        <v>5000</v>
      </c>
      <c r="N1050" s="68">
        <f t="shared" si="137"/>
        <v>1.3175230566534912</v>
      </c>
    </row>
    <row r="1051" spans="1:14" ht="15.75">
      <c r="A1051" s="63">
        <v>18</v>
      </c>
      <c r="B1051" s="70">
        <v>43146</v>
      </c>
      <c r="C1051" s="65" t="s">
        <v>62</v>
      </c>
      <c r="D1051" s="65" t="s">
        <v>23</v>
      </c>
      <c r="E1051" s="65" t="s">
        <v>66</v>
      </c>
      <c r="F1051" s="66">
        <v>4350</v>
      </c>
      <c r="G1051" s="66">
        <v>4390</v>
      </c>
      <c r="H1051" s="66">
        <v>4325</v>
      </c>
      <c r="I1051" s="66">
        <v>4300</v>
      </c>
      <c r="J1051" s="66">
        <v>4275</v>
      </c>
      <c r="K1051" s="66">
        <v>4390</v>
      </c>
      <c r="L1051" s="65">
        <v>100</v>
      </c>
      <c r="M1051" s="67">
        <f t="shared" si="136"/>
        <v>-4000</v>
      </c>
      <c r="N1051" s="68">
        <f t="shared" si="137"/>
        <v>-0.9195402298850575</v>
      </c>
    </row>
    <row r="1052" spans="1:14" ht="15.75">
      <c r="A1052" s="63">
        <v>19</v>
      </c>
      <c r="B1052" s="70">
        <v>43146</v>
      </c>
      <c r="C1052" s="65" t="s">
        <v>62</v>
      </c>
      <c r="D1052" s="65" t="s">
        <v>23</v>
      </c>
      <c r="E1052" s="65" t="s">
        <v>65</v>
      </c>
      <c r="F1052" s="66">
        <v>9470</v>
      </c>
      <c r="G1052" s="66">
        <v>9550</v>
      </c>
      <c r="H1052" s="66">
        <v>9420</v>
      </c>
      <c r="I1052" s="66">
        <v>9370</v>
      </c>
      <c r="J1052" s="66">
        <v>9320</v>
      </c>
      <c r="K1052" s="66">
        <v>9420</v>
      </c>
      <c r="L1052" s="65">
        <v>50</v>
      </c>
      <c r="M1052" s="67">
        <f t="shared" si="136"/>
        <v>2500</v>
      </c>
      <c r="N1052" s="68">
        <f t="shared" si="137"/>
        <v>0.5279831045406547</v>
      </c>
    </row>
    <row r="1053" spans="1:14" ht="15.75">
      <c r="A1053" s="63">
        <v>20</v>
      </c>
      <c r="B1053" s="70">
        <v>43138</v>
      </c>
      <c r="C1053" s="65" t="s">
        <v>62</v>
      </c>
      <c r="D1053" s="65" t="s">
        <v>21</v>
      </c>
      <c r="E1053" s="65" t="s">
        <v>70</v>
      </c>
      <c r="F1053" s="66">
        <v>3665</v>
      </c>
      <c r="G1053" s="66">
        <v>3625</v>
      </c>
      <c r="H1053" s="66">
        <v>3690</v>
      </c>
      <c r="I1053" s="66">
        <v>3715</v>
      </c>
      <c r="J1053" s="66">
        <v>3740</v>
      </c>
      <c r="K1053" s="66">
        <v>3690</v>
      </c>
      <c r="L1053" s="65">
        <v>100</v>
      </c>
      <c r="M1053" s="67">
        <f t="shared" si="136"/>
        <v>2500</v>
      </c>
      <c r="N1053" s="68">
        <f t="shared" si="137"/>
        <v>0.6821282401091405</v>
      </c>
    </row>
    <row r="1054" spans="1:14" ht="15.75">
      <c r="A1054" s="63">
        <v>21</v>
      </c>
      <c r="B1054" s="70">
        <v>43137</v>
      </c>
      <c r="C1054" s="65" t="s">
        <v>62</v>
      </c>
      <c r="D1054" s="65" t="s">
        <v>23</v>
      </c>
      <c r="E1054" s="65" t="s">
        <v>66</v>
      </c>
      <c r="F1054" s="66">
        <v>4515</v>
      </c>
      <c r="G1054" s="66">
        <v>4550</v>
      </c>
      <c r="H1054" s="66">
        <v>4490</v>
      </c>
      <c r="I1054" s="66">
        <v>4465</v>
      </c>
      <c r="J1054" s="66">
        <v>4440</v>
      </c>
      <c r="K1054" s="66">
        <v>4550</v>
      </c>
      <c r="L1054" s="65">
        <v>100</v>
      </c>
      <c r="M1054" s="67">
        <f t="shared" si="136"/>
        <v>-3500</v>
      </c>
      <c r="N1054" s="68">
        <f t="shared" si="137"/>
        <v>-0.7751937984496124</v>
      </c>
    </row>
    <row r="1055" spans="1:14" ht="15.75">
      <c r="A1055" s="63">
        <v>22</v>
      </c>
      <c r="B1055" s="70">
        <v>43137</v>
      </c>
      <c r="C1055" s="65" t="s">
        <v>62</v>
      </c>
      <c r="D1055" s="65" t="s">
        <v>21</v>
      </c>
      <c r="E1055" s="65" t="s">
        <v>63</v>
      </c>
      <c r="F1055" s="66">
        <v>3850</v>
      </c>
      <c r="G1055" s="66">
        <v>3810</v>
      </c>
      <c r="H1055" s="66">
        <v>3875</v>
      </c>
      <c r="I1055" s="66">
        <v>3900</v>
      </c>
      <c r="J1055" s="66">
        <v>3925</v>
      </c>
      <c r="K1055" s="66">
        <v>3875</v>
      </c>
      <c r="L1055" s="65">
        <v>100</v>
      </c>
      <c r="M1055" s="67">
        <f t="shared" si="136"/>
        <v>2500</v>
      </c>
      <c r="N1055" s="68">
        <f t="shared" si="137"/>
        <v>0.6493506493506493</v>
      </c>
    </row>
    <row r="1056" spans="1:14" ht="15.75">
      <c r="A1056" s="63">
        <v>23</v>
      </c>
      <c r="B1056" s="70">
        <v>43133</v>
      </c>
      <c r="C1056" s="65" t="s">
        <v>62</v>
      </c>
      <c r="D1056" s="65" t="s">
        <v>21</v>
      </c>
      <c r="E1056" s="65" t="s">
        <v>66</v>
      </c>
      <c r="F1056" s="66">
        <v>4780</v>
      </c>
      <c r="G1056" s="66">
        <v>4740</v>
      </c>
      <c r="H1056" s="66">
        <v>4805</v>
      </c>
      <c r="I1056" s="66">
        <v>4830</v>
      </c>
      <c r="J1056" s="66">
        <v>4855</v>
      </c>
      <c r="K1056" s="66">
        <v>4740</v>
      </c>
      <c r="L1056" s="65">
        <v>100</v>
      </c>
      <c r="M1056" s="67">
        <f t="shared" si="136"/>
        <v>-4000</v>
      </c>
      <c r="N1056" s="68">
        <f t="shared" si="137"/>
        <v>-0.8368200836820084</v>
      </c>
    </row>
    <row r="1057" spans="1:14" ht="15.75">
      <c r="A1057" s="9" t="s">
        <v>25</v>
      </c>
      <c r="B1057" s="10"/>
      <c r="C1057" s="11"/>
      <c r="D1057" s="12"/>
      <c r="E1057" s="13"/>
      <c r="F1057" s="13"/>
      <c r="G1057" s="14"/>
      <c r="H1057" s="15"/>
      <c r="I1057" s="15"/>
      <c r="J1057" s="15"/>
      <c r="K1057" s="16"/>
      <c r="L1057" s="17"/>
      <c r="M1057" s="1"/>
      <c r="N1057" s="80"/>
    </row>
    <row r="1058" spans="1:14" ht="15.75">
      <c r="A1058" s="9" t="s">
        <v>26</v>
      </c>
      <c r="B1058" s="19"/>
      <c r="C1058" s="11"/>
      <c r="D1058" s="12"/>
      <c r="E1058" s="13"/>
      <c r="F1058" s="13"/>
      <c r="G1058" s="14"/>
      <c r="H1058" s="13"/>
      <c r="I1058" s="13"/>
      <c r="J1058" s="13"/>
      <c r="K1058" s="16"/>
      <c r="L1058" s="17"/>
      <c r="N1058" s="1"/>
    </row>
    <row r="1059" spans="1:14" ht="15.75">
      <c r="A1059" s="9" t="s">
        <v>26</v>
      </c>
      <c r="B1059" s="19"/>
      <c r="C1059" s="20"/>
      <c r="D1059" s="21"/>
      <c r="E1059" s="22"/>
      <c r="F1059" s="22"/>
      <c r="G1059" s="23"/>
      <c r="H1059" s="22"/>
      <c r="I1059" s="22"/>
      <c r="J1059" s="22"/>
      <c r="K1059" s="22"/>
      <c r="L1059" s="17"/>
      <c r="M1059" s="17"/>
      <c r="N1059" s="17"/>
    </row>
    <row r="1060" spans="1:14" ht="16.5" thickBot="1">
      <c r="A1060" s="24"/>
      <c r="B1060" s="19"/>
      <c r="C1060" s="22"/>
      <c r="D1060" s="22"/>
      <c r="E1060" s="22"/>
      <c r="F1060" s="25"/>
      <c r="G1060" s="26"/>
      <c r="H1060" s="27" t="s">
        <v>27</v>
      </c>
      <c r="I1060" s="27"/>
      <c r="J1060" s="28"/>
      <c r="L1060" s="28"/>
      <c r="M1060" s="17"/>
      <c r="N1060" s="17"/>
    </row>
    <row r="1061" spans="1:14" ht="15.75">
      <c r="A1061" s="24"/>
      <c r="B1061" s="19"/>
      <c r="C1061" s="150" t="s">
        <v>28</v>
      </c>
      <c r="D1061" s="150"/>
      <c r="E1061" s="29">
        <v>23</v>
      </c>
      <c r="F1061" s="30">
        <v>100</v>
      </c>
      <c r="G1061" s="31">
        <v>23</v>
      </c>
      <c r="H1061" s="32">
        <f>G1062/G1061%</f>
        <v>82.6086956521739</v>
      </c>
      <c r="I1061" s="32"/>
      <c r="J1061" s="32"/>
      <c r="K1061" s="2"/>
      <c r="L1061" s="17"/>
      <c r="M1061" s="1"/>
      <c r="N1061" s="1"/>
    </row>
    <row r="1062" spans="1:14" ht="15.75">
      <c r="A1062" s="24"/>
      <c r="B1062" s="19"/>
      <c r="C1062" s="149" t="s">
        <v>29</v>
      </c>
      <c r="D1062" s="149"/>
      <c r="E1062" s="33">
        <v>19</v>
      </c>
      <c r="F1062" s="34">
        <f>(E1062/E1061)*100</f>
        <v>82.6086956521739</v>
      </c>
      <c r="G1062" s="31">
        <v>19</v>
      </c>
      <c r="H1062" s="28"/>
      <c r="I1062" s="28"/>
      <c r="J1062" s="22"/>
      <c r="K1062" s="28"/>
      <c r="L1062" s="1"/>
      <c r="M1062" s="22" t="s">
        <v>30</v>
      </c>
      <c r="N1062" s="22"/>
    </row>
    <row r="1063" spans="1:14" ht="15.75">
      <c r="A1063" s="35"/>
      <c r="B1063" s="19"/>
      <c r="C1063" s="149" t="s">
        <v>31</v>
      </c>
      <c r="D1063" s="149"/>
      <c r="E1063" s="33">
        <v>0</v>
      </c>
      <c r="F1063" s="34">
        <f>(E1063/E1061)*100</f>
        <v>0</v>
      </c>
      <c r="G1063" s="36"/>
      <c r="H1063" s="31"/>
      <c r="I1063" s="31"/>
      <c r="J1063" s="22"/>
      <c r="K1063" s="28"/>
      <c r="L1063" s="17"/>
      <c r="M1063" s="20"/>
      <c r="N1063" s="20"/>
    </row>
    <row r="1064" spans="1:14" ht="15.75">
      <c r="A1064" s="35"/>
      <c r="B1064" s="19"/>
      <c r="C1064" s="149" t="s">
        <v>32</v>
      </c>
      <c r="D1064" s="149"/>
      <c r="E1064" s="33">
        <v>0</v>
      </c>
      <c r="F1064" s="34">
        <f>(E1064/E1061)*100</f>
        <v>0</v>
      </c>
      <c r="G1064" s="36"/>
      <c r="H1064" s="31"/>
      <c r="I1064" s="31"/>
      <c r="J1064" s="22"/>
      <c r="K1064" s="28"/>
      <c r="L1064" s="17"/>
      <c r="M1064" s="17"/>
      <c r="N1064" s="17"/>
    </row>
    <row r="1065" spans="1:14" ht="15.75">
      <c r="A1065" s="35"/>
      <c r="B1065" s="19"/>
      <c r="C1065" s="149" t="s">
        <v>33</v>
      </c>
      <c r="D1065" s="149"/>
      <c r="E1065" s="33">
        <v>4</v>
      </c>
      <c r="F1065" s="34">
        <f>(E1065/E1061)*100</f>
        <v>17.391304347826086</v>
      </c>
      <c r="G1065" s="36"/>
      <c r="H1065" s="22" t="s">
        <v>34</v>
      </c>
      <c r="I1065" s="22"/>
      <c r="J1065" s="37"/>
      <c r="K1065" s="28"/>
      <c r="L1065" s="17"/>
      <c r="M1065" s="17"/>
      <c r="N1065" s="17"/>
    </row>
    <row r="1066" spans="1:14" ht="15.75">
      <c r="A1066" s="35"/>
      <c r="B1066" s="19"/>
      <c r="C1066" s="149" t="s">
        <v>35</v>
      </c>
      <c r="D1066" s="149"/>
      <c r="E1066" s="33">
        <v>0</v>
      </c>
      <c r="F1066" s="34">
        <f>(E1066/E1061)*100</f>
        <v>0</v>
      </c>
      <c r="G1066" s="36"/>
      <c r="H1066" s="22"/>
      <c r="I1066" s="22"/>
      <c r="J1066" s="37"/>
      <c r="K1066" s="28"/>
      <c r="L1066" s="17"/>
      <c r="M1066" s="17"/>
      <c r="N1066" s="17"/>
    </row>
    <row r="1067" spans="1:14" ht="16.5" thickBot="1">
      <c r="A1067" s="35"/>
      <c r="B1067" s="19"/>
      <c r="C1067" s="151" t="s">
        <v>36</v>
      </c>
      <c r="D1067" s="151"/>
      <c r="E1067" s="38"/>
      <c r="F1067" s="39">
        <f>(E1067/E1061)*100</f>
        <v>0</v>
      </c>
      <c r="G1067" s="36"/>
      <c r="H1067" s="22"/>
      <c r="I1067" s="22"/>
      <c r="J1067" s="2"/>
      <c r="K1067" s="2"/>
      <c r="L1067" s="1"/>
      <c r="M1067" s="17"/>
      <c r="N1067" s="17"/>
    </row>
    <row r="1068" spans="1:14" ht="15.75">
      <c r="A1068" s="41" t="s">
        <v>37</v>
      </c>
      <c r="B1068" s="10"/>
      <c r="C1068" s="11"/>
      <c r="D1068" s="11"/>
      <c r="E1068" s="13"/>
      <c r="F1068" s="13"/>
      <c r="G1068" s="42"/>
      <c r="H1068" s="43"/>
      <c r="I1068" s="43"/>
      <c r="J1068" s="43"/>
      <c r="K1068" s="13"/>
      <c r="L1068" s="17"/>
      <c r="M1068" s="40"/>
      <c r="N1068" s="40"/>
    </row>
    <row r="1069" spans="1:14" ht="15.75">
      <c r="A1069" s="12" t="s">
        <v>38</v>
      </c>
      <c r="B1069" s="10"/>
      <c r="C1069" s="44"/>
      <c r="D1069" s="45"/>
      <c r="E1069" s="46"/>
      <c r="F1069" s="43"/>
      <c r="G1069" s="42"/>
      <c r="H1069" s="43"/>
      <c r="I1069" s="43"/>
      <c r="J1069" s="43"/>
      <c r="K1069" s="13"/>
      <c r="L1069" s="17"/>
      <c r="M1069" s="24"/>
      <c r="N1069" s="24"/>
    </row>
    <row r="1070" spans="1:14" ht="15.75">
      <c r="A1070" s="12" t="s">
        <v>39</v>
      </c>
      <c r="B1070" s="10"/>
      <c r="C1070" s="11"/>
      <c r="D1070" s="45"/>
      <c r="E1070" s="46"/>
      <c r="F1070" s="43"/>
      <c r="G1070" s="42"/>
      <c r="H1070" s="47"/>
      <c r="I1070" s="47"/>
      <c r="J1070" s="47"/>
      <c r="K1070" s="13"/>
      <c r="L1070" s="17"/>
      <c r="M1070" s="17"/>
      <c r="N1070" s="17"/>
    </row>
    <row r="1071" spans="1:14" ht="15.75">
      <c r="A1071" s="12" t="s">
        <v>40</v>
      </c>
      <c r="B1071" s="44"/>
      <c r="C1071" s="11"/>
      <c r="D1071" s="45"/>
      <c r="E1071" s="46"/>
      <c r="F1071" s="43"/>
      <c r="G1071" s="48"/>
      <c r="H1071" s="47"/>
      <c r="I1071" s="47"/>
      <c r="J1071" s="47"/>
      <c r="K1071" s="13"/>
      <c r="L1071" s="17"/>
      <c r="M1071" s="17"/>
      <c r="N1071" s="17"/>
    </row>
    <row r="1072" spans="1:14" ht="15.75">
      <c r="A1072" s="12" t="s">
        <v>41</v>
      </c>
      <c r="B1072" s="35"/>
      <c r="C1072" s="11"/>
      <c r="D1072" s="49"/>
      <c r="E1072" s="43"/>
      <c r="F1072" s="43"/>
      <c r="G1072" s="48"/>
      <c r="H1072" s="47"/>
      <c r="I1072" s="47"/>
      <c r="J1072" s="47"/>
      <c r="K1072" s="43"/>
      <c r="L1072" s="17"/>
      <c r="M1072" s="17"/>
      <c r="N1072" s="17"/>
    </row>
    <row r="1074" spans="1:14" ht="15">
      <c r="A1074" s="146" t="s">
        <v>0</v>
      </c>
      <c r="B1074" s="146"/>
      <c r="C1074" s="146"/>
      <c r="D1074" s="146"/>
      <c r="E1074" s="146"/>
      <c r="F1074" s="146"/>
      <c r="G1074" s="146"/>
      <c r="H1074" s="146"/>
      <c r="I1074" s="146"/>
      <c r="J1074" s="146"/>
      <c r="K1074" s="146"/>
      <c r="L1074" s="146"/>
      <c r="M1074" s="146"/>
      <c r="N1074" s="146"/>
    </row>
    <row r="1075" spans="1:14" ht="15">
      <c r="A1075" s="146"/>
      <c r="B1075" s="146"/>
      <c r="C1075" s="146"/>
      <c r="D1075" s="146"/>
      <c r="E1075" s="146"/>
      <c r="F1075" s="146"/>
      <c r="G1075" s="146"/>
      <c r="H1075" s="146"/>
      <c r="I1075" s="146"/>
      <c r="J1075" s="146"/>
      <c r="K1075" s="146"/>
      <c r="L1075" s="146"/>
      <c r="M1075" s="146"/>
      <c r="N1075" s="146"/>
    </row>
    <row r="1076" spans="1:14" ht="15">
      <c r="A1076" s="146"/>
      <c r="B1076" s="146"/>
      <c r="C1076" s="146"/>
      <c r="D1076" s="146"/>
      <c r="E1076" s="146"/>
      <c r="F1076" s="146"/>
      <c r="G1076" s="146"/>
      <c r="H1076" s="146"/>
      <c r="I1076" s="146"/>
      <c r="J1076" s="146"/>
      <c r="K1076" s="146"/>
      <c r="L1076" s="146"/>
      <c r="M1076" s="146"/>
      <c r="N1076" s="146"/>
    </row>
    <row r="1077" spans="1:14" ht="15.75">
      <c r="A1077" s="147" t="s">
        <v>1</v>
      </c>
      <c r="B1077" s="147"/>
      <c r="C1077" s="147"/>
      <c r="D1077" s="147"/>
      <c r="E1077" s="147"/>
      <c r="F1077" s="147"/>
      <c r="G1077" s="147"/>
      <c r="H1077" s="147"/>
      <c r="I1077" s="147"/>
      <c r="J1077" s="147"/>
      <c r="K1077" s="147"/>
      <c r="L1077" s="147"/>
      <c r="M1077" s="147"/>
      <c r="N1077" s="147"/>
    </row>
    <row r="1078" spans="1:14" ht="15.75">
      <c r="A1078" s="147" t="s">
        <v>2</v>
      </c>
      <c r="B1078" s="147"/>
      <c r="C1078" s="147"/>
      <c r="D1078" s="147"/>
      <c r="E1078" s="147"/>
      <c r="F1078" s="147"/>
      <c r="G1078" s="147"/>
      <c r="H1078" s="147"/>
      <c r="I1078" s="147"/>
      <c r="J1078" s="147"/>
      <c r="K1078" s="147"/>
      <c r="L1078" s="147"/>
      <c r="M1078" s="147"/>
      <c r="N1078" s="147"/>
    </row>
    <row r="1079" spans="1:14" ht="16.5" thickBot="1">
      <c r="A1079" s="148" t="s">
        <v>3</v>
      </c>
      <c r="B1079" s="148"/>
      <c r="C1079" s="148"/>
      <c r="D1079" s="148"/>
      <c r="E1079" s="148"/>
      <c r="F1079" s="148"/>
      <c r="G1079" s="148"/>
      <c r="H1079" s="148"/>
      <c r="I1079" s="148"/>
      <c r="J1079" s="148"/>
      <c r="K1079" s="148"/>
      <c r="L1079" s="148"/>
      <c r="M1079" s="148"/>
      <c r="N1079" s="148"/>
    </row>
    <row r="1080" spans="1:14" ht="15.75">
      <c r="A1080" s="145" t="s">
        <v>73</v>
      </c>
      <c r="B1080" s="145"/>
      <c r="C1080" s="145"/>
      <c r="D1080" s="145"/>
      <c r="E1080" s="145"/>
      <c r="F1080" s="145"/>
      <c r="G1080" s="145"/>
      <c r="H1080" s="145"/>
      <c r="I1080" s="145"/>
      <c r="J1080" s="145"/>
      <c r="K1080" s="145"/>
      <c r="L1080" s="145"/>
      <c r="M1080" s="145"/>
      <c r="N1080" s="145"/>
    </row>
    <row r="1081" spans="1:14" ht="15.75">
      <c r="A1081" s="145" t="s">
        <v>5</v>
      </c>
      <c r="B1081" s="145"/>
      <c r="C1081" s="145"/>
      <c r="D1081" s="145"/>
      <c r="E1081" s="145"/>
      <c r="F1081" s="145"/>
      <c r="G1081" s="145"/>
      <c r="H1081" s="145"/>
      <c r="I1081" s="145"/>
      <c r="J1081" s="145"/>
      <c r="K1081" s="145"/>
      <c r="L1081" s="145"/>
      <c r="M1081" s="145"/>
      <c r="N1081" s="145"/>
    </row>
    <row r="1082" spans="1:14" ht="15">
      <c r="A1082" s="131" t="s">
        <v>6</v>
      </c>
      <c r="B1082" s="128" t="s">
        <v>7</v>
      </c>
      <c r="C1082" s="128" t="s">
        <v>8</v>
      </c>
      <c r="D1082" s="131" t="s">
        <v>9</v>
      </c>
      <c r="E1082" s="131" t="s">
        <v>10</v>
      </c>
      <c r="F1082" s="128" t="s">
        <v>11</v>
      </c>
      <c r="G1082" s="128" t="s">
        <v>12</v>
      </c>
      <c r="H1082" s="128" t="s">
        <v>13</v>
      </c>
      <c r="I1082" s="128" t="s">
        <v>14</v>
      </c>
      <c r="J1082" s="128" t="s">
        <v>15</v>
      </c>
      <c r="K1082" s="130" t="s">
        <v>16</v>
      </c>
      <c r="L1082" s="128" t="s">
        <v>17</v>
      </c>
      <c r="M1082" s="128" t="s">
        <v>18</v>
      </c>
      <c r="N1082" s="128" t="s">
        <v>19</v>
      </c>
    </row>
    <row r="1083" spans="1:14" ht="15">
      <c r="A1083" s="132"/>
      <c r="B1083" s="152"/>
      <c r="C1083" s="152"/>
      <c r="D1083" s="132"/>
      <c r="E1083" s="132"/>
      <c r="F1083" s="152"/>
      <c r="G1083" s="152"/>
      <c r="H1083" s="152"/>
      <c r="I1083" s="152"/>
      <c r="J1083" s="152"/>
      <c r="K1083" s="153"/>
      <c r="L1083" s="152"/>
      <c r="M1083" s="152"/>
      <c r="N1083" s="152"/>
    </row>
    <row r="1084" spans="1:14" ht="15.75">
      <c r="A1084" s="63">
        <v>1</v>
      </c>
      <c r="B1084" s="70">
        <v>43131</v>
      </c>
      <c r="C1084" s="65" t="s">
        <v>62</v>
      </c>
      <c r="D1084" s="65" t="s">
        <v>21</v>
      </c>
      <c r="E1084" s="65" t="s">
        <v>63</v>
      </c>
      <c r="F1084" s="66">
        <v>3850</v>
      </c>
      <c r="G1084" s="66">
        <v>3810</v>
      </c>
      <c r="H1084" s="66">
        <v>3875</v>
      </c>
      <c r="I1084" s="66">
        <v>3900</v>
      </c>
      <c r="J1084" s="66">
        <v>3925</v>
      </c>
      <c r="K1084" s="66">
        <v>3900</v>
      </c>
      <c r="L1084" s="65">
        <v>100</v>
      </c>
      <c r="M1084" s="67">
        <f>IF(D1084="BUY",(K1084-F1084)*(L1084),(F1084-K1084)*(L1084))</f>
        <v>5000</v>
      </c>
      <c r="N1084" s="68">
        <f>M1084/(L1084)/F1084%</f>
        <v>1.2987012987012987</v>
      </c>
    </row>
    <row r="1085" spans="1:14" ht="15.75">
      <c r="A1085" s="63">
        <v>2</v>
      </c>
      <c r="B1085" s="70">
        <v>43130</v>
      </c>
      <c r="C1085" s="65" t="s">
        <v>62</v>
      </c>
      <c r="D1085" s="65" t="s">
        <v>23</v>
      </c>
      <c r="E1085" s="65" t="s">
        <v>68</v>
      </c>
      <c r="F1085" s="66">
        <v>7200</v>
      </c>
      <c r="G1085" s="66">
        <v>7270</v>
      </c>
      <c r="H1085" s="66">
        <v>7150</v>
      </c>
      <c r="I1085" s="66">
        <v>7100</v>
      </c>
      <c r="J1085" s="66">
        <v>7050</v>
      </c>
      <c r="K1085" s="66">
        <v>7150</v>
      </c>
      <c r="L1085" s="65">
        <v>50</v>
      </c>
      <c r="M1085" s="67">
        <f>IF(D1085="BUY",(K1085-F1085)*(L1085),(F1085-K1085)*(L1085))</f>
        <v>2500</v>
      </c>
      <c r="N1085" s="68">
        <f>M1085/(L1085)/F1085%</f>
        <v>0.6944444444444444</v>
      </c>
    </row>
    <row r="1086" spans="1:14" ht="15.75">
      <c r="A1086" s="63">
        <v>3</v>
      </c>
      <c r="B1086" s="70">
        <v>43129</v>
      </c>
      <c r="C1086" s="65" t="s">
        <v>62</v>
      </c>
      <c r="D1086" s="65" t="s">
        <v>21</v>
      </c>
      <c r="E1086" s="65" t="s">
        <v>70</v>
      </c>
      <c r="F1086" s="66">
        <v>3810</v>
      </c>
      <c r="G1086" s="66">
        <v>3770</v>
      </c>
      <c r="H1086" s="66">
        <v>3835</v>
      </c>
      <c r="I1086" s="66">
        <v>3860</v>
      </c>
      <c r="J1086" s="66">
        <v>3885</v>
      </c>
      <c r="K1086" s="66">
        <v>3835</v>
      </c>
      <c r="L1086" s="65">
        <v>100</v>
      </c>
      <c r="M1086" s="67">
        <f aca="true" t="shared" si="138" ref="M1086:M1093">IF(D1086="BUY",(K1086-F1086)*(L1086),(F1086-K1086)*(L1086))</f>
        <v>2500</v>
      </c>
      <c r="N1086" s="68">
        <f aca="true" t="shared" si="139" ref="N1086:N1093">M1086/(L1086)/F1086%</f>
        <v>0.6561679790026247</v>
      </c>
    </row>
    <row r="1087" spans="1:14" ht="15.75">
      <c r="A1087" s="63">
        <v>4</v>
      </c>
      <c r="B1087" s="70">
        <v>43129</v>
      </c>
      <c r="C1087" s="65" t="s">
        <v>62</v>
      </c>
      <c r="D1087" s="65" t="s">
        <v>21</v>
      </c>
      <c r="E1087" s="65" t="s">
        <v>63</v>
      </c>
      <c r="F1087" s="66">
        <v>3750</v>
      </c>
      <c r="G1087" s="66">
        <v>3710</v>
      </c>
      <c r="H1087" s="66">
        <v>3775</v>
      </c>
      <c r="I1087" s="66">
        <v>3800</v>
      </c>
      <c r="J1087" s="66">
        <v>3825</v>
      </c>
      <c r="K1087" s="66">
        <v>3775</v>
      </c>
      <c r="L1087" s="65">
        <v>100</v>
      </c>
      <c r="M1087" s="67">
        <f t="shared" si="138"/>
        <v>2500</v>
      </c>
      <c r="N1087" s="68">
        <f t="shared" si="139"/>
        <v>0.6666666666666666</v>
      </c>
    </row>
    <row r="1088" spans="1:14" ht="15.75">
      <c r="A1088" s="63">
        <v>5</v>
      </c>
      <c r="B1088" s="70">
        <v>43125</v>
      </c>
      <c r="C1088" s="65" t="s">
        <v>62</v>
      </c>
      <c r="D1088" s="65" t="s">
        <v>21</v>
      </c>
      <c r="E1088" s="65" t="s">
        <v>77</v>
      </c>
      <c r="F1088" s="66">
        <v>748</v>
      </c>
      <c r="G1088" s="66">
        <v>745</v>
      </c>
      <c r="H1088" s="66">
        <v>750.5</v>
      </c>
      <c r="I1088" s="66">
        <v>753</v>
      </c>
      <c r="J1088" s="66">
        <v>755.5</v>
      </c>
      <c r="K1088" s="66">
        <v>753</v>
      </c>
      <c r="L1088" s="65">
        <v>1000</v>
      </c>
      <c r="M1088" s="67">
        <f t="shared" si="138"/>
        <v>5000</v>
      </c>
      <c r="N1088" s="68">
        <f t="shared" si="139"/>
        <v>0.6684491978609626</v>
      </c>
    </row>
    <row r="1089" spans="1:14" ht="15.75">
      <c r="A1089" s="63">
        <v>6</v>
      </c>
      <c r="B1089" s="70">
        <v>43123</v>
      </c>
      <c r="C1089" s="65" t="s">
        <v>62</v>
      </c>
      <c r="D1089" s="65" t="s">
        <v>21</v>
      </c>
      <c r="E1089" s="65" t="s">
        <v>70</v>
      </c>
      <c r="F1089" s="66">
        <v>3560</v>
      </c>
      <c r="G1089" s="66">
        <v>3520</v>
      </c>
      <c r="H1089" s="66">
        <v>3585</v>
      </c>
      <c r="I1089" s="66">
        <v>3610</v>
      </c>
      <c r="J1089" s="66">
        <v>3635</v>
      </c>
      <c r="K1089" s="66">
        <v>3635</v>
      </c>
      <c r="L1089" s="65">
        <v>100</v>
      </c>
      <c r="M1089" s="67">
        <f t="shared" si="138"/>
        <v>7500</v>
      </c>
      <c r="N1089" s="68">
        <f t="shared" si="139"/>
        <v>2.1067415730337076</v>
      </c>
    </row>
    <row r="1090" spans="1:14" ht="15.75">
      <c r="A1090" s="63">
        <v>7</v>
      </c>
      <c r="B1090" s="70">
        <v>43123</v>
      </c>
      <c r="C1090" s="65" t="s">
        <v>62</v>
      </c>
      <c r="D1090" s="65" t="s">
        <v>21</v>
      </c>
      <c r="E1090" s="65" t="s">
        <v>70</v>
      </c>
      <c r="F1090" s="66">
        <v>3530</v>
      </c>
      <c r="G1090" s="66">
        <v>3490</v>
      </c>
      <c r="H1090" s="66">
        <v>3555</v>
      </c>
      <c r="I1090" s="66">
        <v>3580</v>
      </c>
      <c r="J1090" s="66">
        <v>3605</v>
      </c>
      <c r="K1090" s="66">
        <v>3580</v>
      </c>
      <c r="L1090" s="65">
        <v>100</v>
      </c>
      <c r="M1090" s="67">
        <f t="shared" si="138"/>
        <v>5000</v>
      </c>
      <c r="N1090" s="68">
        <f t="shared" si="139"/>
        <v>1.41643059490085</v>
      </c>
    </row>
    <row r="1091" spans="1:14" ht="15.75">
      <c r="A1091" s="63">
        <v>8</v>
      </c>
      <c r="B1091" s="70">
        <v>43123</v>
      </c>
      <c r="C1091" s="65" t="s">
        <v>62</v>
      </c>
      <c r="D1091" s="65" t="s">
        <v>21</v>
      </c>
      <c r="E1091" s="65" t="s">
        <v>63</v>
      </c>
      <c r="F1091" s="66">
        <v>3770</v>
      </c>
      <c r="G1091" s="66">
        <v>3730</v>
      </c>
      <c r="H1091" s="66">
        <v>3795</v>
      </c>
      <c r="I1091" s="66">
        <v>3820</v>
      </c>
      <c r="J1091" s="66">
        <v>3845</v>
      </c>
      <c r="K1091" s="66">
        <v>3795</v>
      </c>
      <c r="L1091" s="65">
        <v>100</v>
      </c>
      <c r="M1091" s="67">
        <f t="shared" si="138"/>
        <v>2500</v>
      </c>
      <c r="N1091" s="68">
        <f t="shared" si="139"/>
        <v>0.663129973474801</v>
      </c>
    </row>
    <row r="1092" spans="1:14" ht="15.75">
      <c r="A1092" s="63">
        <v>9</v>
      </c>
      <c r="B1092" s="70">
        <v>43122</v>
      </c>
      <c r="C1092" s="65" t="s">
        <v>62</v>
      </c>
      <c r="D1092" s="65" t="s">
        <v>21</v>
      </c>
      <c r="E1092" s="65" t="s">
        <v>70</v>
      </c>
      <c r="F1092" s="66">
        <v>3480</v>
      </c>
      <c r="G1092" s="66">
        <v>3440</v>
      </c>
      <c r="H1092" s="66">
        <v>3505</v>
      </c>
      <c r="I1092" s="66">
        <v>3530</v>
      </c>
      <c r="J1092" s="66">
        <v>3555</v>
      </c>
      <c r="K1092" s="66">
        <v>3530</v>
      </c>
      <c r="L1092" s="65">
        <v>100</v>
      </c>
      <c r="M1092" s="67">
        <f t="shared" si="138"/>
        <v>5000</v>
      </c>
      <c r="N1092" s="68">
        <f t="shared" si="139"/>
        <v>1.4367816091954024</v>
      </c>
    </row>
    <row r="1093" spans="1:14" ht="15.75">
      <c r="A1093" s="63">
        <v>10</v>
      </c>
      <c r="B1093" s="70">
        <v>43119</v>
      </c>
      <c r="C1093" s="65" t="s">
        <v>62</v>
      </c>
      <c r="D1093" s="65" t="s">
        <v>23</v>
      </c>
      <c r="E1093" s="65" t="s">
        <v>65</v>
      </c>
      <c r="F1093" s="66">
        <v>9065</v>
      </c>
      <c r="G1093" s="66">
        <v>9140</v>
      </c>
      <c r="H1093" s="66">
        <v>9010</v>
      </c>
      <c r="I1093" s="66">
        <v>8960</v>
      </c>
      <c r="J1093" s="66">
        <v>8910</v>
      </c>
      <c r="K1093" s="66">
        <v>9010</v>
      </c>
      <c r="L1093" s="65">
        <v>50</v>
      </c>
      <c r="M1093" s="67">
        <f t="shared" si="138"/>
        <v>2750</v>
      </c>
      <c r="N1093" s="68">
        <f t="shared" si="139"/>
        <v>0.6067291781577495</v>
      </c>
    </row>
    <row r="1094" spans="1:14" ht="15.75">
      <c r="A1094" s="63">
        <v>11</v>
      </c>
      <c r="B1094" s="70">
        <v>43118</v>
      </c>
      <c r="C1094" s="65" t="s">
        <v>62</v>
      </c>
      <c r="D1094" s="65" t="s">
        <v>23</v>
      </c>
      <c r="E1094" s="65" t="s">
        <v>63</v>
      </c>
      <c r="F1094" s="66">
        <v>3725</v>
      </c>
      <c r="G1094" s="66">
        <v>3760</v>
      </c>
      <c r="H1094" s="66">
        <v>3700</v>
      </c>
      <c r="I1094" s="66">
        <v>3675</v>
      </c>
      <c r="J1094" s="66">
        <v>3650</v>
      </c>
      <c r="K1094" s="66">
        <v>3700</v>
      </c>
      <c r="L1094" s="65">
        <v>100</v>
      </c>
      <c r="M1094" s="67">
        <f aca="true" t="shared" si="140" ref="M1094:M1100">IF(D1094="BUY",(K1094-F1094)*(L1094),(F1094-K1094)*(L1094))</f>
        <v>2500</v>
      </c>
      <c r="N1094" s="68">
        <f aca="true" t="shared" si="141" ref="N1094:N1100">M1094/(L1094)/F1094%</f>
        <v>0.6711409395973155</v>
      </c>
    </row>
    <row r="1095" spans="1:14" ht="15.75">
      <c r="A1095" s="63">
        <v>12</v>
      </c>
      <c r="B1095" s="70">
        <v>43118</v>
      </c>
      <c r="C1095" s="65" t="s">
        <v>62</v>
      </c>
      <c r="D1095" s="65" t="s">
        <v>23</v>
      </c>
      <c r="E1095" s="65" t="s">
        <v>71</v>
      </c>
      <c r="F1095" s="66">
        <v>4020</v>
      </c>
      <c r="G1095" s="66">
        <v>4060</v>
      </c>
      <c r="H1095" s="66">
        <v>3995</v>
      </c>
      <c r="I1095" s="66">
        <v>3970</v>
      </c>
      <c r="J1095" s="66">
        <v>3945</v>
      </c>
      <c r="K1095" s="66">
        <v>3995</v>
      </c>
      <c r="L1095" s="65">
        <v>100</v>
      </c>
      <c r="M1095" s="67">
        <f t="shared" si="140"/>
        <v>2500</v>
      </c>
      <c r="N1095" s="68">
        <f t="shared" si="141"/>
        <v>0.6218905472636815</v>
      </c>
    </row>
    <row r="1096" spans="1:14" ht="15.75">
      <c r="A1096" s="63">
        <v>13</v>
      </c>
      <c r="B1096" s="70">
        <v>43118</v>
      </c>
      <c r="C1096" s="65" t="s">
        <v>62</v>
      </c>
      <c r="D1096" s="65" t="s">
        <v>21</v>
      </c>
      <c r="E1096" s="65" t="s">
        <v>70</v>
      </c>
      <c r="F1096" s="66">
        <v>3360</v>
      </c>
      <c r="G1096" s="66">
        <v>3315</v>
      </c>
      <c r="H1096" s="66">
        <v>3385</v>
      </c>
      <c r="I1096" s="66">
        <v>3410</v>
      </c>
      <c r="J1096" s="66">
        <v>3435</v>
      </c>
      <c r="K1096" s="66">
        <v>3435</v>
      </c>
      <c r="L1096" s="65">
        <v>100</v>
      </c>
      <c r="M1096" s="67">
        <f t="shared" si="140"/>
        <v>7500</v>
      </c>
      <c r="N1096" s="68">
        <f t="shared" si="141"/>
        <v>2.232142857142857</v>
      </c>
    </row>
    <row r="1097" spans="1:14" ht="15.75">
      <c r="A1097" s="63">
        <v>14</v>
      </c>
      <c r="B1097" s="70">
        <v>43116</v>
      </c>
      <c r="C1097" s="65" t="s">
        <v>62</v>
      </c>
      <c r="D1097" s="65" t="s">
        <v>23</v>
      </c>
      <c r="E1097" s="65" t="s">
        <v>66</v>
      </c>
      <c r="F1097" s="66">
        <v>4320</v>
      </c>
      <c r="G1097" s="66">
        <v>4360</v>
      </c>
      <c r="H1097" s="66">
        <v>4295</v>
      </c>
      <c r="I1097" s="66">
        <v>4270</v>
      </c>
      <c r="J1097" s="66">
        <v>4245</v>
      </c>
      <c r="K1097" s="66">
        <v>4295</v>
      </c>
      <c r="L1097" s="65">
        <v>100</v>
      </c>
      <c r="M1097" s="67">
        <f t="shared" si="140"/>
        <v>2500</v>
      </c>
      <c r="N1097" s="68">
        <f t="shared" si="141"/>
        <v>0.5787037037037037</v>
      </c>
    </row>
    <row r="1098" spans="1:14" ht="15.75">
      <c r="A1098" s="63">
        <v>15</v>
      </c>
      <c r="B1098" s="70">
        <v>43116</v>
      </c>
      <c r="C1098" s="65" t="s">
        <v>62</v>
      </c>
      <c r="D1098" s="65" t="s">
        <v>23</v>
      </c>
      <c r="E1098" s="65" t="s">
        <v>76</v>
      </c>
      <c r="F1098" s="66">
        <v>4020</v>
      </c>
      <c r="G1098" s="66">
        <v>4060</v>
      </c>
      <c r="H1098" s="66">
        <v>3995</v>
      </c>
      <c r="I1098" s="66">
        <v>3970</v>
      </c>
      <c r="J1098" s="66">
        <v>3945</v>
      </c>
      <c r="K1098" s="66">
        <v>3995</v>
      </c>
      <c r="L1098" s="65">
        <v>100</v>
      </c>
      <c r="M1098" s="67">
        <f t="shared" si="140"/>
        <v>2500</v>
      </c>
      <c r="N1098" s="68">
        <f t="shared" si="141"/>
        <v>0.6218905472636815</v>
      </c>
    </row>
    <row r="1099" spans="1:14" ht="15.75">
      <c r="A1099" s="63">
        <v>16</v>
      </c>
      <c r="B1099" s="70">
        <v>43115</v>
      </c>
      <c r="C1099" s="65" t="s">
        <v>62</v>
      </c>
      <c r="D1099" s="65" t="s">
        <v>21</v>
      </c>
      <c r="E1099" s="65" t="s">
        <v>71</v>
      </c>
      <c r="F1099" s="66">
        <v>4100</v>
      </c>
      <c r="G1099" s="66">
        <v>4065</v>
      </c>
      <c r="H1099" s="66">
        <v>4125</v>
      </c>
      <c r="I1099" s="66">
        <v>4150</v>
      </c>
      <c r="J1099" s="66">
        <v>4175</v>
      </c>
      <c r="K1099" s="66">
        <v>4125</v>
      </c>
      <c r="L1099" s="65">
        <v>100</v>
      </c>
      <c r="M1099" s="67">
        <f t="shared" si="140"/>
        <v>2500</v>
      </c>
      <c r="N1099" s="68">
        <f t="shared" si="141"/>
        <v>0.6097560975609756</v>
      </c>
    </row>
    <row r="1100" spans="1:14" ht="15.75">
      <c r="A1100" s="63">
        <v>17</v>
      </c>
      <c r="B1100" s="70">
        <v>43111</v>
      </c>
      <c r="C1100" s="65" t="s">
        <v>62</v>
      </c>
      <c r="D1100" s="65" t="s">
        <v>21</v>
      </c>
      <c r="E1100" s="65" t="s">
        <v>63</v>
      </c>
      <c r="F1100" s="66">
        <v>3860</v>
      </c>
      <c r="G1100" s="66">
        <v>3820</v>
      </c>
      <c r="H1100" s="66">
        <v>3885</v>
      </c>
      <c r="I1100" s="66">
        <v>3910</v>
      </c>
      <c r="J1100" s="66">
        <v>3935</v>
      </c>
      <c r="K1100" s="66">
        <v>3820</v>
      </c>
      <c r="L1100" s="65">
        <v>100</v>
      </c>
      <c r="M1100" s="67">
        <f t="shared" si="140"/>
        <v>-4000</v>
      </c>
      <c r="N1100" s="68">
        <f t="shared" si="141"/>
        <v>-1.0362694300518134</v>
      </c>
    </row>
    <row r="1101" spans="1:14" ht="15.75">
      <c r="A1101" s="63">
        <v>18</v>
      </c>
      <c r="B1101" s="70">
        <v>43111</v>
      </c>
      <c r="C1101" s="65" t="s">
        <v>62</v>
      </c>
      <c r="D1101" s="65" t="s">
        <v>21</v>
      </c>
      <c r="E1101" s="65" t="s">
        <v>74</v>
      </c>
      <c r="F1101" s="66">
        <v>4160</v>
      </c>
      <c r="G1101" s="66">
        <v>4120</v>
      </c>
      <c r="H1101" s="66">
        <v>4185</v>
      </c>
      <c r="I1101" s="66">
        <v>4210</v>
      </c>
      <c r="J1101" s="66">
        <v>4235</v>
      </c>
      <c r="K1101" s="66">
        <v>4120</v>
      </c>
      <c r="L1101" s="65">
        <v>100</v>
      </c>
      <c r="M1101" s="67">
        <f aca="true" t="shared" si="142" ref="M1101:M1108">IF(D1101="BUY",(K1101-F1101)*(L1101),(F1101-K1101)*(L1101))</f>
        <v>-4000</v>
      </c>
      <c r="N1101" s="68">
        <f aca="true" t="shared" si="143" ref="N1101:N1108">M1101/(L1101)/F1101%</f>
        <v>-0.9615384615384615</v>
      </c>
    </row>
    <row r="1102" spans="1:14" ht="15.75">
      <c r="A1102" s="63">
        <v>19</v>
      </c>
      <c r="B1102" s="70">
        <v>43110</v>
      </c>
      <c r="C1102" s="65" t="s">
        <v>62</v>
      </c>
      <c r="D1102" s="65" t="s">
        <v>21</v>
      </c>
      <c r="E1102" s="65" t="s">
        <v>70</v>
      </c>
      <c r="F1102" s="66">
        <v>3295</v>
      </c>
      <c r="G1102" s="66">
        <v>3255</v>
      </c>
      <c r="H1102" s="66">
        <v>3320</v>
      </c>
      <c r="I1102" s="66">
        <v>3345</v>
      </c>
      <c r="J1102" s="66">
        <v>3370</v>
      </c>
      <c r="K1102" s="66">
        <v>3255</v>
      </c>
      <c r="L1102" s="65">
        <v>100</v>
      </c>
      <c r="M1102" s="67">
        <f t="shared" si="142"/>
        <v>-4000</v>
      </c>
      <c r="N1102" s="68">
        <f t="shared" si="143"/>
        <v>-1.2139605462822458</v>
      </c>
    </row>
    <row r="1103" spans="1:14" ht="15.75">
      <c r="A1103" s="63">
        <v>20</v>
      </c>
      <c r="B1103" s="70">
        <v>43109</v>
      </c>
      <c r="C1103" s="65" t="s">
        <v>62</v>
      </c>
      <c r="D1103" s="65" t="s">
        <v>21</v>
      </c>
      <c r="E1103" s="65" t="s">
        <v>70</v>
      </c>
      <c r="F1103" s="66">
        <v>3220</v>
      </c>
      <c r="G1103" s="66">
        <v>3180</v>
      </c>
      <c r="H1103" s="66">
        <v>3245</v>
      </c>
      <c r="I1103" s="66">
        <v>3270</v>
      </c>
      <c r="J1103" s="66">
        <v>3295</v>
      </c>
      <c r="K1103" s="66">
        <v>3270</v>
      </c>
      <c r="L1103" s="65">
        <v>100</v>
      </c>
      <c r="M1103" s="67">
        <f t="shared" si="142"/>
        <v>5000</v>
      </c>
      <c r="N1103" s="68">
        <f t="shared" si="143"/>
        <v>1.5527950310559004</v>
      </c>
    </row>
    <row r="1104" spans="1:14" ht="15.75">
      <c r="A1104" s="63">
        <v>21</v>
      </c>
      <c r="B1104" s="70">
        <v>43109</v>
      </c>
      <c r="C1104" s="65" t="s">
        <v>62</v>
      </c>
      <c r="D1104" s="65" t="s">
        <v>23</v>
      </c>
      <c r="E1104" s="65" t="s">
        <v>71</v>
      </c>
      <c r="F1104" s="66">
        <v>4080</v>
      </c>
      <c r="G1104" s="66">
        <v>4120</v>
      </c>
      <c r="H1104" s="66">
        <v>4055</v>
      </c>
      <c r="I1104" s="66">
        <v>4030</v>
      </c>
      <c r="J1104" s="66">
        <v>4005</v>
      </c>
      <c r="K1104" s="66">
        <v>4055</v>
      </c>
      <c r="L1104" s="65">
        <v>100</v>
      </c>
      <c r="M1104" s="67">
        <f t="shared" si="142"/>
        <v>2500</v>
      </c>
      <c r="N1104" s="68">
        <f t="shared" si="143"/>
        <v>0.6127450980392157</v>
      </c>
    </row>
    <row r="1105" spans="1:14" ht="15.75">
      <c r="A1105" s="63">
        <v>22</v>
      </c>
      <c r="B1105" s="70">
        <v>43105</v>
      </c>
      <c r="C1105" s="65" t="s">
        <v>62</v>
      </c>
      <c r="D1105" s="65" t="s">
        <v>21</v>
      </c>
      <c r="E1105" s="65" t="s">
        <v>66</v>
      </c>
      <c r="F1105" s="66">
        <v>4325</v>
      </c>
      <c r="G1105" s="66">
        <v>4280</v>
      </c>
      <c r="H1105" s="66">
        <v>4355</v>
      </c>
      <c r="I1105" s="66">
        <v>4380</v>
      </c>
      <c r="J1105" s="66">
        <v>4400</v>
      </c>
      <c r="K1105" s="66">
        <v>4355</v>
      </c>
      <c r="L1105" s="65">
        <v>100</v>
      </c>
      <c r="M1105" s="67">
        <f t="shared" si="142"/>
        <v>3000</v>
      </c>
      <c r="N1105" s="68">
        <f t="shared" si="143"/>
        <v>0.6936416184971098</v>
      </c>
    </row>
    <row r="1106" spans="1:14" ht="15.75">
      <c r="A1106" s="63">
        <v>23</v>
      </c>
      <c r="B1106" s="70">
        <v>43105</v>
      </c>
      <c r="C1106" s="65" t="s">
        <v>62</v>
      </c>
      <c r="D1106" s="65" t="s">
        <v>21</v>
      </c>
      <c r="E1106" s="65" t="s">
        <v>74</v>
      </c>
      <c r="F1106" s="66">
        <v>4335</v>
      </c>
      <c r="G1106" s="66">
        <v>4290</v>
      </c>
      <c r="H1106" s="66">
        <v>4360</v>
      </c>
      <c r="I1106" s="66">
        <v>4385</v>
      </c>
      <c r="J1106" s="66">
        <v>4410</v>
      </c>
      <c r="K1106" s="66">
        <v>4360</v>
      </c>
      <c r="L1106" s="65">
        <v>100</v>
      </c>
      <c r="M1106" s="67">
        <f t="shared" si="142"/>
        <v>2500</v>
      </c>
      <c r="N1106" s="68">
        <f t="shared" si="143"/>
        <v>0.5767012687427913</v>
      </c>
    </row>
    <row r="1107" spans="1:14" ht="15.75">
      <c r="A1107" s="63">
        <v>24</v>
      </c>
      <c r="B1107" s="70">
        <v>43104</v>
      </c>
      <c r="C1107" s="65" t="s">
        <v>62</v>
      </c>
      <c r="D1107" s="65" t="s">
        <v>21</v>
      </c>
      <c r="E1107" s="65" t="s">
        <v>65</v>
      </c>
      <c r="F1107" s="66">
        <v>9350</v>
      </c>
      <c r="G1107" s="66">
        <v>9250</v>
      </c>
      <c r="H1107" s="66">
        <v>9410</v>
      </c>
      <c r="I1107" s="66">
        <v>9470</v>
      </c>
      <c r="J1107" s="66">
        <v>9530</v>
      </c>
      <c r="K1107" s="66">
        <v>9530</v>
      </c>
      <c r="L1107" s="65">
        <v>50</v>
      </c>
      <c r="M1107" s="67">
        <f t="shared" si="142"/>
        <v>9000</v>
      </c>
      <c r="N1107" s="68">
        <f t="shared" si="143"/>
        <v>1.9251336898395721</v>
      </c>
    </row>
    <row r="1108" spans="1:14" ht="15.75">
      <c r="A1108" s="63">
        <v>25</v>
      </c>
      <c r="B1108" s="70">
        <v>43104</v>
      </c>
      <c r="C1108" s="65" t="s">
        <v>62</v>
      </c>
      <c r="D1108" s="65" t="s">
        <v>21</v>
      </c>
      <c r="E1108" s="65" t="s">
        <v>75</v>
      </c>
      <c r="F1108" s="66">
        <v>1815</v>
      </c>
      <c r="G1108" s="66">
        <v>1775</v>
      </c>
      <c r="H1108" s="66">
        <v>1840</v>
      </c>
      <c r="I1108" s="66">
        <v>1865</v>
      </c>
      <c r="J1108" s="66">
        <v>1890</v>
      </c>
      <c r="K1108" s="66">
        <v>1775</v>
      </c>
      <c r="L1108" s="65">
        <v>100</v>
      </c>
      <c r="M1108" s="67">
        <f t="shared" si="142"/>
        <v>-4000</v>
      </c>
      <c r="N1108" s="68">
        <f t="shared" si="143"/>
        <v>-2.203856749311295</v>
      </c>
    </row>
    <row r="1109" spans="1:14" ht="15.75">
      <c r="A1109" s="63">
        <v>26</v>
      </c>
      <c r="B1109" s="70">
        <v>43103</v>
      </c>
      <c r="C1109" s="65" t="s">
        <v>62</v>
      </c>
      <c r="D1109" s="65" t="s">
        <v>21</v>
      </c>
      <c r="E1109" s="65" t="s">
        <v>70</v>
      </c>
      <c r="F1109" s="66">
        <v>3150</v>
      </c>
      <c r="G1109" s="66">
        <v>3110</v>
      </c>
      <c r="H1109" s="66">
        <v>3175</v>
      </c>
      <c r="I1109" s="66">
        <v>3200</v>
      </c>
      <c r="J1109" s="66">
        <v>3225</v>
      </c>
      <c r="K1109" s="66">
        <v>3200</v>
      </c>
      <c r="L1109" s="65">
        <v>100</v>
      </c>
      <c r="M1109" s="67">
        <f aca="true" t="shared" si="144" ref="M1109:M1114">IF(D1109="BUY",(K1109-F1109)*(L1109),(F1109-K1109)*(L1109))</f>
        <v>5000</v>
      </c>
      <c r="N1109" s="68">
        <f aca="true" t="shared" si="145" ref="N1109:N1114">M1109/(L1109)/F1109%</f>
        <v>1.5873015873015872</v>
      </c>
    </row>
    <row r="1110" spans="1:14" ht="15.75">
      <c r="A1110" s="63">
        <v>27</v>
      </c>
      <c r="B1110" s="70">
        <v>43103</v>
      </c>
      <c r="C1110" s="65" t="s">
        <v>62</v>
      </c>
      <c r="D1110" s="65" t="s">
        <v>21</v>
      </c>
      <c r="E1110" s="65" t="s">
        <v>63</v>
      </c>
      <c r="F1110" s="66">
        <v>3860</v>
      </c>
      <c r="G1110" s="66">
        <v>3815</v>
      </c>
      <c r="H1110" s="66">
        <v>3885</v>
      </c>
      <c r="I1110" s="66">
        <v>3910</v>
      </c>
      <c r="J1110" s="66">
        <v>3935</v>
      </c>
      <c r="K1110" s="66">
        <v>3885</v>
      </c>
      <c r="L1110" s="65">
        <v>100</v>
      </c>
      <c r="M1110" s="67">
        <f t="shared" si="144"/>
        <v>2500</v>
      </c>
      <c r="N1110" s="68">
        <f t="shared" si="145"/>
        <v>0.6476683937823834</v>
      </c>
    </row>
    <row r="1111" spans="1:14" ht="15.75">
      <c r="A1111" s="63">
        <v>28</v>
      </c>
      <c r="B1111" s="70">
        <v>43103</v>
      </c>
      <c r="C1111" s="65" t="s">
        <v>62</v>
      </c>
      <c r="D1111" s="65" t="s">
        <v>23</v>
      </c>
      <c r="E1111" s="65" t="s">
        <v>74</v>
      </c>
      <c r="F1111" s="66">
        <v>4345</v>
      </c>
      <c r="G1111" s="66">
        <v>4385</v>
      </c>
      <c r="H1111" s="66">
        <v>4320</v>
      </c>
      <c r="I1111" s="66">
        <v>4295</v>
      </c>
      <c r="J1111" s="66">
        <v>4270</v>
      </c>
      <c r="K1111" s="66">
        <v>4320</v>
      </c>
      <c r="L1111" s="65">
        <v>100</v>
      </c>
      <c r="M1111" s="67">
        <f t="shared" si="144"/>
        <v>2500</v>
      </c>
      <c r="N1111" s="68">
        <f t="shared" si="145"/>
        <v>0.5753739930955121</v>
      </c>
    </row>
    <row r="1112" spans="1:14" ht="15.75">
      <c r="A1112" s="63">
        <v>29</v>
      </c>
      <c r="B1112" s="70">
        <v>43102</v>
      </c>
      <c r="C1112" s="65" t="s">
        <v>62</v>
      </c>
      <c r="D1112" s="65" t="s">
        <v>21</v>
      </c>
      <c r="E1112" s="65" t="s">
        <v>63</v>
      </c>
      <c r="F1112" s="66">
        <v>3800</v>
      </c>
      <c r="G1112" s="66">
        <v>3755</v>
      </c>
      <c r="H1112" s="66">
        <v>3825</v>
      </c>
      <c r="I1112" s="66">
        <v>3850</v>
      </c>
      <c r="J1112" s="66">
        <v>3875</v>
      </c>
      <c r="K1112" s="66">
        <v>3825</v>
      </c>
      <c r="L1112" s="65">
        <v>100</v>
      </c>
      <c r="M1112" s="67">
        <f t="shared" si="144"/>
        <v>2500</v>
      </c>
      <c r="N1112" s="68">
        <f t="shared" si="145"/>
        <v>0.6578947368421053</v>
      </c>
    </row>
    <row r="1113" spans="1:14" ht="15.75">
      <c r="A1113" s="63">
        <v>30</v>
      </c>
      <c r="B1113" s="70">
        <v>43101</v>
      </c>
      <c r="C1113" s="65" t="s">
        <v>62</v>
      </c>
      <c r="D1113" s="65" t="s">
        <v>21</v>
      </c>
      <c r="E1113" s="65" t="s">
        <v>65</v>
      </c>
      <c r="F1113" s="66">
        <v>9155</v>
      </c>
      <c r="G1113" s="66">
        <v>9070</v>
      </c>
      <c r="H1113" s="66">
        <v>9210</v>
      </c>
      <c r="I1113" s="66">
        <v>9260</v>
      </c>
      <c r="J1113" s="66">
        <v>9310</v>
      </c>
      <c r="K1113" s="66">
        <v>9210</v>
      </c>
      <c r="L1113" s="65">
        <v>50</v>
      </c>
      <c r="M1113" s="67">
        <f t="shared" si="144"/>
        <v>2750</v>
      </c>
      <c r="N1113" s="68">
        <f t="shared" si="145"/>
        <v>0.6007646095030038</v>
      </c>
    </row>
    <row r="1114" spans="1:14" ht="15.75">
      <c r="A1114" s="63">
        <v>31</v>
      </c>
      <c r="B1114" s="70">
        <v>43101</v>
      </c>
      <c r="C1114" s="65" t="s">
        <v>62</v>
      </c>
      <c r="D1114" s="65" t="s">
        <v>21</v>
      </c>
      <c r="E1114" s="65" t="s">
        <v>70</v>
      </c>
      <c r="F1114" s="66">
        <v>3120</v>
      </c>
      <c r="G1114" s="66">
        <v>3078</v>
      </c>
      <c r="H1114" s="66">
        <v>3145</v>
      </c>
      <c r="I1114" s="66">
        <v>3170</v>
      </c>
      <c r="J1114" s="66">
        <v>3195</v>
      </c>
      <c r="K1114" s="66">
        <v>3145</v>
      </c>
      <c r="L1114" s="65">
        <v>100</v>
      </c>
      <c r="M1114" s="67">
        <f t="shared" si="144"/>
        <v>2500</v>
      </c>
      <c r="N1114" s="68">
        <f t="shared" si="145"/>
        <v>0.8012820512820513</v>
      </c>
    </row>
    <row r="1116" spans="1:14" ht="15.75">
      <c r="A1116" s="9" t="s">
        <v>25</v>
      </c>
      <c r="B1116" s="10"/>
      <c r="C1116" s="11"/>
      <c r="D1116" s="12"/>
      <c r="E1116" s="13"/>
      <c r="F1116" s="13"/>
      <c r="G1116" s="14"/>
      <c r="H1116" s="15"/>
      <c r="I1116" s="15"/>
      <c r="J1116" s="15"/>
      <c r="K1116" s="16"/>
      <c r="L1116" s="17"/>
      <c r="M1116" s="1"/>
      <c r="N1116" s="80"/>
    </row>
    <row r="1117" spans="1:14" ht="15.75">
      <c r="A1117" s="9" t="s">
        <v>26</v>
      </c>
      <c r="B1117" s="19"/>
      <c r="C1117" s="11"/>
      <c r="D1117" s="12"/>
      <c r="E1117" s="13"/>
      <c r="F1117" s="13"/>
      <c r="G1117" s="14"/>
      <c r="H1117" s="13"/>
      <c r="I1117" s="13"/>
      <c r="J1117" s="13"/>
      <c r="K1117" s="16"/>
      <c r="L1117" s="17"/>
      <c r="M1117" s="1"/>
      <c r="N1117" s="1"/>
    </row>
    <row r="1118" spans="1:14" ht="15.75">
      <c r="A1118" s="9" t="s">
        <v>26</v>
      </c>
      <c r="B1118" s="19"/>
      <c r="C1118" s="20"/>
      <c r="D1118" s="21"/>
      <c r="E1118" s="22"/>
      <c r="F1118" s="22"/>
      <c r="G1118" s="23"/>
      <c r="H1118" s="22"/>
      <c r="I1118" s="22"/>
      <c r="J1118" s="22"/>
      <c r="K1118" s="22"/>
      <c r="L1118" s="17"/>
      <c r="M1118" s="17"/>
      <c r="N1118" s="17"/>
    </row>
    <row r="1119" spans="1:14" ht="16.5" thickBot="1">
      <c r="A1119" s="24"/>
      <c r="B1119" s="19"/>
      <c r="C1119" s="22"/>
      <c r="D1119" s="22"/>
      <c r="E1119" s="22"/>
      <c r="F1119" s="25"/>
      <c r="G1119" s="26"/>
      <c r="H1119" s="27" t="s">
        <v>27</v>
      </c>
      <c r="I1119" s="27"/>
      <c r="J1119" s="28"/>
      <c r="K1119" s="28"/>
      <c r="L1119" s="17"/>
      <c r="M1119" s="17"/>
      <c r="N1119" s="17"/>
    </row>
    <row r="1120" spans="1:14" ht="15.75">
      <c r="A1120" s="24"/>
      <c r="B1120" s="19"/>
      <c r="C1120" s="150" t="s">
        <v>28</v>
      </c>
      <c r="D1120" s="150"/>
      <c r="E1120" s="29">
        <v>31</v>
      </c>
      <c r="F1120" s="30">
        <v>100</v>
      </c>
      <c r="G1120" s="31">
        <v>31</v>
      </c>
      <c r="H1120" s="32">
        <f>G1121/G1120%</f>
        <v>87.09677419354838</v>
      </c>
      <c r="I1120" s="32"/>
      <c r="J1120" s="32"/>
      <c r="K1120" s="2"/>
      <c r="L1120" s="17"/>
      <c r="M1120" s="1"/>
      <c r="N1120" s="1"/>
    </row>
    <row r="1121" spans="1:14" ht="15.75">
      <c r="A1121" s="24"/>
      <c r="B1121" s="19"/>
      <c r="C1121" s="149" t="s">
        <v>29</v>
      </c>
      <c r="D1121" s="149"/>
      <c r="E1121" s="33">
        <v>27</v>
      </c>
      <c r="F1121" s="34">
        <f>(E1121/E1120)*100</f>
        <v>87.09677419354838</v>
      </c>
      <c r="G1121" s="31">
        <v>27</v>
      </c>
      <c r="H1121" s="28"/>
      <c r="I1121" s="28"/>
      <c r="J1121" s="22"/>
      <c r="K1121" s="28"/>
      <c r="L1121" s="1"/>
      <c r="M1121" s="22" t="s">
        <v>30</v>
      </c>
      <c r="N1121" s="22"/>
    </row>
    <row r="1122" spans="1:14" ht="15.75">
      <c r="A1122" s="35"/>
      <c r="B1122" s="19"/>
      <c r="C1122" s="149" t="s">
        <v>31</v>
      </c>
      <c r="D1122" s="149"/>
      <c r="E1122" s="33">
        <v>0</v>
      </c>
      <c r="F1122" s="34">
        <f>(E1122/E1120)*100</f>
        <v>0</v>
      </c>
      <c r="G1122" s="36"/>
      <c r="H1122" s="31"/>
      <c r="I1122" s="31"/>
      <c r="J1122" s="22"/>
      <c r="K1122" s="28"/>
      <c r="L1122" s="17"/>
      <c r="M1122" s="20"/>
      <c r="N1122" s="20"/>
    </row>
    <row r="1123" spans="1:14" ht="15.75">
      <c r="A1123" s="35"/>
      <c r="B1123" s="19"/>
      <c r="C1123" s="149" t="s">
        <v>32</v>
      </c>
      <c r="D1123" s="149"/>
      <c r="E1123" s="33">
        <v>0</v>
      </c>
      <c r="F1123" s="34">
        <f>(E1123/E1120)*100</f>
        <v>0</v>
      </c>
      <c r="G1123" s="36"/>
      <c r="H1123" s="31"/>
      <c r="I1123" s="31"/>
      <c r="J1123" s="22"/>
      <c r="K1123" s="28"/>
      <c r="L1123" s="17"/>
      <c r="M1123" s="17"/>
      <c r="N1123" s="17"/>
    </row>
    <row r="1124" spans="1:14" ht="15.75">
      <c r="A1124" s="35"/>
      <c r="B1124" s="19"/>
      <c r="C1124" s="149" t="s">
        <v>33</v>
      </c>
      <c r="D1124" s="149"/>
      <c r="E1124" s="33">
        <v>4</v>
      </c>
      <c r="F1124" s="34">
        <f>(E1124/E1120)*100</f>
        <v>12.903225806451612</v>
      </c>
      <c r="G1124" s="36"/>
      <c r="H1124" s="22" t="s">
        <v>34</v>
      </c>
      <c r="I1124" s="22"/>
      <c r="J1124" s="37"/>
      <c r="K1124" s="28"/>
      <c r="L1124" s="17"/>
      <c r="M1124" s="17"/>
      <c r="N1124" s="17"/>
    </row>
    <row r="1125" spans="1:14" ht="15.75">
      <c r="A1125" s="35"/>
      <c r="B1125" s="19"/>
      <c r="C1125" s="149" t="s">
        <v>35</v>
      </c>
      <c r="D1125" s="149"/>
      <c r="E1125" s="33">
        <v>0</v>
      </c>
      <c r="F1125" s="34">
        <f>(E1125/E1120)*100</f>
        <v>0</v>
      </c>
      <c r="G1125" s="36"/>
      <c r="H1125" s="22"/>
      <c r="I1125" s="22"/>
      <c r="J1125" s="37"/>
      <c r="K1125" s="28"/>
      <c r="L1125" s="17"/>
      <c r="M1125" s="17"/>
      <c r="N1125" s="17"/>
    </row>
    <row r="1126" spans="1:14" ht="16.5" thickBot="1">
      <c r="A1126" s="35"/>
      <c r="B1126" s="19"/>
      <c r="C1126" s="151" t="s">
        <v>36</v>
      </c>
      <c r="D1126" s="151"/>
      <c r="E1126" s="38"/>
      <c r="F1126" s="39">
        <f>(E1126/E1120)*100</f>
        <v>0</v>
      </c>
      <c r="G1126" s="36"/>
      <c r="H1126" s="22"/>
      <c r="I1126" s="22"/>
      <c r="J1126" s="2"/>
      <c r="K1126" s="2"/>
      <c r="L1126" s="1"/>
      <c r="M1126" s="17"/>
      <c r="N1126" s="17"/>
    </row>
    <row r="1127" spans="1:14" ht="15.75">
      <c r="A1127" s="41" t="s">
        <v>37</v>
      </c>
      <c r="B1127" s="10"/>
      <c r="C1127" s="11"/>
      <c r="D1127" s="11"/>
      <c r="E1127" s="13"/>
      <c r="F1127" s="13"/>
      <c r="G1127" s="42"/>
      <c r="H1127" s="43"/>
      <c r="I1127" s="43"/>
      <c r="J1127" s="43"/>
      <c r="K1127" s="13"/>
      <c r="L1127" s="17"/>
      <c r="M1127" s="40"/>
      <c r="N1127" s="40"/>
    </row>
    <row r="1128" spans="1:14" ht="15.75">
      <c r="A1128" s="12" t="s">
        <v>38</v>
      </c>
      <c r="B1128" s="10"/>
      <c r="C1128" s="44"/>
      <c r="D1128" s="45"/>
      <c r="E1128" s="46"/>
      <c r="F1128" s="43"/>
      <c r="G1128" s="42"/>
      <c r="H1128" s="43"/>
      <c r="I1128" s="43"/>
      <c r="J1128" s="43"/>
      <c r="K1128" s="13"/>
      <c r="L1128" s="17"/>
      <c r="M1128" s="24"/>
      <c r="N1128" s="24"/>
    </row>
    <row r="1129" spans="1:14" ht="15.75">
      <c r="A1129" s="12" t="s">
        <v>39</v>
      </c>
      <c r="B1129" s="10"/>
      <c r="C1129" s="11"/>
      <c r="D1129" s="45"/>
      <c r="E1129" s="46"/>
      <c r="F1129" s="43"/>
      <c r="G1129" s="42"/>
      <c r="H1129" s="47"/>
      <c r="I1129" s="47"/>
      <c r="J1129" s="47"/>
      <c r="K1129" s="13"/>
      <c r="L1129" s="17"/>
      <c r="M1129" s="17"/>
      <c r="N1129" s="17"/>
    </row>
    <row r="1130" spans="1:14" ht="15.75">
      <c r="A1130" s="12" t="s">
        <v>40</v>
      </c>
      <c r="B1130" s="44"/>
      <c r="C1130" s="11"/>
      <c r="D1130" s="45"/>
      <c r="E1130" s="46"/>
      <c r="F1130" s="43"/>
      <c r="G1130" s="48"/>
      <c r="H1130" s="47"/>
      <c r="I1130" s="47"/>
      <c r="J1130" s="47"/>
      <c r="K1130" s="13"/>
      <c r="L1130" s="17"/>
      <c r="M1130" s="17"/>
      <c r="N1130" s="17"/>
    </row>
    <row r="1131" spans="1:14" ht="15.75">
      <c r="A1131" s="12" t="s">
        <v>41</v>
      </c>
      <c r="B1131" s="35"/>
      <c r="C1131" s="11"/>
      <c r="D1131" s="49"/>
      <c r="E1131" s="43"/>
      <c r="F1131" s="43"/>
      <c r="G1131" s="48"/>
      <c r="H1131" s="47"/>
      <c r="I1131" s="47"/>
      <c r="J1131" s="47"/>
      <c r="K1131" s="43"/>
      <c r="L1131" s="17"/>
      <c r="M1131" s="17"/>
      <c r="N1131" s="17"/>
    </row>
    <row r="1132" spans="1:14" ht="15">
      <c r="A1132" s="146" t="s">
        <v>0</v>
      </c>
      <c r="B1132" s="146"/>
      <c r="C1132" s="146"/>
      <c r="D1132" s="146"/>
      <c r="E1132" s="146"/>
      <c r="F1132" s="146"/>
      <c r="G1132" s="146"/>
      <c r="H1132" s="146"/>
      <c r="I1132" s="146"/>
      <c r="J1132" s="146"/>
      <c r="K1132" s="146"/>
      <c r="L1132" s="146"/>
      <c r="M1132" s="146"/>
      <c r="N1132" s="146"/>
    </row>
    <row r="1133" spans="1:14" ht="15">
      <c r="A1133" s="146"/>
      <c r="B1133" s="146"/>
      <c r="C1133" s="146"/>
      <c r="D1133" s="146"/>
      <c r="E1133" s="146"/>
      <c r="F1133" s="146"/>
      <c r="G1133" s="146"/>
      <c r="H1133" s="146"/>
      <c r="I1133" s="146"/>
      <c r="J1133" s="146"/>
      <c r="K1133" s="146"/>
      <c r="L1133" s="146"/>
      <c r="M1133" s="146"/>
      <c r="N1133" s="146"/>
    </row>
    <row r="1134" spans="1:14" ht="15">
      <c r="A1134" s="146"/>
      <c r="B1134" s="146"/>
      <c r="C1134" s="146"/>
      <c r="D1134" s="146"/>
      <c r="E1134" s="146"/>
      <c r="F1134" s="146"/>
      <c r="G1134" s="146"/>
      <c r="H1134" s="146"/>
      <c r="I1134" s="146"/>
      <c r="J1134" s="146"/>
      <c r="K1134" s="146"/>
      <c r="L1134" s="146"/>
      <c r="M1134" s="146"/>
      <c r="N1134" s="146"/>
    </row>
    <row r="1135" spans="1:14" ht="15.75">
      <c r="A1135" s="147" t="s">
        <v>1</v>
      </c>
      <c r="B1135" s="147"/>
      <c r="C1135" s="147"/>
      <c r="D1135" s="147"/>
      <c r="E1135" s="147"/>
      <c r="F1135" s="147"/>
      <c r="G1135" s="147"/>
      <c r="H1135" s="147"/>
      <c r="I1135" s="147"/>
      <c r="J1135" s="147"/>
      <c r="K1135" s="147"/>
      <c r="L1135" s="147"/>
      <c r="M1135" s="147"/>
      <c r="N1135" s="147"/>
    </row>
    <row r="1136" spans="1:14" ht="15.75">
      <c r="A1136" s="147" t="s">
        <v>2</v>
      </c>
      <c r="B1136" s="147"/>
      <c r="C1136" s="147"/>
      <c r="D1136" s="147"/>
      <c r="E1136" s="147"/>
      <c r="F1136" s="147"/>
      <c r="G1136" s="147"/>
      <c r="H1136" s="147"/>
      <c r="I1136" s="147"/>
      <c r="J1136" s="147"/>
      <c r="K1136" s="147"/>
      <c r="L1136" s="147"/>
      <c r="M1136" s="147"/>
      <c r="N1136" s="147"/>
    </row>
    <row r="1137" spans="1:14" ht="16.5" thickBot="1">
      <c r="A1137" s="148" t="s">
        <v>3</v>
      </c>
      <c r="B1137" s="148"/>
      <c r="C1137" s="148"/>
      <c r="D1137" s="148"/>
      <c r="E1137" s="148"/>
      <c r="F1137" s="148"/>
      <c r="G1137" s="148"/>
      <c r="H1137" s="148"/>
      <c r="I1137" s="148"/>
      <c r="J1137" s="148"/>
      <c r="K1137" s="148"/>
      <c r="L1137" s="148"/>
      <c r="M1137" s="148"/>
      <c r="N1137" s="148"/>
    </row>
    <row r="1138" spans="1:14" ht="15.75">
      <c r="A1138" s="145" t="s">
        <v>67</v>
      </c>
      <c r="B1138" s="145"/>
      <c r="C1138" s="145"/>
      <c r="D1138" s="145"/>
      <c r="E1138" s="145"/>
      <c r="F1138" s="145"/>
      <c r="G1138" s="145"/>
      <c r="H1138" s="145"/>
      <c r="I1138" s="145"/>
      <c r="J1138" s="145"/>
      <c r="K1138" s="145"/>
      <c r="L1138" s="145"/>
      <c r="M1138" s="145"/>
      <c r="N1138" s="145"/>
    </row>
    <row r="1139" spans="1:14" ht="15.75">
      <c r="A1139" s="145" t="s">
        <v>5</v>
      </c>
      <c r="B1139" s="145"/>
      <c r="C1139" s="145"/>
      <c r="D1139" s="145"/>
      <c r="E1139" s="145"/>
      <c r="F1139" s="145"/>
      <c r="G1139" s="145"/>
      <c r="H1139" s="145"/>
      <c r="I1139" s="145"/>
      <c r="J1139" s="145"/>
      <c r="K1139" s="145"/>
      <c r="L1139" s="145"/>
      <c r="M1139" s="145"/>
      <c r="N1139" s="145"/>
    </row>
    <row r="1140" spans="1:14" ht="15">
      <c r="A1140" s="131" t="s">
        <v>6</v>
      </c>
      <c r="B1140" s="128" t="s">
        <v>7</v>
      </c>
      <c r="C1140" s="128" t="s">
        <v>8</v>
      </c>
      <c r="D1140" s="131" t="s">
        <v>9</v>
      </c>
      <c r="E1140" s="131" t="s">
        <v>10</v>
      </c>
      <c r="F1140" s="128" t="s">
        <v>11</v>
      </c>
      <c r="G1140" s="128" t="s">
        <v>12</v>
      </c>
      <c r="H1140" s="128" t="s">
        <v>13</v>
      </c>
      <c r="I1140" s="128" t="s">
        <v>14</v>
      </c>
      <c r="J1140" s="128" t="s">
        <v>15</v>
      </c>
      <c r="K1140" s="130" t="s">
        <v>16</v>
      </c>
      <c r="L1140" s="128" t="s">
        <v>17</v>
      </c>
      <c r="M1140" s="128" t="s">
        <v>18</v>
      </c>
      <c r="N1140" s="128" t="s">
        <v>19</v>
      </c>
    </row>
    <row r="1141" spans="1:14" ht="15">
      <c r="A1141" s="132"/>
      <c r="B1141" s="152"/>
      <c r="C1141" s="152"/>
      <c r="D1141" s="132"/>
      <c r="E1141" s="132"/>
      <c r="F1141" s="152"/>
      <c r="G1141" s="152"/>
      <c r="H1141" s="152"/>
      <c r="I1141" s="152"/>
      <c r="J1141" s="152"/>
      <c r="K1141" s="153"/>
      <c r="L1141" s="152"/>
      <c r="M1141" s="152"/>
      <c r="N1141" s="152"/>
    </row>
    <row r="1142" spans="1:14" ht="15" customHeight="1">
      <c r="A1142" s="63">
        <v>1</v>
      </c>
      <c r="B1142" s="64">
        <v>43096</v>
      </c>
      <c r="C1142" s="65" t="s">
        <v>62</v>
      </c>
      <c r="D1142" s="65" t="s">
        <v>21</v>
      </c>
      <c r="E1142" s="65" t="s">
        <v>66</v>
      </c>
      <c r="F1142" s="66">
        <v>4135</v>
      </c>
      <c r="G1142" s="66">
        <v>4090</v>
      </c>
      <c r="H1142" s="66">
        <v>4160</v>
      </c>
      <c r="I1142" s="66">
        <v>4185</v>
      </c>
      <c r="J1142" s="66">
        <v>4210</v>
      </c>
      <c r="K1142" s="66">
        <v>4160</v>
      </c>
      <c r="L1142" s="65">
        <v>100</v>
      </c>
      <c r="M1142" s="67">
        <f aca="true" t="shared" si="146" ref="M1142:M1148">IF(D1142="BUY",(K1142-F1142)*(L1142),(F1142-K1142)*(L1142))</f>
        <v>2500</v>
      </c>
      <c r="N1142" s="68">
        <f aca="true" t="shared" si="147" ref="N1142:N1148">M1142/(L1142)/F1142%</f>
        <v>0.6045949214026602</v>
      </c>
    </row>
    <row r="1143" spans="1:14" ht="15" customHeight="1">
      <c r="A1143" s="63">
        <v>2</v>
      </c>
      <c r="B1143" s="64">
        <v>43095</v>
      </c>
      <c r="C1143" s="65" t="s">
        <v>62</v>
      </c>
      <c r="D1143" s="65" t="s">
        <v>21</v>
      </c>
      <c r="E1143" s="65" t="s">
        <v>70</v>
      </c>
      <c r="F1143" s="66">
        <v>3090</v>
      </c>
      <c r="G1143" s="66">
        <v>3050</v>
      </c>
      <c r="H1143" s="66">
        <v>3115</v>
      </c>
      <c r="I1143" s="66">
        <v>3140</v>
      </c>
      <c r="J1143" s="66">
        <v>3165</v>
      </c>
      <c r="K1143" s="66">
        <v>3115</v>
      </c>
      <c r="L1143" s="65">
        <v>100</v>
      </c>
      <c r="M1143" s="67">
        <f t="shared" si="146"/>
        <v>2500</v>
      </c>
      <c r="N1143" s="68">
        <f t="shared" si="147"/>
        <v>0.8090614886731392</v>
      </c>
    </row>
    <row r="1144" spans="1:14" ht="15" customHeight="1">
      <c r="A1144" s="63">
        <v>3</v>
      </c>
      <c r="B1144" s="64">
        <v>43095</v>
      </c>
      <c r="C1144" s="65" t="s">
        <v>62</v>
      </c>
      <c r="D1144" s="65" t="s">
        <v>23</v>
      </c>
      <c r="E1144" s="65" t="s">
        <v>63</v>
      </c>
      <c r="F1144" s="66">
        <v>4100</v>
      </c>
      <c r="G1144" s="66">
        <v>4140</v>
      </c>
      <c r="H1144" s="66">
        <v>4075</v>
      </c>
      <c r="I1144" s="66">
        <v>4050</v>
      </c>
      <c r="J1144" s="66">
        <v>4025</v>
      </c>
      <c r="K1144" s="66">
        <v>4025</v>
      </c>
      <c r="L1144" s="65">
        <v>100</v>
      </c>
      <c r="M1144" s="67">
        <f t="shared" si="146"/>
        <v>7500</v>
      </c>
      <c r="N1144" s="68">
        <f t="shared" si="147"/>
        <v>1.829268292682927</v>
      </c>
    </row>
    <row r="1145" spans="1:14" ht="15" customHeight="1">
      <c r="A1145" s="63">
        <v>4</v>
      </c>
      <c r="B1145" s="64">
        <v>43095</v>
      </c>
      <c r="C1145" s="65" t="s">
        <v>62</v>
      </c>
      <c r="D1145" s="65" t="s">
        <v>21</v>
      </c>
      <c r="E1145" s="65" t="s">
        <v>66</v>
      </c>
      <c r="F1145" s="66">
        <v>4080</v>
      </c>
      <c r="G1145" s="66">
        <v>4040</v>
      </c>
      <c r="H1145" s="66">
        <v>4105</v>
      </c>
      <c r="I1145" s="66">
        <v>4130</v>
      </c>
      <c r="J1145" s="66">
        <v>4155</v>
      </c>
      <c r="K1145" s="66">
        <v>4105</v>
      </c>
      <c r="L1145" s="65">
        <v>100</v>
      </c>
      <c r="M1145" s="67">
        <f t="shared" si="146"/>
        <v>2500</v>
      </c>
      <c r="N1145" s="68">
        <f t="shared" si="147"/>
        <v>0.6127450980392157</v>
      </c>
    </row>
    <row r="1146" spans="1:14" ht="15" customHeight="1">
      <c r="A1146" s="63">
        <v>5</v>
      </c>
      <c r="B1146" s="64">
        <v>43090</v>
      </c>
      <c r="C1146" s="65" t="s">
        <v>62</v>
      </c>
      <c r="D1146" s="65" t="s">
        <v>23</v>
      </c>
      <c r="E1146" s="65" t="s">
        <v>71</v>
      </c>
      <c r="F1146" s="66">
        <v>3940</v>
      </c>
      <c r="G1146" s="66">
        <v>3970</v>
      </c>
      <c r="H1146" s="66">
        <v>3915</v>
      </c>
      <c r="I1146" s="66">
        <v>3890</v>
      </c>
      <c r="J1146" s="66">
        <v>3865</v>
      </c>
      <c r="K1146" s="66">
        <v>3970</v>
      </c>
      <c r="L1146" s="65">
        <v>100</v>
      </c>
      <c r="M1146" s="67">
        <f t="shared" si="146"/>
        <v>-3000</v>
      </c>
      <c r="N1146" s="68">
        <f t="shared" si="147"/>
        <v>-0.7614213197969544</v>
      </c>
    </row>
    <row r="1147" spans="1:14" ht="15" customHeight="1">
      <c r="A1147" s="63">
        <v>6</v>
      </c>
      <c r="B1147" s="64">
        <v>43089</v>
      </c>
      <c r="C1147" s="65" t="s">
        <v>62</v>
      </c>
      <c r="D1147" s="65" t="s">
        <v>21</v>
      </c>
      <c r="E1147" s="65" t="s">
        <v>69</v>
      </c>
      <c r="F1147" s="66">
        <v>21825</v>
      </c>
      <c r="G1147" s="66">
        <v>21595</v>
      </c>
      <c r="H1147" s="66">
        <v>21950</v>
      </c>
      <c r="I1147" s="66">
        <v>22075</v>
      </c>
      <c r="J1147" s="66">
        <v>22200</v>
      </c>
      <c r="K1147" s="66">
        <v>21595</v>
      </c>
      <c r="L1147" s="65">
        <v>30</v>
      </c>
      <c r="M1147" s="67">
        <f t="shared" si="146"/>
        <v>-6900</v>
      </c>
      <c r="N1147" s="68">
        <f t="shared" si="147"/>
        <v>-1.0538373424971363</v>
      </c>
    </row>
    <row r="1148" spans="1:14" ht="15" customHeight="1">
      <c r="A1148" s="63">
        <v>7</v>
      </c>
      <c r="B1148" s="64">
        <v>43087</v>
      </c>
      <c r="C1148" s="65" t="s">
        <v>62</v>
      </c>
      <c r="D1148" s="65" t="s">
        <v>21</v>
      </c>
      <c r="E1148" s="65" t="s">
        <v>70</v>
      </c>
      <c r="F1148" s="66">
        <v>3066</v>
      </c>
      <c r="G1148" s="66">
        <v>3025</v>
      </c>
      <c r="H1148" s="66">
        <v>3092</v>
      </c>
      <c r="I1148" s="66">
        <v>3115</v>
      </c>
      <c r="J1148" s="66">
        <v>3140</v>
      </c>
      <c r="K1148" s="66">
        <v>3092</v>
      </c>
      <c r="L1148" s="65">
        <v>100</v>
      </c>
      <c r="M1148" s="67">
        <f t="shared" si="146"/>
        <v>2600</v>
      </c>
      <c r="N1148" s="68">
        <f t="shared" si="147"/>
        <v>0.8480104370515329</v>
      </c>
    </row>
    <row r="1149" spans="1:14" ht="15" customHeight="1">
      <c r="A1149" s="63">
        <v>8</v>
      </c>
      <c r="B1149" s="64">
        <v>43084</v>
      </c>
      <c r="C1149" s="65" t="s">
        <v>62</v>
      </c>
      <c r="D1149" s="65" t="s">
        <v>23</v>
      </c>
      <c r="E1149" s="65" t="s">
        <v>69</v>
      </c>
      <c r="F1149" s="66">
        <v>21300</v>
      </c>
      <c r="G1149" s="66">
        <v>21450</v>
      </c>
      <c r="H1149" s="66">
        <v>21200</v>
      </c>
      <c r="I1149" s="66">
        <v>21100</v>
      </c>
      <c r="J1149" s="66">
        <v>21000</v>
      </c>
      <c r="K1149" s="66">
        <v>21450</v>
      </c>
      <c r="L1149" s="65">
        <v>30</v>
      </c>
      <c r="M1149" s="67">
        <f aca="true" t="shared" si="148" ref="M1149:M1157">IF(D1149="BUY",(K1149-F1149)*(L1149),(F1149-K1149)*(L1149))</f>
        <v>-4500</v>
      </c>
      <c r="N1149" s="68">
        <f aca="true" t="shared" si="149" ref="N1149:N1157">M1149/(L1149)/F1149%</f>
        <v>-0.704225352112676</v>
      </c>
    </row>
    <row r="1150" spans="1:14" ht="15" customHeight="1">
      <c r="A1150" s="63">
        <v>9</v>
      </c>
      <c r="B1150" s="64">
        <v>43084</v>
      </c>
      <c r="C1150" s="65" t="s">
        <v>62</v>
      </c>
      <c r="D1150" s="65" t="s">
        <v>23</v>
      </c>
      <c r="E1150" s="65" t="s">
        <v>63</v>
      </c>
      <c r="F1150" s="66">
        <v>3875</v>
      </c>
      <c r="G1150" s="66">
        <v>3915</v>
      </c>
      <c r="H1150" s="66">
        <v>3850</v>
      </c>
      <c r="I1150" s="66">
        <v>3825</v>
      </c>
      <c r="J1150" s="66">
        <v>3800</v>
      </c>
      <c r="K1150" s="66">
        <v>3825</v>
      </c>
      <c r="L1150" s="65">
        <v>100</v>
      </c>
      <c r="M1150" s="67">
        <f t="shared" si="148"/>
        <v>5000</v>
      </c>
      <c r="N1150" s="68">
        <f t="shared" si="149"/>
        <v>1.2903225806451613</v>
      </c>
    </row>
    <row r="1151" spans="1:14" ht="15" customHeight="1">
      <c r="A1151" s="63">
        <v>10</v>
      </c>
      <c r="B1151" s="64">
        <v>43083</v>
      </c>
      <c r="C1151" s="65" t="s">
        <v>62</v>
      </c>
      <c r="D1151" s="65" t="s">
        <v>21</v>
      </c>
      <c r="E1151" s="65" t="s">
        <v>68</v>
      </c>
      <c r="F1151" s="66">
        <v>7540</v>
      </c>
      <c r="G1151" s="66">
        <v>7440</v>
      </c>
      <c r="H1151" s="66">
        <v>7620</v>
      </c>
      <c r="I1151" s="66">
        <v>7680</v>
      </c>
      <c r="J1151" s="66">
        <v>7740</v>
      </c>
      <c r="K1151" s="66">
        <v>7440</v>
      </c>
      <c r="L1151" s="65">
        <v>50</v>
      </c>
      <c r="M1151" s="67">
        <f t="shared" si="148"/>
        <v>-5000</v>
      </c>
      <c r="N1151" s="68">
        <f t="shared" si="149"/>
        <v>-1.326259946949602</v>
      </c>
    </row>
    <row r="1152" spans="1:14" ht="15.75">
      <c r="A1152" s="63">
        <v>11</v>
      </c>
      <c r="B1152" s="64">
        <v>43081</v>
      </c>
      <c r="C1152" s="65" t="s">
        <v>62</v>
      </c>
      <c r="D1152" s="65" t="s">
        <v>23</v>
      </c>
      <c r="E1152" s="65" t="s">
        <v>66</v>
      </c>
      <c r="F1152" s="66">
        <v>3850</v>
      </c>
      <c r="G1152" s="66">
        <v>3900</v>
      </c>
      <c r="H1152" s="66">
        <v>3825</v>
      </c>
      <c r="I1152" s="66">
        <v>3800</v>
      </c>
      <c r="J1152" s="66">
        <v>3775</v>
      </c>
      <c r="K1152" s="66">
        <v>3800</v>
      </c>
      <c r="L1152" s="65">
        <v>100</v>
      </c>
      <c r="M1152" s="67">
        <f t="shared" si="148"/>
        <v>5000</v>
      </c>
      <c r="N1152" s="68">
        <f t="shared" si="149"/>
        <v>1.2987012987012987</v>
      </c>
    </row>
    <row r="1153" spans="1:14" ht="15.75">
      <c r="A1153" s="63">
        <v>12</v>
      </c>
      <c r="B1153" s="64">
        <v>43081</v>
      </c>
      <c r="C1153" s="65" t="s">
        <v>62</v>
      </c>
      <c r="D1153" s="65" t="s">
        <v>23</v>
      </c>
      <c r="E1153" s="65" t="s">
        <v>65</v>
      </c>
      <c r="F1153" s="66">
        <v>8560</v>
      </c>
      <c r="G1153" s="66">
        <v>8640</v>
      </c>
      <c r="H1153" s="66">
        <v>8510</v>
      </c>
      <c r="I1153" s="66">
        <v>8460</v>
      </c>
      <c r="J1153" s="66">
        <v>8410</v>
      </c>
      <c r="K1153" s="66">
        <v>8410</v>
      </c>
      <c r="L1153" s="65">
        <v>50</v>
      </c>
      <c r="M1153" s="67">
        <f t="shared" si="148"/>
        <v>7500</v>
      </c>
      <c r="N1153" s="68">
        <f t="shared" si="149"/>
        <v>1.752336448598131</v>
      </c>
    </row>
    <row r="1154" spans="1:14" ht="15.75">
      <c r="A1154" s="63">
        <v>13</v>
      </c>
      <c r="B1154" s="64">
        <v>43080</v>
      </c>
      <c r="C1154" s="65" t="s">
        <v>62</v>
      </c>
      <c r="D1154" s="65" t="s">
        <v>23</v>
      </c>
      <c r="E1154" s="65" t="s">
        <v>63</v>
      </c>
      <c r="F1154" s="66">
        <v>4110</v>
      </c>
      <c r="G1154" s="66">
        <v>4150</v>
      </c>
      <c r="H1154" s="66">
        <v>4085</v>
      </c>
      <c r="I1154" s="66">
        <v>4060</v>
      </c>
      <c r="J1154" s="66">
        <v>4035</v>
      </c>
      <c r="K1154" s="66">
        <v>4035</v>
      </c>
      <c r="L1154" s="65">
        <v>100</v>
      </c>
      <c r="M1154" s="67">
        <f t="shared" si="148"/>
        <v>7500</v>
      </c>
      <c r="N1154" s="68">
        <f t="shared" si="149"/>
        <v>1.8248175182481752</v>
      </c>
    </row>
    <row r="1155" spans="1:14" ht="15.75">
      <c r="A1155" s="63">
        <v>14</v>
      </c>
      <c r="B1155" s="64">
        <v>43077</v>
      </c>
      <c r="C1155" s="65" t="s">
        <v>62</v>
      </c>
      <c r="D1155" s="65" t="s">
        <v>23</v>
      </c>
      <c r="E1155" s="65" t="s">
        <v>63</v>
      </c>
      <c r="F1155" s="66">
        <v>4315</v>
      </c>
      <c r="G1155" s="66">
        <v>4350</v>
      </c>
      <c r="H1155" s="66">
        <v>4290</v>
      </c>
      <c r="I1155" s="66">
        <v>4265</v>
      </c>
      <c r="J1155" s="66">
        <v>4240</v>
      </c>
      <c r="K1155" s="66">
        <v>4240</v>
      </c>
      <c r="L1155" s="65">
        <v>100</v>
      </c>
      <c r="M1155" s="67">
        <f t="shared" si="148"/>
        <v>7500</v>
      </c>
      <c r="N1155" s="68">
        <f t="shared" si="149"/>
        <v>1.738122827346466</v>
      </c>
    </row>
    <row r="1156" spans="1:14" ht="15.75">
      <c r="A1156" s="63">
        <v>15</v>
      </c>
      <c r="B1156" s="64">
        <v>43077</v>
      </c>
      <c r="C1156" s="65" t="s">
        <v>62</v>
      </c>
      <c r="D1156" s="65" t="s">
        <v>23</v>
      </c>
      <c r="E1156" s="65" t="s">
        <v>64</v>
      </c>
      <c r="F1156" s="66">
        <v>4015</v>
      </c>
      <c r="G1156" s="66">
        <v>4045</v>
      </c>
      <c r="H1156" s="66">
        <v>3995</v>
      </c>
      <c r="I1156" s="66">
        <v>3975</v>
      </c>
      <c r="J1156" s="66">
        <v>3955</v>
      </c>
      <c r="K1156" s="66">
        <v>3995</v>
      </c>
      <c r="L1156" s="65">
        <v>100</v>
      </c>
      <c r="M1156" s="67">
        <f t="shared" si="148"/>
        <v>2000</v>
      </c>
      <c r="N1156" s="68">
        <f t="shared" si="149"/>
        <v>0.49813200498132004</v>
      </c>
    </row>
    <row r="1157" spans="1:14" ht="15.75">
      <c r="A1157" s="63">
        <v>16</v>
      </c>
      <c r="B1157" s="64">
        <v>43076</v>
      </c>
      <c r="C1157" s="65" t="s">
        <v>62</v>
      </c>
      <c r="D1157" s="65" t="s">
        <v>23</v>
      </c>
      <c r="E1157" s="65" t="s">
        <v>65</v>
      </c>
      <c r="F1157" s="66">
        <v>8660</v>
      </c>
      <c r="G1157" s="66">
        <v>8710</v>
      </c>
      <c r="H1157" s="66">
        <v>8610</v>
      </c>
      <c r="I1157" s="66">
        <v>8560</v>
      </c>
      <c r="J1157" s="66">
        <v>8510</v>
      </c>
      <c r="K1157" s="66">
        <v>8610</v>
      </c>
      <c r="L1157" s="65">
        <v>50</v>
      </c>
      <c r="M1157" s="67">
        <f t="shared" si="148"/>
        <v>2500</v>
      </c>
      <c r="N1157" s="68">
        <f t="shared" si="149"/>
        <v>0.5773672055427252</v>
      </c>
    </row>
    <row r="1158" spans="1:14" ht="15.75">
      <c r="A1158" s="9" t="s">
        <v>25</v>
      </c>
      <c r="B1158" s="10"/>
      <c r="C1158" s="11"/>
      <c r="D1158" s="12"/>
      <c r="E1158" s="13"/>
      <c r="F1158" s="13"/>
      <c r="G1158" s="14"/>
      <c r="H1158" s="15"/>
      <c r="I1158" s="15"/>
      <c r="J1158" s="15"/>
      <c r="K1158" s="16"/>
      <c r="L1158" s="17"/>
      <c r="M1158" s="1"/>
      <c r="N1158" s="80"/>
    </row>
    <row r="1159" spans="1:14" ht="15.75">
      <c r="A1159" s="9" t="s">
        <v>26</v>
      </c>
      <c r="B1159" s="19"/>
      <c r="C1159" s="11"/>
      <c r="D1159" s="12"/>
      <c r="E1159" s="13"/>
      <c r="F1159" s="13"/>
      <c r="G1159" s="14"/>
      <c r="H1159" s="13"/>
      <c r="I1159" s="13"/>
      <c r="J1159" s="13"/>
      <c r="K1159" s="16"/>
      <c r="L1159" s="17"/>
      <c r="M1159" s="1"/>
      <c r="N1159" s="1"/>
    </row>
    <row r="1160" spans="1:14" ht="15.75">
      <c r="A1160" s="9" t="s">
        <v>26</v>
      </c>
      <c r="B1160" s="19"/>
      <c r="C1160" s="20"/>
      <c r="D1160" s="21"/>
      <c r="E1160" s="22"/>
      <c r="F1160" s="22"/>
      <c r="G1160" s="23"/>
      <c r="H1160" s="22"/>
      <c r="I1160" s="22"/>
      <c r="J1160" s="22"/>
      <c r="K1160" s="22"/>
      <c r="L1160" s="17"/>
      <c r="M1160" s="17"/>
      <c r="N1160" s="17"/>
    </row>
    <row r="1161" spans="1:14" ht="16.5" thickBot="1">
      <c r="A1161" s="24"/>
      <c r="B1161" s="19"/>
      <c r="C1161" s="22"/>
      <c r="D1161" s="22"/>
      <c r="E1161" s="22"/>
      <c r="F1161" s="25"/>
      <c r="G1161" s="26"/>
      <c r="H1161" s="27" t="s">
        <v>27</v>
      </c>
      <c r="I1161" s="27"/>
      <c r="J1161" s="28"/>
      <c r="K1161" s="28"/>
      <c r="L1161" s="17"/>
      <c r="M1161" s="17"/>
      <c r="N1161" s="17"/>
    </row>
    <row r="1162" spans="1:14" ht="15.75">
      <c r="A1162" s="24"/>
      <c r="B1162" s="19"/>
      <c r="C1162" s="150" t="s">
        <v>28</v>
      </c>
      <c r="D1162" s="150"/>
      <c r="E1162" s="29">
        <v>15</v>
      </c>
      <c r="F1162" s="30">
        <v>100</v>
      </c>
      <c r="G1162" s="31">
        <v>15</v>
      </c>
      <c r="H1162" s="32">
        <f>G1163/G1162%</f>
        <v>73.33333333333334</v>
      </c>
      <c r="I1162" s="32"/>
      <c r="J1162" s="32"/>
      <c r="K1162" s="2"/>
      <c r="L1162" s="17"/>
      <c r="M1162" s="1"/>
      <c r="N1162" s="1"/>
    </row>
    <row r="1163" spans="1:14" ht="15.75">
      <c r="A1163" s="24"/>
      <c r="B1163" s="19"/>
      <c r="C1163" s="149" t="s">
        <v>29</v>
      </c>
      <c r="D1163" s="149"/>
      <c r="E1163" s="33">
        <v>11</v>
      </c>
      <c r="F1163" s="34">
        <f>(E1163/E1162)*100</f>
        <v>73.33333333333333</v>
      </c>
      <c r="G1163" s="31">
        <v>11</v>
      </c>
      <c r="H1163" s="28"/>
      <c r="I1163" s="28"/>
      <c r="J1163" s="22"/>
      <c r="K1163" s="28"/>
      <c r="L1163" s="1"/>
      <c r="M1163" s="22" t="s">
        <v>30</v>
      </c>
      <c r="N1163" s="22"/>
    </row>
    <row r="1164" spans="1:14" ht="15.75">
      <c r="A1164" s="35"/>
      <c r="B1164" s="19"/>
      <c r="C1164" s="149" t="s">
        <v>31</v>
      </c>
      <c r="D1164" s="149"/>
      <c r="E1164" s="33">
        <v>0</v>
      </c>
      <c r="F1164" s="34">
        <f>(E1164/E1162)*100</f>
        <v>0</v>
      </c>
      <c r="G1164" s="36"/>
      <c r="H1164" s="31"/>
      <c r="I1164" s="31"/>
      <c r="J1164" s="22"/>
      <c r="K1164" s="28"/>
      <c r="L1164" s="17"/>
      <c r="M1164" s="20"/>
      <c r="N1164" s="20"/>
    </row>
    <row r="1165" spans="1:14" ht="15.75">
      <c r="A1165" s="35"/>
      <c r="B1165" s="19"/>
      <c r="C1165" s="149" t="s">
        <v>32</v>
      </c>
      <c r="D1165" s="149"/>
      <c r="E1165" s="33">
        <v>0</v>
      </c>
      <c r="F1165" s="34">
        <f>(E1165/E1162)*100</f>
        <v>0</v>
      </c>
      <c r="G1165" s="36"/>
      <c r="H1165" s="31"/>
      <c r="I1165" s="31"/>
      <c r="J1165" s="22"/>
      <c r="K1165" s="28"/>
      <c r="L1165" s="17"/>
      <c r="M1165" s="17"/>
      <c r="N1165" s="17"/>
    </row>
    <row r="1166" spans="1:14" ht="15.75">
      <c r="A1166" s="35"/>
      <c r="B1166" s="19"/>
      <c r="C1166" s="149" t="s">
        <v>33</v>
      </c>
      <c r="D1166" s="149"/>
      <c r="E1166" s="33">
        <v>4</v>
      </c>
      <c r="F1166" s="34">
        <f>(E1166/E1162)*100</f>
        <v>26.666666666666668</v>
      </c>
      <c r="G1166" s="36"/>
      <c r="H1166" s="22" t="s">
        <v>34</v>
      </c>
      <c r="I1166" s="22"/>
      <c r="J1166" s="37"/>
      <c r="K1166" s="28"/>
      <c r="L1166" s="17"/>
      <c r="M1166" s="17"/>
      <c r="N1166" s="17"/>
    </row>
    <row r="1167" spans="1:14" ht="14.25" customHeight="1">
      <c r="A1167" s="35"/>
      <c r="B1167" s="19"/>
      <c r="C1167" s="149" t="s">
        <v>35</v>
      </c>
      <c r="D1167" s="149"/>
      <c r="E1167" s="33">
        <v>0</v>
      </c>
      <c r="F1167" s="34">
        <f>(E1167/E1162)*100</f>
        <v>0</v>
      </c>
      <c r="G1167" s="36"/>
      <c r="H1167" s="22"/>
      <c r="I1167" s="22"/>
      <c r="J1167" s="37"/>
      <c r="K1167" s="28"/>
      <c r="L1167" s="17"/>
      <c r="M1167" s="17"/>
      <c r="N1167" s="17"/>
    </row>
    <row r="1168" spans="1:14" ht="14.25" customHeight="1" thickBot="1">
      <c r="A1168" s="35"/>
      <c r="B1168" s="19"/>
      <c r="C1168" s="151" t="s">
        <v>36</v>
      </c>
      <c r="D1168" s="151"/>
      <c r="E1168" s="38"/>
      <c r="F1168" s="39">
        <f>(E1168/E1162)*100</f>
        <v>0</v>
      </c>
      <c r="G1168" s="36"/>
      <c r="H1168" s="22"/>
      <c r="I1168" s="22"/>
      <c r="J1168" s="2"/>
      <c r="K1168" s="2"/>
      <c r="L1168" s="1"/>
      <c r="M1168" s="17"/>
      <c r="N1168" s="17"/>
    </row>
    <row r="1169" spans="1:14" ht="15.75">
      <c r="A1169" s="41" t="s">
        <v>37</v>
      </c>
      <c r="B1169" s="10"/>
      <c r="C1169" s="11"/>
      <c r="D1169" s="11"/>
      <c r="E1169" s="13"/>
      <c r="F1169" s="13"/>
      <c r="G1169" s="42"/>
      <c r="H1169" s="43"/>
      <c r="I1169" s="43"/>
      <c r="J1169" s="43"/>
      <c r="K1169" s="13"/>
      <c r="L1169" s="17"/>
      <c r="M1169" s="40"/>
      <c r="N1169" s="40"/>
    </row>
    <row r="1170" spans="1:14" ht="15.75">
      <c r="A1170" s="12" t="s">
        <v>38</v>
      </c>
      <c r="B1170" s="10"/>
      <c r="C1170" s="44"/>
      <c r="D1170" s="45"/>
      <c r="E1170" s="46"/>
      <c r="F1170" s="43"/>
      <c r="G1170" s="42"/>
      <c r="H1170" s="43"/>
      <c r="I1170" s="43"/>
      <c r="J1170" s="43"/>
      <c r="K1170" s="13"/>
      <c r="L1170" s="17"/>
      <c r="M1170" s="24"/>
      <c r="N1170" s="24"/>
    </row>
    <row r="1171" spans="1:14" ht="15.75">
      <c r="A1171" s="12" t="s">
        <v>39</v>
      </c>
      <c r="B1171" s="10"/>
      <c r="C1171" s="11"/>
      <c r="D1171" s="45"/>
      <c r="E1171" s="46"/>
      <c r="F1171" s="43"/>
      <c r="G1171" s="42"/>
      <c r="H1171" s="47"/>
      <c r="I1171" s="47"/>
      <c r="J1171" s="47"/>
      <c r="K1171" s="13"/>
      <c r="L1171" s="17"/>
      <c r="M1171" s="17"/>
      <c r="N1171" s="17"/>
    </row>
    <row r="1172" spans="1:14" ht="15.75">
      <c r="A1172" s="12" t="s">
        <v>40</v>
      </c>
      <c r="B1172" s="44"/>
      <c r="C1172" s="11"/>
      <c r="D1172" s="45"/>
      <c r="E1172" s="46"/>
      <c r="F1172" s="43"/>
      <c r="G1172" s="48"/>
      <c r="H1172" s="47"/>
      <c r="I1172" s="47"/>
      <c r="J1172" s="47"/>
      <c r="K1172" s="13"/>
      <c r="L1172" s="17"/>
      <c r="M1172" s="17"/>
      <c r="N1172" s="17"/>
    </row>
    <row r="1173" spans="1:14" ht="15.75">
      <c r="A1173" s="12" t="s">
        <v>41</v>
      </c>
      <c r="B1173" s="35"/>
      <c r="C1173" s="11"/>
      <c r="D1173" s="49"/>
      <c r="E1173" s="43"/>
      <c r="F1173" s="43"/>
      <c r="G1173" s="48"/>
      <c r="H1173" s="47"/>
      <c r="I1173" s="47"/>
      <c r="J1173" s="47"/>
      <c r="K1173" s="43"/>
      <c r="L1173" s="17"/>
      <c r="M1173" s="17"/>
      <c r="N1173" s="17"/>
    </row>
  </sheetData>
  <sheetProtection selectLockedCells="1" selectUnlockedCells="1"/>
  <mergeCells count="594">
    <mergeCell ref="C45:D45"/>
    <mergeCell ref="C46:D46"/>
    <mergeCell ref="C47:D47"/>
    <mergeCell ref="M10:M11"/>
    <mergeCell ref="N10:N11"/>
    <mergeCell ref="C41:D41"/>
    <mergeCell ref="C42:D42"/>
    <mergeCell ref="C43:D43"/>
    <mergeCell ref="C44:D44"/>
    <mergeCell ref="G10:G11"/>
    <mergeCell ref="K10:K11"/>
    <mergeCell ref="L10:L11"/>
    <mergeCell ref="A10:A11"/>
    <mergeCell ref="B10:B11"/>
    <mergeCell ref="C10:C11"/>
    <mergeCell ref="D10:D11"/>
    <mergeCell ref="E10:E11"/>
    <mergeCell ref="F10:F11"/>
    <mergeCell ref="H10:H11"/>
    <mergeCell ref="I10:I11"/>
    <mergeCell ref="A2:N4"/>
    <mergeCell ref="A5:N5"/>
    <mergeCell ref="A6:N6"/>
    <mergeCell ref="A7:N7"/>
    <mergeCell ref="A8:N8"/>
    <mergeCell ref="A9:N9"/>
    <mergeCell ref="J10:J11"/>
    <mergeCell ref="C98:D98"/>
    <mergeCell ref="C99:D99"/>
    <mergeCell ref="C100:D100"/>
    <mergeCell ref="M61:M62"/>
    <mergeCell ref="N61:N62"/>
    <mergeCell ref="C94:D94"/>
    <mergeCell ref="C95:D95"/>
    <mergeCell ref="C96:D96"/>
    <mergeCell ref="C97:D97"/>
    <mergeCell ref="L61:L62"/>
    <mergeCell ref="A61:A62"/>
    <mergeCell ref="B61:B62"/>
    <mergeCell ref="C61:C62"/>
    <mergeCell ref="D61:D62"/>
    <mergeCell ref="E61:E62"/>
    <mergeCell ref="F61:F62"/>
    <mergeCell ref="H61:H62"/>
    <mergeCell ref="I61:I62"/>
    <mergeCell ref="J61:J62"/>
    <mergeCell ref="A53:N55"/>
    <mergeCell ref="A56:N56"/>
    <mergeCell ref="A57:N57"/>
    <mergeCell ref="A58:N58"/>
    <mergeCell ref="A59:N59"/>
    <mergeCell ref="A60:N60"/>
    <mergeCell ref="G61:G62"/>
    <mergeCell ref="K61:K62"/>
    <mergeCell ref="C216:D216"/>
    <mergeCell ref="C217:D217"/>
    <mergeCell ref="C218:D218"/>
    <mergeCell ref="M173:M174"/>
    <mergeCell ref="A165:N167"/>
    <mergeCell ref="A168:N168"/>
    <mergeCell ref="A169:N169"/>
    <mergeCell ref="A170:N170"/>
    <mergeCell ref="N173:N174"/>
    <mergeCell ref="C212:D212"/>
    <mergeCell ref="C213:D213"/>
    <mergeCell ref="C214:D214"/>
    <mergeCell ref="C215:D215"/>
    <mergeCell ref="L173:L174"/>
    <mergeCell ref="H173:H174"/>
    <mergeCell ref="I173:I174"/>
    <mergeCell ref="J173:J174"/>
    <mergeCell ref="A173:A174"/>
    <mergeCell ref="B173:B174"/>
    <mergeCell ref="C173:C174"/>
    <mergeCell ref="D173:D174"/>
    <mergeCell ref="E173:E174"/>
    <mergeCell ref="F173:F174"/>
    <mergeCell ref="A171:N171"/>
    <mergeCell ref="A172:N172"/>
    <mergeCell ref="G173:G174"/>
    <mergeCell ref="K173:K174"/>
    <mergeCell ref="C277:D277"/>
    <mergeCell ref="C278:D278"/>
    <mergeCell ref="C276:D276"/>
    <mergeCell ref="L232:L233"/>
    <mergeCell ref="H232:H233"/>
    <mergeCell ref="I232:I233"/>
    <mergeCell ref="C279:D279"/>
    <mergeCell ref="M232:M233"/>
    <mergeCell ref="A224:N226"/>
    <mergeCell ref="A227:N227"/>
    <mergeCell ref="A228:N228"/>
    <mergeCell ref="A229:N229"/>
    <mergeCell ref="N232:N233"/>
    <mergeCell ref="C273:D273"/>
    <mergeCell ref="C274:D274"/>
    <mergeCell ref="C275:D275"/>
    <mergeCell ref="J232:J233"/>
    <mergeCell ref="A232:A233"/>
    <mergeCell ref="B232:B233"/>
    <mergeCell ref="C232:C233"/>
    <mergeCell ref="D232:D233"/>
    <mergeCell ref="E232:E233"/>
    <mergeCell ref="F232:F233"/>
    <mergeCell ref="A230:N230"/>
    <mergeCell ref="A231:N231"/>
    <mergeCell ref="G232:G233"/>
    <mergeCell ref="K232:K233"/>
    <mergeCell ref="C381:D381"/>
    <mergeCell ref="C382:D382"/>
    <mergeCell ref="C380:D380"/>
    <mergeCell ref="L345:L346"/>
    <mergeCell ref="H345:H346"/>
    <mergeCell ref="I345:I346"/>
    <mergeCell ref="C383:D383"/>
    <mergeCell ref="M345:M346"/>
    <mergeCell ref="A337:N339"/>
    <mergeCell ref="A340:N340"/>
    <mergeCell ref="A341:N341"/>
    <mergeCell ref="A342:N342"/>
    <mergeCell ref="N345:N346"/>
    <mergeCell ref="C377:D377"/>
    <mergeCell ref="C378:D378"/>
    <mergeCell ref="C379:D379"/>
    <mergeCell ref="J345:J346"/>
    <mergeCell ref="A345:A346"/>
    <mergeCell ref="B345:B346"/>
    <mergeCell ref="C345:C346"/>
    <mergeCell ref="D345:D346"/>
    <mergeCell ref="E345:E346"/>
    <mergeCell ref="F345:F346"/>
    <mergeCell ref="A343:N343"/>
    <mergeCell ref="A344:N344"/>
    <mergeCell ref="G345:G346"/>
    <mergeCell ref="K345:K346"/>
    <mergeCell ref="C434:D434"/>
    <mergeCell ref="C435:D435"/>
    <mergeCell ref="C433:D433"/>
    <mergeCell ref="L397:L398"/>
    <mergeCell ref="H397:H398"/>
    <mergeCell ref="I397:I398"/>
    <mergeCell ref="C436:D436"/>
    <mergeCell ref="M397:M398"/>
    <mergeCell ref="A389:N391"/>
    <mergeCell ref="A392:N392"/>
    <mergeCell ref="A393:N393"/>
    <mergeCell ref="A394:N394"/>
    <mergeCell ref="N397:N398"/>
    <mergeCell ref="C430:D430"/>
    <mergeCell ref="C431:D431"/>
    <mergeCell ref="C432:D432"/>
    <mergeCell ref="J397:J398"/>
    <mergeCell ref="A397:A398"/>
    <mergeCell ref="B397:B398"/>
    <mergeCell ref="C397:C398"/>
    <mergeCell ref="D397:D398"/>
    <mergeCell ref="E397:E398"/>
    <mergeCell ref="F397:F398"/>
    <mergeCell ref="A395:N395"/>
    <mergeCell ref="A396:N396"/>
    <mergeCell ref="G397:G398"/>
    <mergeCell ref="K397:K398"/>
    <mergeCell ref="C496:D496"/>
    <mergeCell ref="C497:D497"/>
    <mergeCell ref="C495:D495"/>
    <mergeCell ref="L450:L451"/>
    <mergeCell ref="H450:H451"/>
    <mergeCell ref="I450:I451"/>
    <mergeCell ref="C498:D498"/>
    <mergeCell ref="M450:M451"/>
    <mergeCell ref="A442:N444"/>
    <mergeCell ref="A445:N445"/>
    <mergeCell ref="A446:N446"/>
    <mergeCell ref="A447:N447"/>
    <mergeCell ref="N450:N451"/>
    <mergeCell ref="C492:D492"/>
    <mergeCell ref="C493:D493"/>
    <mergeCell ref="C494:D494"/>
    <mergeCell ref="J450:J451"/>
    <mergeCell ref="A450:A451"/>
    <mergeCell ref="B450:B451"/>
    <mergeCell ref="C450:C451"/>
    <mergeCell ref="D450:D451"/>
    <mergeCell ref="E450:E451"/>
    <mergeCell ref="F450:F451"/>
    <mergeCell ref="A448:N448"/>
    <mergeCell ref="A449:N449"/>
    <mergeCell ref="G450:G451"/>
    <mergeCell ref="K450:K451"/>
    <mergeCell ref="C552:D552"/>
    <mergeCell ref="C553:D553"/>
    <mergeCell ref="C551:D551"/>
    <mergeCell ref="L512:L513"/>
    <mergeCell ref="H512:H513"/>
    <mergeCell ref="I512:I513"/>
    <mergeCell ref="C554:D554"/>
    <mergeCell ref="M512:M513"/>
    <mergeCell ref="A504:N506"/>
    <mergeCell ref="A507:N507"/>
    <mergeCell ref="A508:N508"/>
    <mergeCell ref="A509:N509"/>
    <mergeCell ref="N512:N513"/>
    <mergeCell ref="C548:D548"/>
    <mergeCell ref="C549:D549"/>
    <mergeCell ref="C550:D550"/>
    <mergeCell ref="J512:J513"/>
    <mergeCell ref="A512:A513"/>
    <mergeCell ref="B512:B513"/>
    <mergeCell ref="C512:C513"/>
    <mergeCell ref="D512:D513"/>
    <mergeCell ref="E512:E513"/>
    <mergeCell ref="F512:F513"/>
    <mergeCell ref="A510:N510"/>
    <mergeCell ref="A511:N511"/>
    <mergeCell ref="G512:G513"/>
    <mergeCell ref="K512:K513"/>
    <mergeCell ref="B952:B953"/>
    <mergeCell ref="M952:M953"/>
    <mergeCell ref="C824:D824"/>
    <mergeCell ref="C826:D826"/>
    <mergeCell ref="C827:D827"/>
    <mergeCell ref="C828:D828"/>
    <mergeCell ref="N952:N953"/>
    <mergeCell ref="D1032:D1033"/>
    <mergeCell ref="E1032:E1033"/>
    <mergeCell ref="F1032:F1033"/>
    <mergeCell ref="J1032:J1033"/>
    <mergeCell ref="G1032:G1033"/>
    <mergeCell ref="A1029:N1029"/>
    <mergeCell ref="A1030:N1030"/>
    <mergeCell ref="A1031:N1031"/>
    <mergeCell ref="A1032:A1033"/>
    <mergeCell ref="A983:N985"/>
    <mergeCell ref="C1013:D1013"/>
    <mergeCell ref="C1014:D1014"/>
    <mergeCell ref="A783:A784"/>
    <mergeCell ref="J783:J784"/>
    <mergeCell ref="K783:K784"/>
    <mergeCell ref="A990:N990"/>
    <mergeCell ref="F991:F992"/>
    <mergeCell ref="H991:H992"/>
    <mergeCell ref="A986:N986"/>
    <mergeCell ref="B1032:B1033"/>
    <mergeCell ref="C1015:D1015"/>
    <mergeCell ref="C1016:D1016"/>
    <mergeCell ref="A1024:N1026"/>
    <mergeCell ref="C1032:C1033"/>
    <mergeCell ref="C974:D974"/>
    <mergeCell ref="A989:N989"/>
    <mergeCell ref="C975:D975"/>
    <mergeCell ref="C976:D976"/>
    <mergeCell ref="C977:D977"/>
    <mergeCell ref="B1140:B1141"/>
    <mergeCell ref="C1082:C1083"/>
    <mergeCell ref="C1123:D1123"/>
    <mergeCell ref="C1121:D1121"/>
    <mergeCell ref="C1122:D1122"/>
    <mergeCell ref="A1027:N1027"/>
    <mergeCell ref="K1032:K1033"/>
    <mergeCell ref="M1032:M1033"/>
    <mergeCell ref="N1032:N1033"/>
    <mergeCell ref="H1032:H1033"/>
    <mergeCell ref="A1139:N1139"/>
    <mergeCell ref="C1062:D1062"/>
    <mergeCell ref="C1063:D1063"/>
    <mergeCell ref="C1061:D1061"/>
    <mergeCell ref="F1082:F1083"/>
    <mergeCell ref="L1032:L1033"/>
    <mergeCell ref="I1032:I1033"/>
    <mergeCell ref="C1064:D1064"/>
    <mergeCell ref="C1124:D1124"/>
    <mergeCell ref="G1082:G1083"/>
    <mergeCell ref="C1125:D1125"/>
    <mergeCell ref="D1082:D1083"/>
    <mergeCell ref="C1126:D1126"/>
    <mergeCell ref="B991:B992"/>
    <mergeCell ref="C991:C992"/>
    <mergeCell ref="D991:D992"/>
    <mergeCell ref="A1028:N1028"/>
    <mergeCell ref="I1082:I1083"/>
    <mergeCell ref="C1066:D1066"/>
    <mergeCell ref="C1067:D1067"/>
    <mergeCell ref="A1080:N1080"/>
    <mergeCell ref="A1081:N1081"/>
    <mergeCell ref="E1082:E1083"/>
    <mergeCell ref="A1082:A1083"/>
    <mergeCell ref="H1082:H1083"/>
    <mergeCell ref="J1082:J1083"/>
    <mergeCell ref="K1082:K1083"/>
    <mergeCell ref="N1140:N1141"/>
    <mergeCell ref="C1162:D1162"/>
    <mergeCell ref="C1163:D1163"/>
    <mergeCell ref="C1164:D1164"/>
    <mergeCell ref="D1140:D1141"/>
    <mergeCell ref="E1140:E1141"/>
    <mergeCell ref="K1140:K1141"/>
    <mergeCell ref="L1140:L1141"/>
    <mergeCell ref="I1140:I1141"/>
    <mergeCell ref="J1140:J1141"/>
    <mergeCell ref="A1140:A1141"/>
    <mergeCell ref="A1138:N1138"/>
    <mergeCell ref="A1074:N1076"/>
    <mergeCell ref="A1077:N1077"/>
    <mergeCell ref="A1078:N1078"/>
    <mergeCell ref="A1079:N1079"/>
    <mergeCell ref="B1082:B1083"/>
    <mergeCell ref="A1136:N1136"/>
    <mergeCell ref="A1137:N1137"/>
    <mergeCell ref="L1082:L1083"/>
    <mergeCell ref="A1132:N1134"/>
    <mergeCell ref="A1135:N1135"/>
    <mergeCell ref="L991:L992"/>
    <mergeCell ref="A991:A992"/>
    <mergeCell ref="C1011:D1011"/>
    <mergeCell ref="M1082:M1083"/>
    <mergeCell ref="C1017:D1017"/>
    <mergeCell ref="N1082:N1083"/>
    <mergeCell ref="C1120:D1120"/>
    <mergeCell ref="C1065:D1065"/>
    <mergeCell ref="C1168:D1168"/>
    <mergeCell ref="M1140:M1141"/>
    <mergeCell ref="F1140:F1141"/>
    <mergeCell ref="H1140:H1141"/>
    <mergeCell ref="G1140:G1141"/>
    <mergeCell ref="C1140:C1141"/>
    <mergeCell ref="C1167:D1167"/>
    <mergeCell ref="C1166:D1166"/>
    <mergeCell ref="C1165:D1165"/>
    <mergeCell ref="C1012:D1012"/>
    <mergeCell ref="A987:N987"/>
    <mergeCell ref="A988:N988"/>
    <mergeCell ref="M991:M992"/>
    <mergeCell ref="N991:N992"/>
    <mergeCell ref="E991:E992"/>
    <mergeCell ref="I991:I992"/>
    <mergeCell ref="J991:J992"/>
    <mergeCell ref="G991:G992"/>
    <mergeCell ref="K991:K992"/>
    <mergeCell ref="L952:L953"/>
    <mergeCell ref="I952:I953"/>
    <mergeCell ref="A944:N946"/>
    <mergeCell ref="A947:N947"/>
    <mergeCell ref="A948:N948"/>
    <mergeCell ref="A949:N949"/>
    <mergeCell ref="A950:N950"/>
    <mergeCell ref="A951:N951"/>
    <mergeCell ref="A952:A953"/>
    <mergeCell ref="E952:E953"/>
    <mergeCell ref="C931:D931"/>
    <mergeCell ref="C935:D935"/>
    <mergeCell ref="G952:G953"/>
    <mergeCell ref="C973:D973"/>
    <mergeCell ref="C933:D933"/>
    <mergeCell ref="C934:D934"/>
    <mergeCell ref="C936:D936"/>
    <mergeCell ref="C937:D937"/>
    <mergeCell ref="C952:C953"/>
    <mergeCell ref="D952:D953"/>
    <mergeCell ref="C971:D971"/>
    <mergeCell ref="C972:D972"/>
    <mergeCell ref="C932:D932"/>
    <mergeCell ref="K952:K953"/>
    <mergeCell ref="H952:H953"/>
    <mergeCell ref="J952:J953"/>
    <mergeCell ref="F952:F953"/>
    <mergeCell ref="N895:N896"/>
    <mergeCell ref="L895:L896"/>
    <mergeCell ref="I895:I896"/>
    <mergeCell ref="A887:N889"/>
    <mergeCell ref="A890:N890"/>
    <mergeCell ref="A891:N891"/>
    <mergeCell ref="D895:D896"/>
    <mergeCell ref="A893:N893"/>
    <mergeCell ref="B895:B896"/>
    <mergeCell ref="K895:K896"/>
    <mergeCell ref="J895:J896"/>
    <mergeCell ref="H895:H896"/>
    <mergeCell ref="J845:J846"/>
    <mergeCell ref="G895:G896"/>
    <mergeCell ref="C895:C896"/>
    <mergeCell ref="F895:F896"/>
    <mergeCell ref="F783:F784"/>
    <mergeCell ref="G783:G784"/>
    <mergeCell ref="A892:N892"/>
    <mergeCell ref="C879:D879"/>
    <mergeCell ref="F845:F846"/>
    <mergeCell ref="E895:E896"/>
    <mergeCell ref="A895:A896"/>
    <mergeCell ref="L845:L846"/>
    <mergeCell ref="A845:A846"/>
    <mergeCell ref="B845:B846"/>
    <mergeCell ref="C830:D830"/>
    <mergeCell ref="C876:D876"/>
    <mergeCell ref="G845:G846"/>
    <mergeCell ref="C875:D875"/>
    <mergeCell ref="H845:H846"/>
    <mergeCell ref="A843:N843"/>
    <mergeCell ref="N845:N846"/>
    <mergeCell ref="K845:K846"/>
    <mergeCell ref="A844:N844"/>
    <mergeCell ref="M895:M896"/>
    <mergeCell ref="C880:D880"/>
    <mergeCell ref="C881:D881"/>
    <mergeCell ref="C878:D878"/>
    <mergeCell ref="A837:N839"/>
    <mergeCell ref="A840:N840"/>
    <mergeCell ref="A841:N841"/>
    <mergeCell ref="C877:D877"/>
    <mergeCell ref="I845:I846"/>
    <mergeCell ref="A894:N894"/>
    <mergeCell ref="C764:D764"/>
    <mergeCell ref="C765:D765"/>
    <mergeCell ref="C845:C846"/>
    <mergeCell ref="A842:N842"/>
    <mergeCell ref="D845:D846"/>
    <mergeCell ref="E845:E846"/>
    <mergeCell ref="M845:M846"/>
    <mergeCell ref="C766:D766"/>
    <mergeCell ref="C767:D767"/>
    <mergeCell ref="I783:I784"/>
    <mergeCell ref="C829:D829"/>
    <mergeCell ref="C825:D825"/>
    <mergeCell ref="A778:N778"/>
    <mergeCell ref="A779:N779"/>
    <mergeCell ref="A780:N780"/>
    <mergeCell ref="D783:D784"/>
    <mergeCell ref="A781:N781"/>
    <mergeCell ref="B783:B784"/>
    <mergeCell ref="N783:N784"/>
    <mergeCell ref="E783:E784"/>
    <mergeCell ref="C783:C784"/>
    <mergeCell ref="A782:N782"/>
    <mergeCell ref="H783:H784"/>
    <mergeCell ref="L783:L784"/>
    <mergeCell ref="C731:C732"/>
    <mergeCell ref="K731:K732"/>
    <mergeCell ref="A775:N777"/>
    <mergeCell ref="M783:M784"/>
    <mergeCell ref="C762:D762"/>
    <mergeCell ref="C763:D763"/>
    <mergeCell ref="A728:N728"/>
    <mergeCell ref="C768:D768"/>
    <mergeCell ref="M731:M732"/>
    <mergeCell ref="A730:N730"/>
    <mergeCell ref="A731:A732"/>
    <mergeCell ref="A729:N729"/>
    <mergeCell ref="G731:G732"/>
    <mergeCell ref="B731:B732"/>
    <mergeCell ref="H731:H732"/>
    <mergeCell ref="I731:I732"/>
    <mergeCell ref="F731:F732"/>
    <mergeCell ref="D731:D732"/>
    <mergeCell ref="E731:E732"/>
    <mergeCell ref="C715:D715"/>
    <mergeCell ref="A723:N725"/>
    <mergeCell ref="A726:N726"/>
    <mergeCell ref="A727:N727"/>
    <mergeCell ref="N731:N732"/>
    <mergeCell ref="J731:J732"/>
    <mergeCell ref="L731:L732"/>
    <mergeCell ref="H683:H684"/>
    <mergeCell ref="I683:I684"/>
    <mergeCell ref="J683:J684"/>
    <mergeCell ref="A675:N677"/>
    <mergeCell ref="A678:N678"/>
    <mergeCell ref="A679:N679"/>
    <mergeCell ref="A680:N680"/>
    <mergeCell ref="A681:N681"/>
    <mergeCell ref="A682:N682"/>
    <mergeCell ref="A683:A684"/>
    <mergeCell ref="C713:D713"/>
    <mergeCell ref="C714:D714"/>
    <mergeCell ref="L683:L684"/>
    <mergeCell ref="B683:B684"/>
    <mergeCell ref="C683:C684"/>
    <mergeCell ref="D683:D684"/>
    <mergeCell ref="E683:E684"/>
    <mergeCell ref="F683:F684"/>
    <mergeCell ref="G683:G684"/>
    <mergeCell ref="K683:K684"/>
    <mergeCell ref="A623:N623"/>
    <mergeCell ref="A624:N624"/>
    <mergeCell ref="G625:G626"/>
    <mergeCell ref="K625:K626"/>
    <mergeCell ref="C716:D716"/>
    <mergeCell ref="C717:D717"/>
    <mergeCell ref="M683:M684"/>
    <mergeCell ref="N683:N684"/>
    <mergeCell ref="C711:D711"/>
    <mergeCell ref="C712:D712"/>
    <mergeCell ref="J625:J626"/>
    <mergeCell ref="A625:A626"/>
    <mergeCell ref="B625:B626"/>
    <mergeCell ref="C625:C626"/>
    <mergeCell ref="D625:D626"/>
    <mergeCell ref="E625:E626"/>
    <mergeCell ref="F625:F626"/>
    <mergeCell ref="C668:D668"/>
    <mergeCell ref="M625:M626"/>
    <mergeCell ref="A617:N619"/>
    <mergeCell ref="A620:N620"/>
    <mergeCell ref="A621:N621"/>
    <mergeCell ref="A622:N622"/>
    <mergeCell ref="N625:N626"/>
    <mergeCell ref="C662:D662"/>
    <mergeCell ref="C663:D663"/>
    <mergeCell ref="C664:D664"/>
    <mergeCell ref="A566:N566"/>
    <mergeCell ref="A567:N567"/>
    <mergeCell ref="G568:G569"/>
    <mergeCell ref="K568:K569"/>
    <mergeCell ref="C666:D666"/>
    <mergeCell ref="C667:D667"/>
    <mergeCell ref="C665:D665"/>
    <mergeCell ref="L625:L626"/>
    <mergeCell ref="H625:H626"/>
    <mergeCell ref="I625:I626"/>
    <mergeCell ref="A568:A569"/>
    <mergeCell ref="B568:B569"/>
    <mergeCell ref="C568:C569"/>
    <mergeCell ref="D568:D569"/>
    <mergeCell ref="E568:E569"/>
    <mergeCell ref="F568:F569"/>
    <mergeCell ref="N568:N569"/>
    <mergeCell ref="C605:D605"/>
    <mergeCell ref="C606:D606"/>
    <mergeCell ref="C607:D607"/>
    <mergeCell ref="C608:D608"/>
    <mergeCell ref="L568:L569"/>
    <mergeCell ref="H568:H569"/>
    <mergeCell ref="I568:I569"/>
    <mergeCell ref="J568:J569"/>
    <mergeCell ref="G293:G294"/>
    <mergeCell ref="K293:K294"/>
    <mergeCell ref="C609:D609"/>
    <mergeCell ref="C610:D610"/>
    <mergeCell ref="C611:D611"/>
    <mergeCell ref="M568:M569"/>
    <mergeCell ref="A560:N562"/>
    <mergeCell ref="A563:N563"/>
    <mergeCell ref="A564:N564"/>
    <mergeCell ref="A565:N565"/>
    <mergeCell ref="A285:N287"/>
    <mergeCell ref="A288:N288"/>
    <mergeCell ref="A289:N289"/>
    <mergeCell ref="A290:N290"/>
    <mergeCell ref="A291:N291"/>
    <mergeCell ref="A292:N292"/>
    <mergeCell ref="L293:L294"/>
    <mergeCell ref="A293:A294"/>
    <mergeCell ref="B293:B294"/>
    <mergeCell ref="C293:C294"/>
    <mergeCell ref="D293:D294"/>
    <mergeCell ref="E293:E294"/>
    <mergeCell ref="F293:F294"/>
    <mergeCell ref="H293:H294"/>
    <mergeCell ref="I293:I294"/>
    <mergeCell ref="J293:J294"/>
    <mergeCell ref="J114:J115"/>
    <mergeCell ref="C329:D329"/>
    <mergeCell ref="C330:D330"/>
    <mergeCell ref="C331:D331"/>
    <mergeCell ref="M293:M294"/>
    <mergeCell ref="N293:N294"/>
    <mergeCell ref="C325:D325"/>
    <mergeCell ref="C326:D326"/>
    <mergeCell ref="C327:D327"/>
    <mergeCell ref="C328:D328"/>
    <mergeCell ref="A106:N108"/>
    <mergeCell ref="A109:N109"/>
    <mergeCell ref="A110:N110"/>
    <mergeCell ref="A111:N111"/>
    <mergeCell ref="A112:N112"/>
    <mergeCell ref="A113:N113"/>
    <mergeCell ref="K114:K115"/>
    <mergeCell ref="L114:L115"/>
    <mergeCell ref="A114:A115"/>
    <mergeCell ref="B114:B115"/>
    <mergeCell ref="C114:C115"/>
    <mergeCell ref="D114:D115"/>
    <mergeCell ref="E114:E115"/>
    <mergeCell ref="F114:F115"/>
    <mergeCell ref="H114:H115"/>
    <mergeCell ref="I114:I115"/>
    <mergeCell ref="C157:D157"/>
    <mergeCell ref="C158:D158"/>
    <mergeCell ref="C159:D159"/>
    <mergeCell ref="M114:M115"/>
    <mergeCell ref="N114:N115"/>
    <mergeCell ref="C153:D153"/>
    <mergeCell ref="C154:D154"/>
    <mergeCell ref="C155:D155"/>
    <mergeCell ref="C156:D156"/>
    <mergeCell ref="G114:G115"/>
  </mergeCells>
  <conditionalFormatting sqref="N1142:N1158 N1116 N1084:N1114 N1034:N1057 N993:N1007 N971:N977 N954:N965 N931:N936 N897:N926 N875:N876 N847:N870 N878 N880 N785:N819 N733:N757 N685:N706 N627:N657 N570:N600 N514:N543 N452:N487 N399:N425 N347:N372 N295:N320 N234:N268 N116:N148 N175:N207 N63:N89 N12:N36">
    <cfRule type="cellIs" priority="71" dxfId="10" operator="lessThan" stopIfTrue="1">
      <formula>0</formula>
    </cfRule>
    <cfRule type="cellIs" priority="72" dxfId="11" operator="greaterThan" stopIfTrue="1">
      <formula>0</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capital1</dc:creator>
  <cp:keywords/>
  <dc:description/>
  <cp:lastModifiedBy>admin</cp:lastModifiedBy>
  <dcterms:created xsi:type="dcterms:W3CDTF">2017-08-02T13:25:15Z</dcterms:created>
  <dcterms:modified xsi:type="dcterms:W3CDTF">2019-11-09T07:56:41Z</dcterms:modified>
  <cp:category/>
  <cp:version/>
  <cp:contentType/>
  <cp:contentStatus/>
</cp:coreProperties>
</file>