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3" i="2"/>
  <c r="O13" s="1"/>
  <c r="N13" i="1"/>
  <c r="O13" s="1"/>
  <c r="N14"/>
  <c r="O14" s="1"/>
  <c r="N12" i="2"/>
  <c r="O12" s="1"/>
  <c r="N14"/>
  <c r="O14" s="1"/>
  <c r="O20"/>
  <c r="N20"/>
  <c r="N15"/>
  <c r="O15" s="1"/>
  <c r="N16"/>
  <c r="O16" s="1"/>
  <c r="N17"/>
  <c r="O17" s="1"/>
  <c r="N18"/>
  <c r="O18" s="1"/>
  <c r="N15" i="1"/>
  <c r="O15" s="1"/>
  <c r="N16"/>
  <c r="O16" s="1"/>
  <c r="N17"/>
  <c r="O17" s="1"/>
  <c r="N12" i="3" l="1"/>
  <c r="O12" s="1"/>
  <c r="N19" i="2"/>
  <c r="O19" s="1"/>
  <c r="N21"/>
  <c r="O21" s="1"/>
  <c r="N22"/>
  <c r="O22" s="1"/>
  <c r="N18" i="1"/>
  <c r="O18" s="1"/>
  <c r="N20"/>
  <c r="O20" s="1"/>
  <c r="N13" i="3"/>
  <c r="O13" s="1"/>
  <c r="N24" i="2"/>
  <c r="O24" s="1"/>
  <c r="N19" i="1"/>
  <c r="O19" s="1"/>
  <c r="N14" i="3"/>
  <c r="O14" s="1"/>
  <c r="N21" i="1"/>
  <c r="O21" s="1"/>
  <c r="N22"/>
  <c r="O22" s="1"/>
  <c r="N23" i="2"/>
  <c r="O23" s="1"/>
  <c r="N23" i="1"/>
  <c r="O23" s="1"/>
  <c r="N24"/>
  <c r="O24" s="1"/>
  <c r="N25" i="2"/>
  <c r="O25" s="1"/>
  <c r="N25" i="1"/>
  <c r="O25" s="1"/>
  <c r="N28"/>
  <c r="O28" s="1"/>
  <c r="N26" i="2"/>
  <c r="O26" s="1"/>
  <c r="N26" i="1"/>
  <c r="O26" s="1"/>
  <c r="N27"/>
  <c r="O27" s="1"/>
  <c r="N29"/>
  <c r="O29" s="1"/>
  <c r="N30"/>
  <c r="O30" s="1"/>
  <c r="N27" i="2"/>
  <c r="O27" s="1"/>
  <c r="N31" i="1"/>
  <c r="O31" s="1"/>
  <c r="N32"/>
  <c r="O32" s="1"/>
  <c r="N33"/>
  <c r="O33" s="1"/>
  <c r="G25" i="3"/>
  <c r="G24"/>
  <c r="G23"/>
  <c r="G22"/>
  <c r="G21"/>
  <c r="G20"/>
  <c r="I19"/>
  <c r="N35" i="1"/>
  <c r="O35" s="1"/>
  <c r="G38" i="2"/>
  <c r="G37"/>
  <c r="G36"/>
  <c r="G35"/>
  <c r="G34"/>
  <c r="G33"/>
  <c r="I32"/>
  <c r="G47" i="1"/>
  <c r="G46"/>
  <c r="G45"/>
  <c r="G44"/>
  <c r="G43"/>
  <c r="G42"/>
  <c r="I41"/>
  <c r="N34"/>
  <c r="O34" s="1"/>
  <c r="N63"/>
  <c r="O63" s="1"/>
  <c r="N64"/>
  <c r="O64" s="1"/>
  <c r="N42" i="3"/>
  <c r="O42" s="1"/>
  <c r="N54" i="2"/>
  <c r="O54" s="1"/>
  <c r="N55"/>
  <c r="O55" s="1"/>
  <c r="N43" i="3"/>
  <c r="O43" s="1"/>
  <c r="N56" i="2"/>
  <c r="O56" s="1"/>
  <c r="N57"/>
  <c r="O57" s="1"/>
  <c r="N65" i="1"/>
  <c r="O65" s="1"/>
  <c r="N66"/>
  <c r="O66" s="1"/>
  <c r="N44" i="3"/>
  <c r="O44" s="1"/>
  <c r="N68" i="1"/>
  <c r="O68" s="1"/>
  <c r="N67"/>
  <c r="O67" s="1"/>
  <c r="N69"/>
  <c r="O69" s="1"/>
  <c r="N49" i="3"/>
  <c r="O49" s="1"/>
  <c r="N46"/>
  <c r="O46" s="1"/>
  <c r="N45"/>
  <c r="O45" s="1"/>
  <c r="N58" i="2"/>
  <c r="O58" s="1"/>
  <c r="N71" i="1"/>
  <c r="O71" s="1"/>
  <c r="N70"/>
  <c r="O70" s="1"/>
  <c r="N72"/>
  <c r="O72" s="1"/>
  <c r="N73"/>
  <c r="O73" s="1"/>
  <c r="N74"/>
  <c r="O74" s="1"/>
  <c r="N75"/>
  <c r="O75" s="1"/>
  <c r="N60" i="2"/>
  <c r="O60" s="1"/>
  <c r="N77" i="1"/>
  <c r="O77" s="1"/>
  <c r="N76"/>
  <c r="O76" s="1"/>
  <c r="N78"/>
  <c r="O78" s="1"/>
  <c r="N79"/>
  <c r="O79" s="1"/>
  <c r="N59" i="2"/>
  <c r="O59" s="1"/>
  <c r="N80" i="1"/>
  <c r="O80" s="1"/>
  <c r="N81"/>
  <c r="O81" s="1"/>
  <c r="N83"/>
  <c r="O83" s="1"/>
  <c r="N82"/>
  <c r="O82" s="1"/>
  <c r="N84"/>
  <c r="O84" s="1"/>
  <c r="N61" i="2"/>
  <c r="O61" s="1"/>
  <c r="N91" i="1"/>
  <c r="O91" s="1"/>
  <c r="N85"/>
  <c r="O85" s="1"/>
  <c r="N86"/>
  <c r="O86" s="1"/>
  <c r="N47" i="3"/>
  <c r="O47" s="1"/>
  <c r="N48"/>
  <c r="O48" s="1"/>
  <c r="N87" i="1"/>
  <c r="O87" s="1"/>
  <c r="N88"/>
  <c r="O88" s="1"/>
  <c r="N62" i="2"/>
  <c r="O62" s="1"/>
  <c r="N89" i="1"/>
  <c r="O89" s="1"/>
  <c r="N90"/>
  <c r="O90" s="1"/>
  <c r="N92"/>
  <c r="O92" s="1"/>
  <c r="N93"/>
  <c r="O93" s="1"/>
  <c r="N63" i="2"/>
  <c r="O63" s="1"/>
  <c r="N94" i="1"/>
  <c r="O94" s="1"/>
  <c r="N96"/>
  <c r="O96" s="1"/>
  <c r="N95"/>
  <c r="O95" s="1"/>
  <c r="N97"/>
  <c r="O97" s="1"/>
  <c r="N102"/>
  <c r="O102" s="1"/>
  <c r="N99"/>
  <c r="O99" s="1"/>
  <c r="N98"/>
  <c r="O98" s="1"/>
  <c r="N100"/>
  <c r="O100" s="1"/>
  <c r="N101"/>
  <c r="O101" s="1"/>
  <c r="N103"/>
  <c r="O103" s="1"/>
  <c r="N104"/>
  <c r="O104" s="1"/>
  <c r="N64" i="2"/>
  <c r="O64" s="1"/>
  <c r="N106" i="1"/>
  <c r="O106" s="1"/>
  <c r="N105"/>
  <c r="O105" s="1"/>
  <c r="N107"/>
  <c r="O107" s="1"/>
  <c r="N108"/>
  <c r="O108" s="1"/>
  <c r="N109"/>
  <c r="O109" s="1"/>
  <c r="N110"/>
  <c r="O110" s="1"/>
  <c r="N111"/>
  <c r="O111" s="1"/>
  <c r="N112"/>
  <c r="O112" s="1"/>
  <c r="N113"/>
  <c r="O113" s="1"/>
  <c r="G61" i="3"/>
  <c r="G60"/>
  <c r="G59"/>
  <c r="G58"/>
  <c r="G57"/>
  <c r="G56"/>
  <c r="I55"/>
  <c r="G75" i="2"/>
  <c r="G74"/>
  <c r="G73"/>
  <c r="G72"/>
  <c r="G71"/>
  <c r="G70"/>
  <c r="I69"/>
  <c r="N114" i="1"/>
  <c r="O114" s="1"/>
  <c r="N115"/>
  <c r="O115" s="1"/>
  <c r="N116"/>
  <c r="O116" s="1"/>
  <c r="N92" i="2"/>
  <c r="O92" s="1"/>
  <c r="G127" i="1"/>
  <c r="G126"/>
  <c r="G125"/>
  <c r="G124"/>
  <c r="G123"/>
  <c r="G122"/>
  <c r="I121"/>
  <c r="N152"/>
  <c r="O152" s="1"/>
  <c r="N150"/>
  <c r="O150" s="1"/>
  <c r="N144"/>
  <c r="O144" s="1"/>
  <c r="N78" i="3"/>
  <c r="O78" s="1"/>
  <c r="N79"/>
  <c r="O79" s="1"/>
  <c r="N93" i="2"/>
  <c r="O93" s="1"/>
  <c r="N146" i="1"/>
  <c r="O146" s="1"/>
  <c r="N145"/>
  <c r="O145" s="1"/>
  <c r="N147"/>
  <c r="O147" s="1"/>
  <c r="N148"/>
  <c r="O148" s="1"/>
  <c r="N94" i="2"/>
  <c r="O94" s="1"/>
  <c r="N149" i="1"/>
  <c r="O149" s="1"/>
  <c r="N151"/>
  <c r="O151" s="1"/>
  <c r="N225"/>
  <c r="O225" s="1"/>
  <c r="N80" i="3"/>
  <c r="O80" s="1"/>
  <c r="N95" i="2"/>
  <c r="O95" s="1"/>
  <c r="N153" i="1"/>
  <c r="O153" s="1"/>
  <c r="N154"/>
  <c r="O154" s="1"/>
  <c r="N155"/>
  <c r="O155" s="1"/>
  <c r="N81" i="3"/>
  <c r="O81" s="1"/>
  <c r="N96" i="2"/>
  <c r="O96" s="1"/>
  <c r="N156" i="1"/>
  <c r="O156" s="1"/>
  <c r="N158"/>
  <c r="O158" s="1"/>
  <c r="N157"/>
  <c r="O157" s="1"/>
  <c r="N159"/>
  <c r="O159" s="1"/>
  <c r="N160"/>
  <c r="O160" s="1"/>
  <c r="N161"/>
  <c r="O161" s="1"/>
  <c r="N82" i="3"/>
  <c r="O82" s="1"/>
  <c r="N83"/>
  <c r="O83" s="1"/>
  <c r="N97" i="2"/>
  <c r="O97" s="1"/>
  <c r="N162" i="1"/>
  <c r="O162" s="1"/>
  <c r="N164"/>
  <c r="O164" s="1"/>
  <c r="N163"/>
  <c r="O163" s="1"/>
  <c r="N165"/>
  <c r="O165" s="1"/>
  <c r="N168"/>
  <c r="O168" s="1"/>
  <c r="N167"/>
  <c r="O167" s="1"/>
  <c r="N166"/>
  <c r="O166" s="1"/>
  <c r="N169"/>
  <c r="O169" s="1"/>
  <c r="N98" i="2"/>
  <c r="O98" s="1"/>
  <c r="N174" i="1"/>
  <c r="O174" s="1"/>
  <c r="N175"/>
  <c r="O175" s="1"/>
  <c r="N176"/>
  <c r="O176" s="1"/>
  <c r="N177"/>
  <c r="O177" s="1"/>
  <c r="N99" i="2"/>
  <c r="N171" i="1"/>
  <c r="O171" s="1"/>
  <c r="N170"/>
  <c r="O170" s="1"/>
  <c r="N172"/>
  <c r="O172" s="1"/>
  <c r="N173"/>
  <c r="O173" s="1"/>
  <c r="N178"/>
  <c r="O178" s="1"/>
  <c r="N100" i="2"/>
  <c r="O100" s="1"/>
  <c r="N179" i="1"/>
  <c r="O179" s="1"/>
  <c r="N180"/>
  <c r="O180" s="1"/>
  <c r="N182"/>
  <c r="O182" s="1"/>
  <c r="N181"/>
  <c r="O181" s="1"/>
  <c r="N183"/>
  <c r="O183" s="1"/>
  <c r="N184"/>
  <c r="O184" s="1"/>
  <c r="G95" i="3"/>
  <c r="G94"/>
  <c r="G93"/>
  <c r="G92"/>
  <c r="G91"/>
  <c r="G90"/>
  <c r="I89"/>
  <c r="G111" i="2"/>
  <c r="G110"/>
  <c r="G109"/>
  <c r="G108"/>
  <c r="G107"/>
  <c r="G106"/>
  <c r="I105"/>
  <c r="N185" i="1"/>
  <c r="O185" s="1"/>
  <c r="N186"/>
  <c r="O186" s="1"/>
  <c r="N187"/>
  <c r="O187" s="1"/>
  <c r="N188"/>
  <c r="O188" s="1"/>
  <c r="N189"/>
  <c r="O189" s="1"/>
  <c r="N190"/>
  <c r="O190" s="1"/>
  <c r="N191"/>
  <c r="O191" s="1"/>
  <c r="N192"/>
  <c r="O192" s="1"/>
  <c r="N193"/>
  <c r="O193" s="1"/>
  <c r="N128" i="2"/>
  <c r="O128" s="1"/>
  <c r="G206" i="1"/>
  <c r="G205"/>
  <c r="G204"/>
  <c r="G203"/>
  <c r="G202"/>
  <c r="G201"/>
  <c r="I200"/>
  <c r="N194"/>
  <c r="O194" s="1"/>
  <c r="N226"/>
  <c r="O226" s="1"/>
  <c r="N223"/>
  <c r="O223" s="1"/>
  <c r="N224"/>
  <c r="O224" s="1"/>
  <c r="N227"/>
  <c r="O227" s="1"/>
  <c r="N228"/>
  <c r="O228" s="1"/>
  <c r="N229"/>
  <c r="O229" s="1"/>
  <c r="N129" i="2"/>
  <c r="O129" s="1"/>
  <c r="N131"/>
  <c r="O131" s="1"/>
  <c r="N112" i="3"/>
  <c r="O112" s="1"/>
  <c r="N230" i="1"/>
  <c r="O230" s="1"/>
  <c r="N231"/>
  <c r="O231" s="1"/>
  <c r="N234"/>
  <c r="O234" s="1"/>
  <c r="N232"/>
  <c r="O232" s="1"/>
  <c r="N233"/>
  <c r="O233" s="1"/>
  <c r="N248"/>
  <c r="O248" s="1"/>
  <c r="N113" i="3"/>
  <c r="O113" s="1"/>
  <c r="N114"/>
  <c r="O114" s="1"/>
  <c r="N130" i="2"/>
  <c r="O130" s="1"/>
  <c r="N235" i="1"/>
  <c r="O235" s="1"/>
  <c r="N236"/>
  <c r="O236" s="1"/>
  <c r="N237"/>
  <c r="O237" s="1"/>
  <c r="N238"/>
  <c r="O238" s="1"/>
  <c r="N239"/>
  <c r="O239" s="1"/>
  <c r="N240"/>
  <c r="O240" s="1"/>
  <c r="N115" i="3"/>
  <c r="O115" s="1"/>
  <c r="N132" i="2"/>
  <c r="O132" s="1"/>
  <c r="N241" i="1"/>
  <c r="O241" s="1"/>
  <c r="N244"/>
  <c r="O244" s="1"/>
  <c r="N243"/>
  <c r="O243" s="1"/>
  <c r="N242"/>
  <c r="O242" s="1"/>
  <c r="N245"/>
  <c r="O245" s="1"/>
  <c r="N133" i="2"/>
  <c r="O133" s="1"/>
  <c r="N246" i="1"/>
  <c r="O246" s="1"/>
  <c r="N247"/>
  <c r="O247" s="1"/>
  <c r="N134" i="2"/>
  <c r="O134" s="1"/>
  <c r="N249" i="1"/>
  <c r="O249" s="1"/>
  <c r="N140" i="2"/>
  <c r="O140" s="1"/>
  <c r="N116" i="3"/>
  <c r="O116" s="1"/>
  <c r="N250" i="1"/>
  <c r="O250" s="1"/>
  <c r="N251"/>
  <c r="O251" s="1"/>
  <c r="N252"/>
  <c r="O252" s="1"/>
  <c r="N253"/>
  <c r="O253" s="1"/>
  <c r="N254"/>
  <c r="O254" s="1"/>
  <c r="N255"/>
  <c r="O255" s="1"/>
  <c r="N135" i="2"/>
  <c r="O135" s="1"/>
  <c r="N258" i="1"/>
  <c r="O258" s="1"/>
  <c r="N256"/>
  <c r="O256" s="1"/>
  <c r="N257"/>
  <c r="O257" s="1"/>
  <c r="N259"/>
  <c r="O259" s="1"/>
  <c r="N136" i="2"/>
  <c r="O136" s="1"/>
  <c r="N260" i="1"/>
  <c r="O260" s="1"/>
  <c r="N261"/>
  <c r="O261" s="1"/>
  <c r="N262"/>
  <c r="O262" s="1"/>
  <c r="N263"/>
  <c r="O263" s="1"/>
  <c r="N270"/>
  <c r="O270" s="1"/>
  <c r="N271"/>
  <c r="O271" s="1"/>
  <c r="N266"/>
  <c r="O266" s="1"/>
  <c r="N264"/>
  <c r="O264" s="1"/>
  <c r="N265"/>
  <c r="O265" s="1"/>
  <c r="N267"/>
  <c r="O267" s="1"/>
  <c r="N117" i="3"/>
  <c r="O117" s="1"/>
  <c r="N137" i="2"/>
  <c r="O137" s="1"/>
  <c r="N268" i="1"/>
  <c r="O268" s="1"/>
  <c r="N119" i="3"/>
  <c r="O119" s="1"/>
  <c r="N142" i="2"/>
  <c r="O142" s="1"/>
  <c r="N269" i="1"/>
  <c r="O269" s="1"/>
  <c r="N275"/>
  <c r="O275" s="1"/>
  <c r="N285"/>
  <c r="O285" s="1"/>
  <c r="N118" i="3"/>
  <c r="O118" s="1"/>
  <c r="N139" i="2"/>
  <c r="O139" s="1"/>
  <c r="N272" i="1"/>
  <c r="O272" s="1"/>
  <c r="N273"/>
  <c r="O273" s="1"/>
  <c r="N138" i="2"/>
  <c r="O138" s="1"/>
  <c r="N274" i="1"/>
  <c r="O274" s="1"/>
  <c r="N141" i="2"/>
  <c r="O141" s="1"/>
  <c r="N276" i="1"/>
  <c r="O276" s="1"/>
  <c r="N277"/>
  <c r="O277" s="1"/>
  <c r="N278"/>
  <c r="O278" s="1"/>
  <c r="N281"/>
  <c r="O281" s="1"/>
  <c r="N279"/>
  <c r="O279" s="1"/>
  <c r="N280"/>
  <c r="O280" s="1"/>
  <c r="N282"/>
  <c r="O282" s="1"/>
  <c r="N283"/>
  <c r="O283" s="1"/>
  <c r="N284"/>
  <c r="O284" s="1"/>
  <c r="N147" i="3"/>
  <c r="O147" s="1"/>
  <c r="N317" i="1"/>
  <c r="O317" s="1"/>
  <c r="N318"/>
  <c r="O318" s="1"/>
  <c r="N286"/>
  <c r="O286" s="1"/>
  <c r="N287"/>
  <c r="O287" s="1"/>
  <c r="G130" i="3"/>
  <c r="G129"/>
  <c r="G128"/>
  <c r="G127"/>
  <c r="G126"/>
  <c r="G125"/>
  <c r="I124"/>
  <c r="G155" i="2"/>
  <c r="G154"/>
  <c r="G153"/>
  <c r="G152"/>
  <c r="G151"/>
  <c r="G150"/>
  <c r="I149"/>
  <c r="N143"/>
  <c r="O143" s="1"/>
  <c r="G300" i="1"/>
  <c r="G299"/>
  <c r="G298"/>
  <c r="G297"/>
  <c r="G296"/>
  <c r="G295"/>
  <c r="I294"/>
  <c r="N288"/>
  <c r="O288" s="1"/>
  <c r="N148" i="3"/>
  <c r="O148" s="1"/>
  <c r="N319" i="1"/>
  <c r="O319" s="1"/>
  <c r="N320"/>
  <c r="O320" s="1"/>
  <c r="N321"/>
  <c r="O321" s="1"/>
  <c r="N322"/>
  <c r="O322" s="1"/>
  <c r="N149" i="3"/>
  <c r="O149" s="1"/>
  <c r="N172" i="2"/>
  <c r="O172" s="1"/>
  <c r="N173"/>
  <c r="O173" s="1"/>
  <c r="N323" i="1"/>
  <c r="O323" s="1"/>
  <c r="N324"/>
  <c r="O324" s="1"/>
  <c r="N325"/>
  <c r="O325" s="1"/>
  <c r="N327"/>
  <c r="O327" s="1"/>
  <c r="N328"/>
  <c r="O328" s="1"/>
  <c r="N338"/>
  <c r="O338" s="1"/>
  <c r="N326"/>
  <c r="O326" s="1"/>
  <c r="N153" i="3"/>
  <c r="O153" s="1"/>
  <c r="N341" i="1"/>
  <c r="O341" s="1"/>
  <c r="N151" i="3"/>
  <c r="O151" s="1"/>
  <c r="N329" i="1"/>
  <c r="O329" s="1"/>
  <c r="N335"/>
  <c r="O335" s="1"/>
  <c r="N150" i="3"/>
  <c r="O150" s="1"/>
  <c r="N331" i="1"/>
  <c r="O331" s="1"/>
  <c r="N330"/>
  <c r="O330" s="1"/>
  <c r="N332"/>
  <c r="O332" s="1"/>
  <c r="N333"/>
  <c r="O333" s="1"/>
  <c r="N174" i="2"/>
  <c r="O174" s="1"/>
  <c r="N334" i="1"/>
  <c r="O334" s="1"/>
  <c r="N336"/>
  <c r="O336" s="1"/>
  <c r="N152" i="3"/>
  <c r="O152" s="1"/>
  <c r="N337" i="1"/>
  <c r="O337" s="1"/>
  <c r="N154" i="3"/>
  <c r="O154" s="1"/>
  <c r="N175" i="2"/>
  <c r="O175" s="1"/>
  <c r="N176"/>
  <c r="O176" s="1"/>
  <c r="N339" i="1"/>
  <c r="O339" s="1"/>
  <c r="N340"/>
  <c r="O340" s="1"/>
  <c r="N346"/>
  <c r="O346" s="1"/>
  <c r="N177" i="2"/>
  <c r="O177" s="1"/>
  <c r="N342" i="1"/>
  <c r="O342" s="1"/>
  <c r="N343"/>
  <c r="O343" s="1"/>
  <c r="N344"/>
  <c r="O344" s="1"/>
  <c r="N345"/>
  <c r="O345" s="1"/>
  <c r="N350"/>
  <c r="O350" s="1"/>
  <c r="N347"/>
  <c r="O347" s="1"/>
  <c r="N348"/>
  <c r="O348" s="1"/>
  <c r="N349"/>
  <c r="O349" s="1"/>
  <c r="N351"/>
  <c r="O351" s="1"/>
  <c r="N352"/>
  <c r="O352" s="1"/>
  <c r="N353"/>
  <c r="O353" s="1"/>
  <c r="N361"/>
  <c r="O361" s="1"/>
  <c r="N356"/>
  <c r="O356" s="1"/>
  <c r="N183" i="2"/>
  <c r="O183" s="1"/>
  <c r="N178"/>
  <c r="O178" s="1"/>
  <c r="N354" i="1"/>
  <c r="O354" s="1"/>
  <c r="N355"/>
  <c r="O355" s="1"/>
  <c r="N179" i="2"/>
  <c r="O179" s="1"/>
  <c r="N357" i="1"/>
  <c r="O357" s="1"/>
  <c r="N156" i="3"/>
  <c r="O156" s="1"/>
  <c r="N180" i="2"/>
  <c r="O180" s="1"/>
  <c r="N358" i="1"/>
  <c r="O358" s="1"/>
  <c r="N359"/>
  <c r="O359" s="1"/>
  <c r="N360"/>
  <c r="O360" s="1"/>
  <c r="N368"/>
  <c r="O368" s="1"/>
  <c r="G165" i="3"/>
  <c r="G164"/>
  <c r="G163"/>
  <c r="G162"/>
  <c r="G161"/>
  <c r="G160"/>
  <c r="I159"/>
  <c r="N155"/>
  <c r="O155" s="1"/>
  <c r="N181" i="2"/>
  <c r="O181" s="1"/>
  <c r="N362" i="1"/>
  <c r="O362" s="1"/>
  <c r="N363"/>
  <c r="O363" s="1"/>
  <c r="N364"/>
  <c r="O364" s="1"/>
  <c r="N182" i="2"/>
  <c r="O182" s="1"/>
  <c r="N184"/>
  <c r="N365" i="1"/>
  <c r="O365" s="1"/>
  <c r="N366"/>
  <c r="O366" s="1"/>
  <c r="N367"/>
  <c r="O367" s="1"/>
  <c r="N369"/>
  <c r="O369" s="1"/>
  <c r="N370"/>
  <c r="O370" s="1"/>
  <c r="N371"/>
  <c r="O371" s="1"/>
  <c r="G19" i="3" l="1"/>
  <c r="G41" i="1"/>
  <c r="G55" i="3"/>
  <c r="G121" i="1"/>
  <c r="O99" i="2"/>
  <c r="G89" i="3"/>
  <c r="G200" i="1"/>
  <c r="G124" i="3"/>
  <c r="G294" i="1"/>
  <c r="G159" i="3"/>
  <c r="N372" i="1"/>
  <c r="O372" s="1"/>
  <c r="N374"/>
  <c r="O374" s="1"/>
  <c r="N373"/>
  <c r="O373" s="1"/>
  <c r="G193" i="2"/>
  <c r="G192"/>
  <c r="G191"/>
  <c r="G190"/>
  <c r="G189"/>
  <c r="G188"/>
  <c r="I187"/>
  <c r="N375" i="1"/>
  <c r="O375" s="1"/>
  <c r="N376"/>
  <c r="O376" s="1"/>
  <c r="N210" i="2"/>
  <c r="O210" s="1"/>
  <c r="N211"/>
  <c r="O211" s="1"/>
  <c r="N377" i="1"/>
  <c r="G387"/>
  <c r="G386"/>
  <c r="G385"/>
  <c r="G384"/>
  <c r="G383"/>
  <c r="G382"/>
  <c r="I381"/>
  <c r="N378"/>
  <c r="O378" s="1"/>
  <c r="N212" i="2"/>
  <c r="O212" s="1"/>
  <c r="N215"/>
  <c r="O215" s="1"/>
  <c r="N406" i="1"/>
  <c r="O406" s="1"/>
  <c r="N405"/>
  <c r="O405" s="1"/>
  <c r="N213" i="2"/>
  <c r="O213" s="1"/>
  <c r="N216"/>
  <c r="O216" s="1"/>
  <c r="N404" i="1"/>
  <c r="O404" s="1"/>
  <c r="N414"/>
  <c r="O414" s="1"/>
  <c r="N214" i="2"/>
  <c r="O214" s="1"/>
  <c r="N407" i="1"/>
  <c r="O407" s="1"/>
  <c r="N408"/>
  <c r="O408" s="1"/>
  <c r="N409"/>
  <c r="O409" s="1"/>
  <c r="N410"/>
  <c r="O410" s="1"/>
  <c r="N411"/>
  <c r="O411" s="1"/>
  <c r="N412"/>
  <c r="O412" s="1"/>
  <c r="N413"/>
  <c r="O413" s="1"/>
  <c r="N415"/>
  <c r="O415" s="1"/>
  <c r="N416"/>
  <c r="O416" s="1"/>
  <c r="N417"/>
  <c r="O417" s="1"/>
  <c r="N182" i="3"/>
  <c r="O182" s="1"/>
  <c r="N183"/>
  <c r="O183" s="1"/>
  <c r="N217" i="2"/>
  <c r="N218"/>
  <c r="O218" s="1"/>
  <c r="N420" i="1"/>
  <c r="O420" s="1"/>
  <c r="N418"/>
  <c r="O418" s="1"/>
  <c r="N419"/>
  <c r="O419" s="1"/>
  <c r="N421"/>
  <c r="O421" s="1"/>
  <c r="N422"/>
  <c r="O422" s="1"/>
  <c r="N423"/>
  <c r="O423" s="1"/>
  <c r="N424"/>
  <c r="O424" s="1"/>
  <c r="N425"/>
  <c r="O425" s="1"/>
  <c r="N426"/>
  <c r="O426" s="1"/>
  <c r="N427"/>
  <c r="O427" s="1"/>
  <c r="N428"/>
  <c r="O428" s="1"/>
  <c r="N429"/>
  <c r="O429" s="1"/>
  <c r="N184" i="3"/>
  <c r="O184" s="1"/>
  <c r="N430" i="1"/>
  <c r="O430" s="1"/>
  <c r="N431"/>
  <c r="O431" s="1"/>
  <c r="N432"/>
  <c r="O432" s="1"/>
  <c r="N433"/>
  <c r="O433" s="1"/>
  <c r="N434"/>
  <c r="O434" s="1"/>
  <c r="N435"/>
  <c r="O435" s="1"/>
  <c r="N436"/>
  <c r="O436" s="1"/>
  <c r="N437"/>
  <c r="O437" s="1"/>
  <c r="N438"/>
  <c r="O438" s="1"/>
  <c r="N439"/>
  <c r="O439" s="1"/>
  <c r="N450"/>
  <c r="O450" s="1"/>
  <c r="N451"/>
  <c r="O451" s="1"/>
  <c r="N185" i="3"/>
  <c r="O185" s="1"/>
  <c r="N440" i="1"/>
  <c r="O440" s="1"/>
  <c r="N441"/>
  <c r="O441" s="1"/>
  <c r="N442"/>
  <c r="O442" s="1"/>
  <c r="N443"/>
  <c r="O443" s="1"/>
  <c r="N186" i="3"/>
  <c r="O186" s="1"/>
  <c r="N444" i="1"/>
  <c r="O444" s="1"/>
  <c r="N445"/>
  <c r="O445" s="1"/>
  <c r="N446"/>
  <c r="O446" s="1"/>
  <c r="N447"/>
  <c r="O447" s="1"/>
  <c r="N448"/>
  <c r="O448" s="1"/>
  <c r="N449"/>
  <c r="O449" s="1"/>
  <c r="N452"/>
  <c r="O452" s="1"/>
  <c r="N453"/>
  <c r="O453" s="1"/>
  <c r="N219" i="2"/>
  <c r="O219" s="1"/>
  <c r="N187" i="3"/>
  <c r="O187" s="1"/>
  <c r="N188"/>
  <c r="O188" s="1"/>
  <c r="N189"/>
  <c r="O189" s="1"/>
  <c r="N220" i="2"/>
  <c r="O220" s="1"/>
  <c r="N454" i="1"/>
  <c r="O454" s="1"/>
  <c r="N455"/>
  <c r="O455" s="1"/>
  <c r="N456"/>
  <c r="O456" s="1"/>
  <c r="N461"/>
  <c r="O461" s="1"/>
  <c r="N221" i="2"/>
  <c r="O221" s="1"/>
  <c r="N222"/>
  <c r="O222" s="1"/>
  <c r="N457" i="1"/>
  <c r="O457" s="1"/>
  <c r="N458"/>
  <c r="O458" s="1"/>
  <c r="N459"/>
  <c r="O459" s="1"/>
  <c r="N460"/>
  <c r="O460" s="1"/>
  <c r="N462"/>
  <c r="O462" s="1"/>
  <c r="N463"/>
  <c r="O463" s="1"/>
  <c r="N464"/>
  <c r="O464" s="1"/>
  <c r="N465"/>
  <c r="O465" s="1"/>
  <c r="N466"/>
  <c r="O466" s="1"/>
  <c r="G198" i="3"/>
  <c r="G197"/>
  <c r="G196"/>
  <c r="G195"/>
  <c r="G194"/>
  <c r="G193"/>
  <c r="I192"/>
  <c r="G230" i="2"/>
  <c r="G229"/>
  <c r="G228"/>
  <c r="G227"/>
  <c r="G226"/>
  <c r="G225"/>
  <c r="I224"/>
  <c r="N247"/>
  <c r="O247" s="1"/>
  <c r="G476" i="1"/>
  <c r="G475"/>
  <c r="G474"/>
  <c r="G473"/>
  <c r="G472"/>
  <c r="G471"/>
  <c r="I470"/>
  <c r="N467"/>
  <c r="O467" s="1"/>
  <c r="N249" i="2"/>
  <c r="O249" s="1"/>
  <c r="N248"/>
  <c r="O248" s="1"/>
  <c r="N215" i="3"/>
  <c r="N216"/>
  <c r="O216" s="1"/>
  <c r="N493" i="1"/>
  <c r="O215" i="3" s="1"/>
  <c r="N494" i="1"/>
  <c r="O494" s="1"/>
  <c r="N495"/>
  <c r="O495" s="1"/>
  <c r="N496"/>
  <c r="O496" s="1"/>
  <c r="N497"/>
  <c r="O497" s="1"/>
  <c r="N217" i="3"/>
  <c r="O217" s="1"/>
  <c r="N498" i="1"/>
  <c r="O498" s="1"/>
  <c r="N499"/>
  <c r="O499" s="1"/>
  <c r="N500"/>
  <c r="O500" s="1"/>
  <c r="N250" i="2"/>
  <c r="O250" s="1"/>
  <c r="N501" i="1"/>
  <c r="O501" s="1"/>
  <c r="N502"/>
  <c r="O502" s="1"/>
  <c r="N503"/>
  <c r="O503" s="1"/>
  <c r="N251" i="2"/>
  <c r="O251" s="1"/>
  <c r="N252"/>
  <c r="O252" s="1"/>
  <c r="N504" i="1"/>
  <c r="O504" s="1"/>
  <c r="N505"/>
  <c r="O505" s="1"/>
  <c r="N506"/>
  <c r="O506" s="1"/>
  <c r="N524"/>
  <c r="O524" s="1"/>
  <c r="N218" i="3"/>
  <c r="O218" s="1"/>
  <c r="N507" i="1"/>
  <c r="O507" s="1"/>
  <c r="N508"/>
  <c r="O508" s="1"/>
  <c r="N509"/>
  <c r="O509" s="1"/>
  <c r="N219" i="3"/>
  <c r="O219" s="1"/>
  <c r="N510" i="1"/>
  <c r="O510" s="1"/>
  <c r="N512"/>
  <c r="O512" s="1"/>
  <c r="N511"/>
  <c r="O511" s="1"/>
  <c r="N513"/>
  <c r="O513" s="1"/>
  <c r="N520"/>
  <c r="O520" s="1"/>
  <c r="N253" i="2"/>
  <c r="O253" s="1"/>
  <c r="N254"/>
  <c r="O254" s="1"/>
  <c r="N255"/>
  <c r="O255" s="1"/>
  <c r="N514" i="1"/>
  <c r="O514" s="1"/>
  <c r="N515"/>
  <c r="O515" s="1"/>
  <c r="N516"/>
  <c r="O516" s="1"/>
  <c r="N517"/>
  <c r="O517" s="1"/>
  <c r="N518"/>
  <c r="O518" s="1"/>
  <c r="N519"/>
  <c r="O519" s="1"/>
  <c r="N521"/>
  <c r="O521" s="1"/>
  <c r="N525"/>
  <c r="O525" s="1"/>
  <c r="N220" i="3"/>
  <c r="O220" s="1"/>
  <c r="N522" i="1"/>
  <c r="O522" s="1"/>
  <c r="N523"/>
  <c r="O523" s="1"/>
  <c r="N221" i="3"/>
  <c r="O221" s="1"/>
  <c r="N526" i="1"/>
  <c r="O526" s="1"/>
  <c r="N527"/>
  <c r="O527" s="1"/>
  <c r="N528"/>
  <c r="O528" s="1"/>
  <c r="N529"/>
  <c r="O529" s="1"/>
  <c r="N256" i="2"/>
  <c r="O256" s="1"/>
  <c r="N530" i="1"/>
  <c r="O530" s="1"/>
  <c r="N531"/>
  <c r="O531" s="1"/>
  <c r="N532"/>
  <c r="O532" s="1"/>
  <c r="N541"/>
  <c r="O541" s="1"/>
  <c r="N533"/>
  <c r="O533" s="1"/>
  <c r="N534"/>
  <c r="O534" s="1"/>
  <c r="N535"/>
  <c r="O535" s="1"/>
  <c r="N222" i="3"/>
  <c r="O222" s="1"/>
  <c r="N223"/>
  <c r="O223" s="1"/>
  <c r="N536" i="1"/>
  <c r="O536" s="1"/>
  <c r="N537"/>
  <c r="O537" s="1"/>
  <c r="N538"/>
  <c r="O538" s="1"/>
  <c r="N539"/>
  <c r="O539" s="1"/>
  <c r="N540"/>
  <c r="O540" s="1"/>
  <c r="N542"/>
  <c r="O542" s="1"/>
  <c r="N543"/>
  <c r="O543" s="1"/>
  <c r="N257" i="2"/>
  <c r="O257" s="1"/>
  <c r="N258"/>
  <c r="O258" s="1"/>
  <c r="N224" i="3"/>
  <c r="O224" s="1"/>
  <c r="N544" i="1"/>
  <c r="O544" s="1"/>
  <c r="N545"/>
  <c r="O545" s="1"/>
  <c r="N549"/>
  <c r="O549" s="1"/>
  <c r="N550"/>
  <c r="O550" s="1"/>
  <c r="I263" i="2"/>
  <c r="G264"/>
  <c r="G265"/>
  <c r="G266"/>
  <c r="G267"/>
  <c r="G268"/>
  <c r="G269"/>
  <c r="N259"/>
  <c r="O259" s="1"/>
  <c r="N555" i="1"/>
  <c r="O555" s="1"/>
  <c r="N546"/>
  <c r="O546" s="1"/>
  <c r="N547"/>
  <c r="O547" s="1"/>
  <c r="N548"/>
  <c r="O548" s="1"/>
  <c r="N551"/>
  <c r="O551" s="1"/>
  <c r="N552"/>
  <c r="O552" s="1"/>
  <c r="N553"/>
  <c r="O553" s="1"/>
  <c r="N554"/>
  <c r="O554" s="1"/>
  <c r="N260" i="2"/>
  <c r="O260" s="1"/>
  <c r="N261"/>
  <c r="O261" s="1"/>
  <c r="N556" i="1"/>
  <c r="O556" s="1"/>
  <c r="N557"/>
  <c r="O557" s="1"/>
  <c r="G232" i="3"/>
  <c r="G231"/>
  <c r="G230"/>
  <c r="G229"/>
  <c r="G228"/>
  <c r="G227"/>
  <c r="I226"/>
  <c r="G299" i="2"/>
  <c r="G298"/>
  <c r="G297"/>
  <c r="G296"/>
  <c r="G295"/>
  <c r="G294"/>
  <c r="I293"/>
  <c r="G293"/>
  <c r="N558" i="1"/>
  <c r="O558" s="1"/>
  <c r="N559"/>
  <c r="O559" s="1"/>
  <c r="G569"/>
  <c r="G568"/>
  <c r="G567"/>
  <c r="G566"/>
  <c r="G565"/>
  <c r="G564"/>
  <c r="I563"/>
  <c r="N560"/>
  <c r="O560" s="1"/>
  <c r="N586"/>
  <c r="O586" s="1"/>
  <c r="N587"/>
  <c r="O587" s="1"/>
  <c r="N588"/>
  <c r="O588" s="1"/>
  <c r="N589"/>
  <c r="O589" s="1"/>
  <c r="N590"/>
  <c r="O590" s="1"/>
  <c r="N591"/>
  <c r="O591" s="1"/>
  <c r="N249" i="3"/>
  <c r="O249" s="1"/>
  <c r="N286" i="2"/>
  <c r="O286" s="1"/>
  <c r="N592" i="1"/>
  <c r="O592" s="1"/>
  <c r="N593"/>
  <c r="O593" s="1"/>
  <c r="N594"/>
  <c r="O594" s="1"/>
  <c r="N595"/>
  <c r="O595" s="1"/>
  <c r="N250" i="3"/>
  <c r="O250" s="1"/>
  <c r="N287" i="2"/>
  <c r="O287" s="1"/>
  <c r="N596" i="1"/>
  <c r="O596" s="1"/>
  <c r="N597"/>
  <c r="O597" s="1"/>
  <c r="N598"/>
  <c r="O598" s="1"/>
  <c r="N599"/>
  <c r="O599" s="1"/>
  <c r="N602"/>
  <c r="O602" s="1"/>
  <c r="O377" l="1"/>
  <c r="O184" i="2"/>
  <c r="G381" i="1"/>
  <c r="O217" i="2"/>
  <c r="G192" i="3"/>
  <c r="G470" i="1"/>
  <c r="O493"/>
  <c r="G226" i="3"/>
  <c r="G563" i="1"/>
  <c r="N251" i="3"/>
  <c r="O251" s="1"/>
  <c r="N600" i="1"/>
  <c r="O600" s="1"/>
  <c r="N601"/>
  <c r="O601" s="1"/>
  <c r="N603"/>
  <c r="O603" s="1"/>
  <c r="N604"/>
  <c r="O604" s="1"/>
  <c r="N288" i="2"/>
  <c r="O288" s="1"/>
  <c r="N614" i="1"/>
  <c r="O614" s="1"/>
  <c r="N605"/>
  <c r="O605" s="1"/>
  <c r="N606"/>
  <c r="O606" s="1"/>
  <c r="N607"/>
  <c r="O607" s="1"/>
  <c r="N608"/>
  <c r="O608" s="1"/>
  <c r="N609"/>
  <c r="O609" s="1"/>
  <c r="N610"/>
  <c r="O610" s="1"/>
  <c r="N611"/>
  <c r="O611" s="1"/>
  <c r="N289" i="2"/>
  <c r="O289" s="1"/>
  <c r="N252" i="3"/>
  <c r="O252" s="1"/>
  <c r="N253"/>
  <c r="O253" s="1"/>
  <c r="N612" i="1"/>
  <c r="O612" s="1"/>
  <c r="N613"/>
  <c r="O613" s="1"/>
  <c r="N290" i="2"/>
  <c r="O290" s="1"/>
  <c r="N615" i="1"/>
  <c r="O615" s="1"/>
  <c r="N254" i="3"/>
  <c r="O254" s="1"/>
  <c r="N616" i="1"/>
  <c r="O616" s="1"/>
  <c r="N617"/>
  <c r="O617" s="1"/>
  <c r="N619"/>
  <c r="O619" s="1"/>
  <c r="N626"/>
  <c r="O626" s="1"/>
  <c r="N618"/>
  <c r="O618" s="1"/>
  <c r="N620"/>
  <c r="O620" s="1"/>
  <c r="N621"/>
  <c r="O621" s="1"/>
  <c r="N622"/>
  <c r="O622" s="1"/>
  <c r="N255" i="3"/>
  <c r="N623" i="1"/>
  <c r="O623" s="1"/>
  <c r="N624"/>
  <c r="O624" s="1"/>
  <c r="N625"/>
  <c r="O625" s="1"/>
  <c r="N627"/>
  <c r="O627" s="1"/>
  <c r="N628"/>
  <c r="O628" s="1"/>
  <c r="N630"/>
  <c r="O630" s="1"/>
  <c r="N629"/>
  <c r="O629" s="1"/>
  <c r="N631"/>
  <c r="O631" s="1"/>
  <c r="N256" i="3"/>
  <c r="N291" i="2"/>
  <c r="O291" s="1"/>
  <c r="N632" i="1"/>
  <c r="O632" s="1"/>
  <c r="N633"/>
  <c r="O633" s="1"/>
  <c r="N634"/>
  <c r="O634" s="1"/>
  <c r="N635"/>
  <c r="O635" s="1"/>
  <c r="N636"/>
  <c r="O636" s="1"/>
  <c r="N637"/>
  <c r="O637" s="1"/>
  <c r="N638"/>
  <c r="O638" s="1"/>
  <c r="N639"/>
  <c r="O639" s="1"/>
  <c r="N640"/>
  <c r="O640" s="1"/>
  <c r="N641"/>
  <c r="O641" s="1"/>
  <c r="N257" i="3"/>
  <c r="N642" i="1"/>
  <c r="O642" s="1"/>
  <c r="N643"/>
  <c r="O643" s="1"/>
  <c r="N644"/>
  <c r="O644" s="1"/>
  <c r="N645"/>
  <c r="O645" s="1"/>
  <c r="N646"/>
  <c r="O646" s="1"/>
  <c r="G268" i="3"/>
  <c r="G267"/>
  <c r="G266"/>
  <c r="G265"/>
  <c r="G264"/>
  <c r="G263"/>
  <c r="I262"/>
  <c r="G324" i="2"/>
  <c r="G355"/>
  <c r="N647" i="1"/>
  <c r="O647" s="1"/>
  <c r="N649"/>
  <c r="O649" s="1"/>
  <c r="N648"/>
  <c r="O648" s="1"/>
  <c r="N651"/>
  <c r="O651" s="1"/>
  <c r="G659"/>
  <c r="G658"/>
  <c r="G657"/>
  <c r="G656"/>
  <c r="G655"/>
  <c r="G654"/>
  <c r="I653"/>
  <c r="N650"/>
  <c r="O650" s="1"/>
  <c r="N681"/>
  <c r="O681" s="1"/>
  <c r="N676"/>
  <c r="O676" s="1"/>
  <c r="N677"/>
  <c r="O677" s="1"/>
  <c r="N678"/>
  <c r="O678" s="1"/>
  <c r="N679"/>
  <c r="O679" s="1"/>
  <c r="N680"/>
  <c r="O680" s="1"/>
  <c r="N682"/>
  <c r="O682" s="1"/>
  <c r="N286" i="3"/>
  <c r="O286" s="1"/>
  <c r="N287"/>
  <c r="O287" s="1"/>
  <c r="N683" i="1"/>
  <c r="O683" s="1"/>
  <c r="N684"/>
  <c r="O684" s="1"/>
  <c r="N685"/>
  <c r="O685" s="1"/>
  <c r="N686"/>
  <c r="O686" s="1"/>
  <c r="N687"/>
  <c r="O687" s="1"/>
  <c r="N689"/>
  <c r="O689" s="1"/>
  <c r="N690"/>
  <c r="O690" s="1"/>
  <c r="N691"/>
  <c r="O691" s="1"/>
  <c r="N692"/>
  <c r="O692" s="1"/>
  <c r="N693"/>
  <c r="O693" s="1"/>
  <c r="N694"/>
  <c r="O694" s="1"/>
  <c r="N695"/>
  <c r="O695" s="1"/>
  <c r="N696"/>
  <c r="O696" s="1"/>
  <c r="N697"/>
  <c r="O697" s="1"/>
  <c r="N698"/>
  <c r="O698" s="1"/>
  <c r="N699"/>
  <c r="O699" s="1"/>
  <c r="N700"/>
  <c r="O700" s="1"/>
  <c r="N701"/>
  <c r="O701" s="1"/>
  <c r="N702"/>
  <c r="O702" s="1"/>
  <c r="N703"/>
  <c r="O703" s="1"/>
  <c r="N704"/>
  <c r="O704" s="1"/>
  <c r="N705"/>
  <c r="O705" s="1"/>
  <c r="N706"/>
  <c r="O706" s="1"/>
  <c r="N707"/>
  <c r="O707" s="1"/>
  <c r="N708"/>
  <c r="O708" s="1"/>
  <c r="N709"/>
  <c r="O709" s="1"/>
  <c r="N710"/>
  <c r="O710" s="1"/>
  <c r="N711"/>
  <c r="O711" s="1"/>
  <c r="N712"/>
  <c r="O712" s="1"/>
  <c r="N713"/>
  <c r="O713" s="1"/>
  <c r="N714"/>
  <c r="O714" s="1"/>
  <c r="N715"/>
  <c r="O715" s="1"/>
  <c r="N716"/>
  <c r="O716" s="1"/>
  <c r="N717"/>
  <c r="O717" s="1"/>
  <c r="N718"/>
  <c r="O718" s="1"/>
  <c r="N719"/>
  <c r="O719" s="1"/>
  <c r="N720"/>
  <c r="O720" s="1"/>
  <c r="N721"/>
  <c r="O721" s="1"/>
  <c r="N722"/>
  <c r="O722" s="1"/>
  <c r="N723"/>
  <c r="O723" s="1"/>
  <c r="N724"/>
  <c r="O724" s="1"/>
  <c r="N725"/>
  <c r="O725" s="1"/>
  <c r="N726"/>
  <c r="O726" s="1"/>
  <c r="N727"/>
  <c r="O727" s="1"/>
  <c r="N728"/>
  <c r="O728" s="1"/>
  <c r="N729"/>
  <c r="O729" s="1"/>
  <c r="N730"/>
  <c r="O730" s="1"/>
  <c r="N731"/>
  <c r="O731" s="1"/>
  <c r="N732"/>
  <c r="O732" s="1"/>
  <c r="N733"/>
  <c r="O733" s="1"/>
  <c r="N734"/>
  <c r="O734" s="1"/>
  <c r="N688"/>
  <c r="O688" s="1"/>
  <c r="N288" i="3"/>
  <c r="O288" s="1"/>
  <c r="N316" i="2"/>
  <c r="O316" s="1"/>
  <c r="N317"/>
  <c r="O317" s="1"/>
  <c r="N289" i="3"/>
  <c r="O289" s="1"/>
  <c r="N318" i="2"/>
  <c r="O318" s="1"/>
  <c r="N319"/>
  <c r="O319" s="1"/>
  <c r="N290" i="3"/>
  <c r="O290" s="1"/>
  <c r="N291"/>
  <c r="O291" s="1"/>
  <c r="N342" i="2"/>
  <c r="O342" s="1"/>
  <c r="N1181" i="1"/>
  <c r="O1181" s="1"/>
  <c r="N764"/>
  <c r="O764" s="1"/>
  <c r="G366" i="3"/>
  <c r="G365"/>
  <c r="G364"/>
  <c r="G363"/>
  <c r="G362"/>
  <c r="G361"/>
  <c r="I360"/>
  <c r="N354"/>
  <c r="O354" s="1"/>
  <c r="N353"/>
  <c r="O353" s="1"/>
  <c r="N352"/>
  <c r="O352" s="1"/>
  <c r="G335"/>
  <c r="G334"/>
  <c r="G333"/>
  <c r="G332"/>
  <c r="G331"/>
  <c r="G330"/>
  <c r="I329"/>
  <c r="N324"/>
  <c r="O324" s="1"/>
  <c r="N323"/>
  <c r="O323" s="1"/>
  <c r="N322"/>
  <c r="O322" s="1"/>
  <c r="G303"/>
  <c r="G302"/>
  <c r="G301"/>
  <c r="G300"/>
  <c r="G299"/>
  <c r="G298"/>
  <c r="I297"/>
  <c r="G388" i="2"/>
  <c r="G387"/>
  <c r="G386"/>
  <c r="G385"/>
  <c r="G384"/>
  <c r="G383"/>
  <c r="I382"/>
  <c r="N376"/>
  <c r="O376" s="1"/>
  <c r="N375"/>
  <c r="O375" s="1"/>
  <c r="N374"/>
  <c r="O374" s="1"/>
  <c r="N373"/>
  <c r="O373" s="1"/>
  <c r="G361"/>
  <c r="G360"/>
  <c r="G359"/>
  <c r="G358"/>
  <c r="G357"/>
  <c r="G356"/>
  <c r="I355"/>
  <c r="N349"/>
  <c r="O349" s="1"/>
  <c r="N348"/>
  <c r="O348" s="1"/>
  <c r="N347"/>
  <c r="O347" s="1"/>
  <c r="N346"/>
  <c r="O346" s="1"/>
  <c r="N345"/>
  <c r="O345" s="1"/>
  <c r="N344"/>
  <c r="O344" s="1"/>
  <c r="N343"/>
  <c r="O343" s="1"/>
  <c r="G330"/>
  <c r="G329"/>
  <c r="G328"/>
  <c r="G327"/>
  <c r="G326"/>
  <c r="G325"/>
  <c r="I324"/>
  <c r="G1291" i="1"/>
  <c r="G1290"/>
  <c r="G1289"/>
  <c r="G1288"/>
  <c r="G1287"/>
  <c r="G1286"/>
  <c r="I1285"/>
  <c r="N1278"/>
  <c r="O1278" s="1"/>
  <c r="N1277"/>
  <c r="O1277" s="1"/>
  <c r="N1276"/>
  <c r="O1276" s="1"/>
  <c r="N1275"/>
  <c r="O1275" s="1"/>
  <c r="N1274"/>
  <c r="O1274" s="1"/>
  <c r="N1273"/>
  <c r="O1273" s="1"/>
  <c r="N1272"/>
  <c r="O1272" s="1"/>
  <c r="N1271"/>
  <c r="O1271" s="1"/>
  <c r="N1270"/>
  <c r="O1270" s="1"/>
  <c r="N1269"/>
  <c r="O1269" s="1"/>
  <c r="N1268"/>
  <c r="O1268" s="1"/>
  <c r="N1267"/>
  <c r="O1267" s="1"/>
  <c r="N1266"/>
  <c r="O1266" s="1"/>
  <c r="N1265"/>
  <c r="O1265" s="1"/>
  <c r="N1264"/>
  <c r="O1264" s="1"/>
  <c r="N1263"/>
  <c r="O1263" s="1"/>
  <c r="N1262"/>
  <c r="O1262" s="1"/>
  <c r="N1261"/>
  <c r="O1261" s="1"/>
  <c r="N1260"/>
  <c r="O1260" s="1"/>
  <c r="N1259"/>
  <c r="O1259" s="1"/>
  <c r="N1258"/>
  <c r="O1258" s="1"/>
  <c r="N1257"/>
  <c r="O1257" s="1"/>
  <c r="N1256"/>
  <c r="O1256" s="1"/>
  <c r="N1255"/>
  <c r="O1255" s="1"/>
  <c r="N1254"/>
  <c r="O1254" s="1"/>
  <c r="N1253"/>
  <c r="O1253" s="1"/>
  <c r="N1252"/>
  <c r="O1252" s="1"/>
  <c r="N1251"/>
  <c r="O1251" s="1"/>
  <c r="N1250"/>
  <c r="O1250" s="1"/>
  <c r="N1249"/>
  <c r="O1249" s="1"/>
  <c r="N1248"/>
  <c r="O1248" s="1"/>
  <c r="N1247"/>
  <c r="O1247" s="1"/>
  <c r="N1246"/>
  <c r="O1246" s="1"/>
  <c r="N1245"/>
  <c r="O1245" s="1"/>
  <c r="N1244"/>
  <c r="O1244" s="1"/>
  <c r="N1243"/>
  <c r="O1243" s="1"/>
  <c r="N1242"/>
  <c r="O1242" s="1"/>
  <c r="N1241"/>
  <c r="O1241" s="1"/>
  <c r="N1240"/>
  <c r="O1240" s="1"/>
  <c r="N1239"/>
  <c r="O1239" s="1"/>
  <c r="N1238"/>
  <c r="O1238" s="1"/>
  <c r="N1237"/>
  <c r="O1237" s="1"/>
  <c r="N1236"/>
  <c r="O1236" s="1"/>
  <c r="N1235"/>
  <c r="O1235" s="1"/>
  <c r="N1234"/>
  <c r="O1234" s="1"/>
  <c r="N1233"/>
  <c r="O1233" s="1"/>
  <c r="N1232"/>
  <c r="O1232" s="1"/>
  <c r="N1231"/>
  <c r="O1231" s="1"/>
  <c r="N1230"/>
  <c r="O1230" s="1"/>
  <c r="N1229"/>
  <c r="O1229" s="1"/>
  <c r="N1228"/>
  <c r="O1228" s="1"/>
  <c r="N1227"/>
  <c r="O1227" s="1"/>
  <c r="N1226"/>
  <c r="O1226" s="1"/>
  <c r="N1225"/>
  <c r="O1225" s="1"/>
  <c r="N1224"/>
  <c r="O1224" s="1"/>
  <c r="N1223"/>
  <c r="O1223" s="1"/>
  <c r="N1222"/>
  <c r="O1222" s="1"/>
  <c r="N1221"/>
  <c r="O1221" s="1"/>
  <c r="N1220"/>
  <c r="O1220" s="1"/>
  <c r="N1219"/>
  <c r="O1219" s="1"/>
  <c r="N1218"/>
  <c r="O1218" s="1"/>
  <c r="N1217"/>
  <c r="O1217" s="1"/>
  <c r="N1216"/>
  <c r="O1216" s="1"/>
  <c r="N1215"/>
  <c r="O1215" s="1"/>
  <c r="G1193"/>
  <c r="G1192"/>
  <c r="G1191"/>
  <c r="G1190"/>
  <c r="G1189"/>
  <c r="G1188"/>
  <c r="I1187"/>
  <c r="N1180"/>
  <c r="O1180" s="1"/>
  <c r="N1179"/>
  <c r="O1179" s="1"/>
  <c r="N1178"/>
  <c r="O1178" s="1"/>
  <c r="N1177"/>
  <c r="O1177" s="1"/>
  <c r="N1176"/>
  <c r="O1176" s="1"/>
  <c r="N1175"/>
  <c r="O1175" s="1"/>
  <c r="N1174"/>
  <c r="O1174" s="1"/>
  <c r="N1173"/>
  <c r="O1173" s="1"/>
  <c r="N1172"/>
  <c r="O1172" s="1"/>
  <c r="N1171"/>
  <c r="O1171" s="1"/>
  <c r="N1170"/>
  <c r="O1170" s="1"/>
  <c r="N1169"/>
  <c r="O1169" s="1"/>
  <c r="N1168"/>
  <c r="O1168" s="1"/>
  <c r="N1167"/>
  <c r="O1167" s="1"/>
  <c r="N1166"/>
  <c r="O1166" s="1"/>
  <c r="N1165"/>
  <c r="O1165" s="1"/>
  <c r="N1164"/>
  <c r="O1164" s="1"/>
  <c r="N1163"/>
  <c r="O1163" s="1"/>
  <c r="N1162"/>
  <c r="O1162" s="1"/>
  <c r="N1161"/>
  <c r="O1161" s="1"/>
  <c r="N1160"/>
  <c r="O1160" s="1"/>
  <c r="N1159"/>
  <c r="O1159" s="1"/>
  <c r="N1158"/>
  <c r="O1158" s="1"/>
  <c r="N1157"/>
  <c r="O1157" s="1"/>
  <c r="N1156"/>
  <c r="O1156" s="1"/>
  <c r="N1155"/>
  <c r="O1155" s="1"/>
  <c r="N1154"/>
  <c r="O1154" s="1"/>
  <c r="N1153"/>
  <c r="O1153" s="1"/>
  <c r="N1152"/>
  <c r="O1152" s="1"/>
  <c r="N1151"/>
  <c r="O1151" s="1"/>
  <c r="N1150"/>
  <c r="O1150" s="1"/>
  <c r="N1149"/>
  <c r="O1149" s="1"/>
  <c r="N1148"/>
  <c r="O1148" s="1"/>
  <c r="N1147"/>
  <c r="O1147" s="1"/>
  <c r="N1146"/>
  <c r="O1146" s="1"/>
  <c r="N1145"/>
  <c r="O1145" s="1"/>
  <c r="N1144"/>
  <c r="O1144" s="1"/>
  <c r="N1143"/>
  <c r="O1143" s="1"/>
  <c r="N1142"/>
  <c r="O1142" s="1"/>
  <c r="N1141"/>
  <c r="O1141" s="1"/>
  <c r="N1140"/>
  <c r="O1140" s="1"/>
  <c r="N1139"/>
  <c r="O1139" s="1"/>
  <c r="N1138"/>
  <c r="O1138" s="1"/>
  <c r="N1137"/>
  <c r="O1137" s="1"/>
  <c r="N1136"/>
  <c r="O1136" s="1"/>
  <c r="N1135"/>
  <c r="O1135" s="1"/>
  <c r="N1134"/>
  <c r="O1134" s="1"/>
  <c r="N1133"/>
  <c r="O1133" s="1"/>
  <c r="N1132"/>
  <c r="O1132" s="1"/>
  <c r="N1131"/>
  <c r="O1131" s="1"/>
  <c r="N1130"/>
  <c r="O1130" s="1"/>
  <c r="N1129"/>
  <c r="O1129" s="1"/>
  <c r="N1128"/>
  <c r="O1128" s="1"/>
  <c r="N1127"/>
  <c r="O1127" s="1"/>
  <c r="N1126"/>
  <c r="O1126" s="1"/>
  <c r="N1125"/>
  <c r="O1125" s="1"/>
  <c r="N1124"/>
  <c r="O1124" s="1"/>
  <c r="N1123"/>
  <c r="O1123" s="1"/>
  <c r="N1122"/>
  <c r="O1122" s="1"/>
  <c r="N1121"/>
  <c r="O1121" s="1"/>
  <c r="N1120"/>
  <c r="O1120" s="1"/>
  <c r="N1119"/>
  <c r="O1119" s="1"/>
  <c r="N1118"/>
  <c r="O1118" s="1"/>
  <c r="N1117"/>
  <c r="O1117" s="1"/>
  <c r="N1116"/>
  <c r="O1116" s="1"/>
  <c r="N1115"/>
  <c r="O1115" s="1"/>
  <c r="N1114"/>
  <c r="O1114" s="1"/>
  <c r="N1113"/>
  <c r="O1113" s="1"/>
  <c r="N1112"/>
  <c r="O1112" s="1"/>
  <c r="N1111"/>
  <c r="O1111" s="1"/>
  <c r="N1110"/>
  <c r="O1110" s="1"/>
  <c r="N1109"/>
  <c r="O1109" s="1"/>
  <c r="N1108"/>
  <c r="O1108" s="1"/>
  <c r="N1107"/>
  <c r="O1107" s="1"/>
  <c r="N1106"/>
  <c r="O1106" s="1"/>
  <c r="N1105"/>
  <c r="O1105" s="1"/>
  <c r="N1104"/>
  <c r="O1104" s="1"/>
  <c r="N1103"/>
  <c r="O1103" s="1"/>
  <c r="N1102"/>
  <c r="O1102" s="1"/>
  <c r="G1081"/>
  <c r="G1080"/>
  <c r="G1079"/>
  <c r="G1078"/>
  <c r="G1077"/>
  <c r="G1076"/>
  <c r="I1075"/>
  <c r="N1069"/>
  <c r="O1069" s="1"/>
  <c r="N1068"/>
  <c r="O1068" s="1"/>
  <c r="N1067"/>
  <c r="O1067" s="1"/>
  <c r="N1066"/>
  <c r="O1066" s="1"/>
  <c r="N1065"/>
  <c r="O1065" s="1"/>
  <c r="N1064"/>
  <c r="O1064" s="1"/>
  <c r="N1063"/>
  <c r="O1063" s="1"/>
  <c r="N1062"/>
  <c r="O1062" s="1"/>
  <c r="N1061"/>
  <c r="O1061" s="1"/>
  <c r="N1060"/>
  <c r="O1060" s="1"/>
  <c r="N1059"/>
  <c r="O1059" s="1"/>
  <c r="N1058"/>
  <c r="O1058" s="1"/>
  <c r="N1057"/>
  <c r="O1057" s="1"/>
  <c r="N1056"/>
  <c r="O1056" s="1"/>
  <c r="N1055"/>
  <c r="O1055" s="1"/>
  <c r="N1054"/>
  <c r="O1054" s="1"/>
  <c r="N1053"/>
  <c r="O1053" s="1"/>
  <c r="N1052"/>
  <c r="O1052" s="1"/>
  <c r="N1051"/>
  <c r="O1051" s="1"/>
  <c r="N1050"/>
  <c r="O1050" s="1"/>
  <c r="N1049"/>
  <c r="O1049" s="1"/>
  <c r="N1048"/>
  <c r="O1048" s="1"/>
  <c r="N1047"/>
  <c r="O1047" s="1"/>
  <c r="N1046"/>
  <c r="O1046" s="1"/>
  <c r="N1045"/>
  <c r="O1045" s="1"/>
  <c r="N1044"/>
  <c r="O1044" s="1"/>
  <c r="N1043"/>
  <c r="O1043" s="1"/>
  <c r="N1042"/>
  <c r="O1042" s="1"/>
  <c r="N1041"/>
  <c r="O1041" s="1"/>
  <c r="N1040"/>
  <c r="O1040" s="1"/>
  <c r="N1039"/>
  <c r="O1039" s="1"/>
  <c r="N1038"/>
  <c r="O1038" s="1"/>
  <c r="N1037"/>
  <c r="O1037" s="1"/>
  <c r="N1036"/>
  <c r="O1036" s="1"/>
  <c r="N1035"/>
  <c r="O1035" s="1"/>
  <c r="N1034"/>
  <c r="O1034" s="1"/>
  <c r="N1033"/>
  <c r="O1033" s="1"/>
  <c r="N1032"/>
  <c r="O1032" s="1"/>
  <c r="N1031"/>
  <c r="O1031" s="1"/>
  <c r="N1030"/>
  <c r="O1030" s="1"/>
  <c r="N1029"/>
  <c r="O1029" s="1"/>
  <c r="N1028"/>
  <c r="O1028" s="1"/>
  <c r="N1027"/>
  <c r="O1027" s="1"/>
  <c r="N1026"/>
  <c r="O1026" s="1"/>
  <c r="N1025"/>
  <c r="O1025" s="1"/>
  <c r="N1024"/>
  <c r="O1024" s="1"/>
  <c r="N1023"/>
  <c r="O1023" s="1"/>
  <c r="N1022"/>
  <c r="O1022" s="1"/>
  <c r="N1021"/>
  <c r="O1021" s="1"/>
  <c r="G1000"/>
  <c r="G999"/>
  <c r="G998"/>
  <c r="G997"/>
  <c r="G996"/>
  <c r="G995"/>
  <c r="I994"/>
  <c r="N988"/>
  <c r="O988" s="1"/>
  <c r="N987"/>
  <c r="O987" s="1"/>
  <c r="N986"/>
  <c r="O986" s="1"/>
  <c r="N985"/>
  <c r="O985" s="1"/>
  <c r="N984"/>
  <c r="O984" s="1"/>
  <c r="N983"/>
  <c r="O983" s="1"/>
  <c r="N982"/>
  <c r="O982" s="1"/>
  <c r="N981"/>
  <c r="O981" s="1"/>
  <c r="N980"/>
  <c r="O980" s="1"/>
  <c r="N979"/>
  <c r="O979" s="1"/>
  <c r="N978"/>
  <c r="O978" s="1"/>
  <c r="N977"/>
  <c r="O977" s="1"/>
  <c r="N976"/>
  <c r="O976" s="1"/>
  <c r="N975"/>
  <c r="O975" s="1"/>
  <c r="N974"/>
  <c r="O974" s="1"/>
  <c r="N973"/>
  <c r="O973" s="1"/>
  <c r="N972"/>
  <c r="O972" s="1"/>
  <c r="N971"/>
  <c r="O971" s="1"/>
  <c r="N970"/>
  <c r="O970" s="1"/>
  <c r="N969"/>
  <c r="O969" s="1"/>
  <c r="N968"/>
  <c r="O968" s="1"/>
  <c r="N967"/>
  <c r="O967" s="1"/>
  <c r="N966"/>
  <c r="O966" s="1"/>
  <c r="N965"/>
  <c r="O965" s="1"/>
  <c r="N964"/>
  <c r="O964" s="1"/>
  <c r="N963"/>
  <c r="O963" s="1"/>
  <c r="N962"/>
  <c r="O962" s="1"/>
  <c r="N961"/>
  <c r="O961" s="1"/>
  <c r="N960"/>
  <c r="O960" s="1"/>
  <c r="N959"/>
  <c r="O959" s="1"/>
  <c r="N958"/>
  <c r="O958" s="1"/>
  <c r="N957"/>
  <c r="O957" s="1"/>
  <c r="N956"/>
  <c r="O956" s="1"/>
  <c r="N955"/>
  <c r="O955" s="1"/>
  <c r="N954"/>
  <c r="O954" s="1"/>
  <c r="N953"/>
  <c r="O953" s="1"/>
  <c r="N952"/>
  <c r="O952" s="1"/>
  <c r="N951"/>
  <c r="O951" s="1"/>
  <c r="N950"/>
  <c r="O950" s="1"/>
  <c r="N949"/>
  <c r="O949" s="1"/>
  <c r="N948"/>
  <c r="O948" s="1"/>
  <c r="N947"/>
  <c r="O947" s="1"/>
  <c r="N946"/>
  <c r="O946" s="1"/>
  <c r="N945"/>
  <c r="O945" s="1"/>
  <c r="N944"/>
  <c r="O944" s="1"/>
  <c r="N943"/>
  <c r="O943" s="1"/>
  <c r="N942"/>
  <c r="O942" s="1"/>
  <c r="N941"/>
  <c r="O941" s="1"/>
  <c r="N940"/>
  <c r="O940" s="1"/>
  <c r="N939"/>
  <c r="O939" s="1"/>
  <c r="N938"/>
  <c r="O938" s="1"/>
  <c r="N937"/>
  <c r="O937" s="1"/>
  <c r="N936"/>
  <c r="O936" s="1"/>
  <c r="N935"/>
  <c r="O935" s="1"/>
  <c r="N934"/>
  <c r="O934" s="1"/>
  <c r="N933"/>
  <c r="O933" s="1"/>
  <c r="N932"/>
  <c r="O932" s="1"/>
  <c r="N931"/>
  <c r="O931" s="1"/>
  <c r="N930"/>
  <c r="O930" s="1"/>
  <c r="N929"/>
  <c r="O929" s="1"/>
  <c r="N928"/>
  <c r="O928" s="1"/>
  <c r="N927"/>
  <c r="O927" s="1"/>
  <c r="N926"/>
  <c r="O926" s="1"/>
  <c r="N925"/>
  <c r="O925" s="1"/>
  <c r="N924"/>
  <c r="O924" s="1"/>
  <c r="N923"/>
  <c r="O923" s="1"/>
  <c r="N922"/>
  <c r="O922" s="1"/>
  <c r="N921"/>
  <c r="O921" s="1"/>
  <c r="G900"/>
  <c r="G899"/>
  <c r="G898"/>
  <c r="G897"/>
  <c r="G896"/>
  <c r="G895"/>
  <c r="I894"/>
  <c r="N888"/>
  <c r="O888" s="1"/>
  <c r="N887"/>
  <c r="O887" s="1"/>
  <c r="N886"/>
  <c r="O886" s="1"/>
  <c r="N885"/>
  <c r="O885" s="1"/>
  <c r="N884"/>
  <c r="O884" s="1"/>
  <c r="N883"/>
  <c r="O883" s="1"/>
  <c r="N882"/>
  <c r="O882" s="1"/>
  <c r="N881"/>
  <c r="O881" s="1"/>
  <c r="N880"/>
  <c r="O880" s="1"/>
  <c r="N879"/>
  <c r="O879" s="1"/>
  <c r="N878"/>
  <c r="O878" s="1"/>
  <c r="N877"/>
  <c r="O877" s="1"/>
  <c r="N876"/>
  <c r="O876" s="1"/>
  <c r="N875"/>
  <c r="O875" s="1"/>
  <c r="N874"/>
  <c r="O874" s="1"/>
  <c r="N873"/>
  <c r="O873" s="1"/>
  <c r="N872"/>
  <c r="O872" s="1"/>
  <c r="N871"/>
  <c r="O871" s="1"/>
  <c r="N870"/>
  <c r="O870" s="1"/>
  <c r="N869"/>
  <c r="O869" s="1"/>
  <c r="N868"/>
  <c r="O868" s="1"/>
  <c r="N867"/>
  <c r="O867" s="1"/>
  <c r="N866"/>
  <c r="O866" s="1"/>
  <c r="N865"/>
  <c r="O865" s="1"/>
  <c r="N864"/>
  <c r="O864" s="1"/>
  <c r="N863"/>
  <c r="O863" s="1"/>
  <c r="N862"/>
  <c r="O862" s="1"/>
  <c r="N861"/>
  <c r="O861" s="1"/>
  <c r="N860"/>
  <c r="O860" s="1"/>
  <c r="N859"/>
  <c r="O859" s="1"/>
  <c r="N858"/>
  <c r="O858" s="1"/>
  <c r="N857"/>
  <c r="O857" s="1"/>
  <c r="N856"/>
  <c r="O856" s="1"/>
  <c r="N855"/>
  <c r="O855" s="1"/>
  <c r="N854"/>
  <c r="O854" s="1"/>
  <c r="N853"/>
  <c r="O853" s="1"/>
  <c r="N852"/>
  <c r="O852" s="1"/>
  <c r="N851"/>
  <c r="O851" s="1"/>
  <c r="N850"/>
  <c r="O850" s="1"/>
  <c r="N849"/>
  <c r="O849" s="1"/>
  <c r="N848"/>
  <c r="O848" s="1"/>
  <c r="N847"/>
  <c r="O847" s="1"/>
  <c r="N846"/>
  <c r="O846" s="1"/>
  <c r="N845"/>
  <c r="O845" s="1"/>
  <c r="N844"/>
  <c r="O844" s="1"/>
  <c r="N843"/>
  <c r="O843" s="1"/>
  <c r="G823"/>
  <c r="G822"/>
  <c r="G821"/>
  <c r="G820"/>
  <c r="G819"/>
  <c r="G818"/>
  <c r="I817"/>
  <c r="N814"/>
  <c r="O814" s="1"/>
  <c r="N813"/>
  <c r="O813" s="1"/>
  <c r="N812"/>
  <c r="O812" s="1"/>
  <c r="N811"/>
  <c r="O811" s="1"/>
  <c r="N810"/>
  <c r="O810" s="1"/>
  <c r="N809"/>
  <c r="O809" s="1"/>
  <c r="N808"/>
  <c r="O808" s="1"/>
  <c r="N807"/>
  <c r="O807" s="1"/>
  <c r="N806"/>
  <c r="O806" s="1"/>
  <c r="N805"/>
  <c r="O805" s="1"/>
  <c r="N804"/>
  <c r="O804" s="1"/>
  <c r="N803"/>
  <c r="O803" s="1"/>
  <c r="N802"/>
  <c r="O802" s="1"/>
  <c r="N801"/>
  <c r="O801" s="1"/>
  <c r="N800"/>
  <c r="O800" s="1"/>
  <c r="N799"/>
  <c r="O799" s="1"/>
  <c r="N798"/>
  <c r="O798" s="1"/>
  <c r="N797"/>
  <c r="O797" s="1"/>
  <c r="N796"/>
  <c r="O796" s="1"/>
  <c r="N795"/>
  <c r="O795" s="1"/>
  <c r="N794"/>
  <c r="O794" s="1"/>
  <c r="N793"/>
  <c r="O793" s="1"/>
  <c r="N792"/>
  <c r="O792" s="1"/>
  <c r="N791"/>
  <c r="O791" s="1"/>
  <c r="N790"/>
  <c r="O790" s="1"/>
  <c r="N789"/>
  <c r="O789" s="1"/>
  <c r="N788"/>
  <c r="O788" s="1"/>
  <c r="N787"/>
  <c r="O787" s="1"/>
  <c r="N786"/>
  <c r="O786" s="1"/>
  <c r="N785"/>
  <c r="O785" s="1"/>
  <c r="N784"/>
  <c r="O784" s="1"/>
  <c r="N783"/>
  <c r="O783" s="1"/>
  <c r="N782"/>
  <c r="O782" s="1"/>
  <c r="N781"/>
  <c r="O781" s="1"/>
  <c r="N780"/>
  <c r="O780" s="1"/>
  <c r="N779"/>
  <c r="O779" s="1"/>
  <c r="N778"/>
  <c r="O778" s="1"/>
  <c r="N777"/>
  <c r="O777" s="1"/>
  <c r="N776"/>
  <c r="O776" s="1"/>
  <c r="N775"/>
  <c r="O775" s="1"/>
  <c r="N774"/>
  <c r="O774" s="1"/>
  <c r="N773"/>
  <c r="O773" s="1"/>
  <c r="N772"/>
  <c r="O772" s="1"/>
  <c r="N771"/>
  <c r="O771" s="1"/>
  <c r="N770"/>
  <c r="O770" s="1"/>
  <c r="N769"/>
  <c r="O769" s="1"/>
  <c r="N768"/>
  <c r="O768" s="1"/>
  <c r="N767"/>
  <c r="O767" s="1"/>
  <c r="N766"/>
  <c r="O766" s="1"/>
  <c r="N765"/>
  <c r="O765" s="1"/>
  <c r="G743"/>
  <c r="G742"/>
  <c r="G741"/>
  <c r="G740"/>
  <c r="G739"/>
  <c r="G738"/>
  <c r="I737"/>
  <c r="O256" i="3" l="1"/>
  <c r="O255"/>
  <c r="O257"/>
  <c r="G262"/>
  <c r="G382" i="2"/>
  <c r="G653" i="1"/>
  <c r="G1285"/>
  <c r="G297" i="3"/>
  <c r="G894" i="1"/>
  <c r="G994"/>
  <c r="G1075"/>
  <c r="G360" i="3"/>
  <c r="G329"/>
  <c r="G1187" i="1"/>
  <c r="G817"/>
  <c r="G737"/>
</calcChain>
</file>

<file path=xl/sharedStrings.xml><?xml version="1.0" encoding="utf-8"?>
<sst xmlns="http://schemas.openxmlformats.org/spreadsheetml/2006/main" count="4577" uniqueCount="290">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</sst>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6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800000"/>
      <name val="Arial Narrow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12"/>
      <color rgb="FF0099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horizontal="center"/>
    </xf>
    <xf numFmtId="0" fontId="23" fillId="0" borderId="0" xfId="0" applyFont="1"/>
    <xf numFmtId="0" fontId="0" fillId="0" borderId="4" xfId="0" applyBorder="1" applyAlignment="1">
      <alignment horizontal="center"/>
    </xf>
    <xf numFmtId="0" fontId="23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16" fontId="29" fillId="0" borderId="26" xfId="0" applyNumberFormat="1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" fontId="29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0" fontId="0" fillId="4" borderId="0" xfId="0" applyFill="1"/>
    <xf numFmtId="16" fontId="1" fillId="0" borderId="26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164" fontId="33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4" fontId="3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14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300"/>
  <sheetViews>
    <sheetView tabSelected="1" workbookViewId="0">
      <selection activeCell="Q22" sqref="Q22"/>
    </sheetView>
  </sheetViews>
  <sheetFormatPr defaultRowHeight="15"/>
  <cols>
    <col min="1" max="1" width="4.5703125" customWidth="1"/>
    <col min="2" max="2" width="8.5703125" customWidth="1"/>
    <col min="3" max="3" width="10.42578125" customWidth="1"/>
    <col min="4" max="4" width="11.28515625" customWidth="1"/>
    <col min="5" max="5" width="8.7109375" customWidth="1"/>
    <col min="6" max="6" width="23.7109375" customWidth="1"/>
    <col min="7" max="7" width="10.140625" customWidth="1"/>
    <col min="8" max="8" width="9" customWidth="1"/>
    <col min="9" max="9" width="9.42578125" customWidth="1"/>
    <col min="10" max="10" width="8.5703125" customWidth="1"/>
    <col min="11" max="11" width="8.7109375" customWidth="1"/>
    <col min="12" max="12" width="10.5703125" customWidth="1"/>
    <col min="13" max="13" width="8.140625" customWidth="1"/>
    <col min="14" max="14" width="11.7109375" customWidth="1"/>
    <col min="15" max="15" width="8.5703125" customWidth="1"/>
    <col min="16" max="35" width="8.5703125"/>
  </cols>
  <sheetData>
    <row r="2" spans="1:17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7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7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7" ht="15.75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7" ht="15.7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7" ht="15.7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7" ht="15.75">
      <c r="A8" s="108" t="s">
        <v>283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7" ht="15.75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7">
      <c r="A10" s="110" t="s">
        <v>6</v>
      </c>
      <c r="B10" s="111" t="s">
        <v>7</v>
      </c>
      <c r="C10" s="112" t="s">
        <v>8</v>
      </c>
      <c r="D10" s="111" t="s">
        <v>9</v>
      </c>
      <c r="E10" s="110" t="s">
        <v>10</v>
      </c>
      <c r="F10" s="110" t="s">
        <v>11</v>
      </c>
      <c r="G10" s="112" t="s">
        <v>12</v>
      </c>
      <c r="H10" s="112" t="s">
        <v>13</v>
      </c>
      <c r="I10" s="112" t="s">
        <v>14</v>
      </c>
      <c r="J10" s="112" t="s">
        <v>15</v>
      </c>
      <c r="K10" s="112" t="s">
        <v>16</v>
      </c>
      <c r="L10" s="113" t="s">
        <v>17</v>
      </c>
      <c r="M10" s="111" t="s">
        <v>18</v>
      </c>
      <c r="N10" s="111" t="s">
        <v>19</v>
      </c>
      <c r="O10" s="111" t="s">
        <v>20</v>
      </c>
    </row>
    <row r="11" spans="1:17">
      <c r="A11" s="110"/>
      <c r="B11" s="111"/>
      <c r="C11" s="112"/>
      <c r="D11" s="111"/>
      <c r="E11" s="110"/>
      <c r="F11" s="110"/>
      <c r="G11" s="112"/>
      <c r="H11" s="112"/>
      <c r="I11" s="112"/>
      <c r="J11" s="112"/>
      <c r="K11" s="112"/>
      <c r="L11" s="113"/>
      <c r="M11" s="111"/>
      <c r="N11" s="111"/>
      <c r="O11" s="111"/>
    </row>
    <row r="12" spans="1:17" s="96" customFormat="1" ht="15.75">
      <c r="A12" s="97">
        <v>1</v>
      </c>
      <c r="B12" s="86">
        <v>43215</v>
      </c>
      <c r="C12" s="128">
        <v>290</v>
      </c>
      <c r="D12" s="97" t="s">
        <v>21</v>
      </c>
      <c r="E12" s="97" t="s">
        <v>22</v>
      </c>
      <c r="F12" s="97" t="s">
        <v>195</v>
      </c>
      <c r="G12" s="97">
        <v>3.5</v>
      </c>
      <c r="H12" s="97">
        <v>1.5</v>
      </c>
      <c r="I12" s="97">
        <v>4.5</v>
      </c>
      <c r="J12" s="97">
        <v>5.5</v>
      </c>
      <c r="K12" s="97">
        <v>6.5</v>
      </c>
      <c r="L12" s="97" t="s">
        <v>289</v>
      </c>
      <c r="M12" s="97">
        <v>4500</v>
      </c>
      <c r="N12" s="129">
        <v>0</v>
      </c>
      <c r="O12" s="130">
        <v>0</v>
      </c>
    </row>
    <row r="13" spans="1:17" s="96" customFormat="1" ht="15.75">
      <c r="A13" s="97">
        <v>2</v>
      </c>
      <c r="B13" s="86">
        <v>43215</v>
      </c>
      <c r="C13" s="128">
        <v>160</v>
      </c>
      <c r="D13" s="97" t="s">
        <v>21</v>
      </c>
      <c r="E13" s="97" t="s">
        <v>22</v>
      </c>
      <c r="F13" s="97" t="s">
        <v>25</v>
      </c>
      <c r="G13" s="97">
        <v>2.2000000000000002</v>
      </c>
      <c r="H13" s="97">
        <v>1.2</v>
      </c>
      <c r="I13" s="97">
        <v>2.7</v>
      </c>
      <c r="J13" s="97">
        <v>3.2</v>
      </c>
      <c r="K13" s="97">
        <v>3.7</v>
      </c>
      <c r="L13" s="97">
        <v>3.7</v>
      </c>
      <c r="M13" s="97">
        <v>7000</v>
      </c>
      <c r="N13" s="129">
        <f>IF('NORMAL OPTION CALLS'!E13="BUY",('NORMAL OPTION CALLS'!L13-'NORMAL OPTION CALLS'!G13)*('NORMAL OPTION CALLS'!M13),('NORMAL OPTION CALLS'!G13-'NORMAL OPTION CALLS'!L13)*('NORMAL OPTION CALLS'!M13))</f>
        <v>10500</v>
      </c>
      <c r="O13" s="130">
        <f>'NORMAL OPTION CALLS'!N13/('NORMAL OPTION CALLS'!M13)/'NORMAL OPTION CALLS'!G13%</f>
        <v>68.181818181818173</v>
      </c>
    </row>
    <row r="14" spans="1:17" s="96" customFormat="1" ht="15.75">
      <c r="A14" s="97">
        <v>3</v>
      </c>
      <c r="B14" s="86">
        <v>43213</v>
      </c>
      <c r="C14" s="128">
        <v>800</v>
      </c>
      <c r="D14" s="97" t="s">
        <v>21</v>
      </c>
      <c r="E14" s="97" t="s">
        <v>22</v>
      </c>
      <c r="F14" s="97" t="s">
        <v>262</v>
      </c>
      <c r="G14" s="97">
        <v>13</v>
      </c>
      <c r="H14" s="97">
        <v>7</v>
      </c>
      <c r="I14" s="97">
        <v>16</v>
      </c>
      <c r="J14" s="97">
        <v>19</v>
      </c>
      <c r="K14" s="97">
        <v>21</v>
      </c>
      <c r="L14" s="97">
        <v>21</v>
      </c>
      <c r="M14" s="97">
        <v>600</v>
      </c>
      <c r="N14" s="129">
        <f>IF('NORMAL OPTION CALLS'!E14="BUY",('NORMAL OPTION CALLS'!L14-'NORMAL OPTION CALLS'!G14)*('NORMAL OPTION CALLS'!M14),('NORMAL OPTION CALLS'!G14-'NORMAL OPTION CALLS'!L14)*('NORMAL OPTION CALLS'!M14))</f>
        <v>4800</v>
      </c>
      <c r="O14" s="130">
        <f>'NORMAL OPTION CALLS'!N14/('NORMAL OPTION CALLS'!M14)/'NORMAL OPTION CALLS'!G14%</f>
        <v>61.538461538461533</v>
      </c>
    </row>
    <row r="15" spans="1:17" ht="15.75" customHeight="1">
      <c r="A15" s="97">
        <v>4</v>
      </c>
      <c r="B15" s="86">
        <v>43207</v>
      </c>
      <c r="C15" s="6">
        <v>1000</v>
      </c>
      <c r="D15" s="6" t="s">
        <v>21</v>
      </c>
      <c r="E15" s="89" t="s">
        <v>22</v>
      </c>
      <c r="F15" s="89" t="s">
        <v>169</v>
      </c>
      <c r="G15" s="90">
        <v>20</v>
      </c>
      <c r="H15" s="90">
        <v>15</v>
      </c>
      <c r="I15" s="90">
        <v>23</v>
      </c>
      <c r="J15" s="90">
        <v>26</v>
      </c>
      <c r="K15" s="90">
        <v>29</v>
      </c>
      <c r="L15" s="90">
        <v>21.8</v>
      </c>
      <c r="M15" s="6">
        <v>1997</v>
      </c>
      <c r="N15" s="8">
        <f>IF('NORMAL OPTION CALLS'!E15="BUY",('NORMAL OPTION CALLS'!L15-'NORMAL OPTION CALLS'!G15)*('NORMAL OPTION CALLS'!M15),('NORMAL OPTION CALLS'!G15-'NORMAL OPTION CALLS'!L15)*('NORMAL OPTION CALLS'!M15))</f>
        <v>3594.6000000000013</v>
      </c>
      <c r="O15" s="9">
        <f>'NORMAL OPTION CALLS'!N15/('NORMAL OPTION CALLS'!M15)/'NORMAL OPTION CALLS'!G15%</f>
        <v>9.0000000000000036</v>
      </c>
      <c r="Q15" s="96"/>
    </row>
    <row r="16" spans="1:17" ht="15.75" customHeight="1">
      <c r="A16" s="97">
        <v>5</v>
      </c>
      <c r="B16" s="86">
        <v>43207</v>
      </c>
      <c r="C16" s="6">
        <v>600</v>
      </c>
      <c r="D16" s="6" t="s">
        <v>21</v>
      </c>
      <c r="E16" s="89" t="s">
        <v>22</v>
      </c>
      <c r="F16" s="89" t="s">
        <v>78</v>
      </c>
      <c r="G16" s="90">
        <v>11</v>
      </c>
      <c r="H16" s="90">
        <v>9</v>
      </c>
      <c r="I16" s="90">
        <v>13</v>
      </c>
      <c r="J16" s="90">
        <v>15</v>
      </c>
      <c r="K16" s="90">
        <v>17</v>
      </c>
      <c r="L16" s="90">
        <v>13</v>
      </c>
      <c r="M16" s="6">
        <v>1998</v>
      </c>
      <c r="N16" s="8">
        <f>IF('NORMAL OPTION CALLS'!E16="BUY",('NORMAL OPTION CALLS'!L16-'NORMAL OPTION CALLS'!G16)*('NORMAL OPTION CALLS'!M16),('NORMAL OPTION CALLS'!G16-'NORMAL OPTION CALLS'!L16)*('NORMAL OPTION CALLS'!M16))</f>
        <v>3996</v>
      </c>
      <c r="O16" s="9">
        <f>'NORMAL OPTION CALLS'!N16/('NORMAL OPTION CALLS'!M16)/'NORMAL OPTION CALLS'!G16%</f>
        <v>18.181818181818183</v>
      </c>
    </row>
    <row r="17" spans="1:15" ht="15.75" customHeight="1">
      <c r="A17" s="97">
        <v>6</v>
      </c>
      <c r="B17" s="86">
        <v>43203</v>
      </c>
      <c r="C17" s="6">
        <v>150</v>
      </c>
      <c r="D17" s="6" t="s">
        <v>21</v>
      </c>
      <c r="E17" s="6" t="s">
        <v>22</v>
      </c>
      <c r="F17" s="6" t="s">
        <v>25</v>
      </c>
      <c r="G17" s="7">
        <v>4</v>
      </c>
      <c r="H17" s="7">
        <v>3</v>
      </c>
      <c r="I17" s="7">
        <v>4.5</v>
      </c>
      <c r="J17" s="7">
        <v>5</v>
      </c>
      <c r="K17" s="7">
        <v>5.5</v>
      </c>
      <c r="L17" s="7">
        <v>5</v>
      </c>
      <c r="M17" s="6">
        <v>1999</v>
      </c>
      <c r="N17" s="8">
        <f>IF('NORMAL OPTION CALLS'!E17="BUY",('NORMAL OPTION CALLS'!L17-'NORMAL OPTION CALLS'!G17)*('NORMAL OPTION CALLS'!M17),('NORMAL OPTION CALLS'!G17-'NORMAL OPTION CALLS'!L17)*('NORMAL OPTION CALLS'!M17))</f>
        <v>1999</v>
      </c>
      <c r="O17" s="9">
        <f>'NORMAL OPTION CALLS'!N17/('NORMAL OPTION CALLS'!M17)/'NORMAL OPTION CALLS'!G17%</f>
        <v>25</v>
      </c>
    </row>
    <row r="18" spans="1:15" ht="15.75" customHeight="1">
      <c r="A18" s="97">
        <v>7</v>
      </c>
      <c r="B18" s="86">
        <v>43202</v>
      </c>
      <c r="C18" s="6">
        <v>550</v>
      </c>
      <c r="D18" s="6" t="s">
        <v>21</v>
      </c>
      <c r="E18" s="6" t="s">
        <v>22</v>
      </c>
      <c r="F18" s="6" t="s">
        <v>92</v>
      </c>
      <c r="G18" s="7">
        <v>13</v>
      </c>
      <c r="H18" s="7">
        <v>10.5</v>
      </c>
      <c r="I18" s="7">
        <v>15</v>
      </c>
      <c r="J18" s="7">
        <v>17</v>
      </c>
      <c r="K18" s="7">
        <v>19</v>
      </c>
      <c r="L18" s="7">
        <v>14.85</v>
      </c>
      <c r="M18" s="6">
        <v>2000</v>
      </c>
      <c r="N18" s="8">
        <f>IF('NORMAL OPTION CALLS'!E18="BUY",('NORMAL OPTION CALLS'!L18-'NORMAL OPTION CALLS'!G18)*('NORMAL OPTION CALLS'!M18),('NORMAL OPTION CALLS'!G18-'NORMAL OPTION CALLS'!L18)*('NORMAL OPTION CALLS'!M18))</f>
        <v>3699.9999999999991</v>
      </c>
      <c r="O18" s="9">
        <f>'NORMAL OPTION CALLS'!N18/('NORMAL OPTION CALLS'!M18)/'NORMAL OPTION CALLS'!G18%</f>
        <v>14.230769230769228</v>
      </c>
    </row>
    <row r="19" spans="1:15" ht="15.75">
      <c r="A19" s="97">
        <v>8</v>
      </c>
      <c r="B19" s="86">
        <v>43202</v>
      </c>
      <c r="C19" s="6">
        <v>230</v>
      </c>
      <c r="D19" s="6" t="s">
        <v>21</v>
      </c>
      <c r="E19" s="6" t="s">
        <v>22</v>
      </c>
      <c r="F19" s="6" t="s">
        <v>247</v>
      </c>
      <c r="G19" s="7">
        <v>6.5</v>
      </c>
      <c r="H19" s="7">
        <v>5</v>
      </c>
      <c r="I19" s="7">
        <v>7.2</v>
      </c>
      <c r="J19" s="7">
        <v>8</v>
      </c>
      <c r="K19" s="7">
        <v>8.6999999999999993</v>
      </c>
      <c r="L19" s="7">
        <v>7.2</v>
      </c>
      <c r="M19" s="6">
        <v>4500</v>
      </c>
      <c r="N19" s="8">
        <f>IF('NORMAL OPTION CALLS'!E19="BUY",('NORMAL OPTION CALLS'!L19-'NORMAL OPTION CALLS'!G19)*('NORMAL OPTION CALLS'!M19),('NORMAL OPTION CALLS'!G19-'NORMAL OPTION CALLS'!L19)*('NORMAL OPTION CALLS'!M19))</f>
        <v>3150.0000000000009</v>
      </c>
      <c r="O19" s="9">
        <f>'NORMAL OPTION CALLS'!N19/('NORMAL OPTION CALLS'!M19)/'NORMAL OPTION CALLS'!G19%</f>
        <v>10.769230769230772</v>
      </c>
    </row>
    <row r="20" spans="1:15" ht="15.75">
      <c r="A20" s="97">
        <v>9</v>
      </c>
      <c r="B20" s="86">
        <v>43201</v>
      </c>
      <c r="C20" s="6">
        <v>320</v>
      </c>
      <c r="D20" s="6" t="s">
        <v>21</v>
      </c>
      <c r="E20" s="6" t="s">
        <v>22</v>
      </c>
      <c r="F20" s="6" t="s">
        <v>270</v>
      </c>
      <c r="G20" s="7">
        <v>14</v>
      </c>
      <c r="H20" s="7">
        <v>9</v>
      </c>
      <c r="I20" s="7">
        <v>16.5</v>
      </c>
      <c r="J20" s="7">
        <v>19</v>
      </c>
      <c r="K20" s="7">
        <v>21.5</v>
      </c>
      <c r="L20" s="7">
        <v>9</v>
      </c>
      <c r="M20" s="6">
        <v>1500</v>
      </c>
      <c r="N20" s="8">
        <f>IF('NORMAL OPTION CALLS'!E20="BUY",('NORMAL OPTION CALLS'!L20-'NORMAL OPTION CALLS'!G20)*('NORMAL OPTION CALLS'!M20),('NORMAL OPTION CALLS'!G20-'NORMAL OPTION CALLS'!L20)*('NORMAL OPTION CALLS'!M20))</f>
        <v>-7500</v>
      </c>
      <c r="O20" s="9">
        <f>'NORMAL OPTION CALLS'!N20/('NORMAL OPTION CALLS'!M20)/'NORMAL OPTION CALLS'!G20%</f>
        <v>-35.714285714285708</v>
      </c>
    </row>
    <row r="21" spans="1:15" ht="15.75">
      <c r="A21" s="97">
        <v>10</v>
      </c>
      <c r="B21" s="86">
        <v>43199</v>
      </c>
      <c r="C21" s="6">
        <v>180</v>
      </c>
      <c r="D21" s="6" t="s">
        <v>21</v>
      </c>
      <c r="E21" s="6" t="s">
        <v>22</v>
      </c>
      <c r="F21" s="6" t="s">
        <v>56</v>
      </c>
      <c r="G21" s="7">
        <v>4.5019999999999998</v>
      </c>
      <c r="H21" s="7">
        <v>2</v>
      </c>
      <c r="I21" s="7">
        <v>6</v>
      </c>
      <c r="J21" s="7">
        <v>7.5</v>
      </c>
      <c r="K21" s="7">
        <v>9</v>
      </c>
      <c r="L21" s="7">
        <v>2</v>
      </c>
      <c r="M21" s="6">
        <v>3000</v>
      </c>
      <c r="N21" s="8">
        <f>IF('NORMAL OPTION CALLS'!E21="BUY",('NORMAL OPTION CALLS'!L21-'NORMAL OPTION CALLS'!G21)*('NORMAL OPTION CALLS'!M21),('NORMAL OPTION CALLS'!G21-'NORMAL OPTION CALLS'!L21)*('NORMAL OPTION CALLS'!M21))</f>
        <v>-7505.9999999999991</v>
      </c>
      <c r="O21" s="9">
        <f>'NORMAL OPTION CALLS'!N21/('NORMAL OPTION CALLS'!M21)/'NORMAL OPTION CALLS'!G21%</f>
        <v>-55.575299866725899</v>
      </c>
    </row>
    <row r="22" spans="1:15" ht="15.75">
      <c r="A22" s="97">
        <v>11</v>
      </c>
      <c r="B22" s="86">
        <v>43199</v>
      </c>
      <c r="C22" s="6">
        <v>370</v>
      </c>
      <c r="D22" s="6" t="s">
        <v>21</v>
      </c>
      <c r="E22" s="6" t="s">
        <v>22</v>
      </c>
      <c r="F22" s="6" t="s">
        <v>23</v>
      </c>
      <c r="G22" s="7">
        <v>9</v>
      </c>
      <c r="H22" s="7">
        <v>5</v>
      </c>
      <c r="I22" s="7">
        <v>11.5</v>
      </c>
      <c r="J22" s="7">
        <v>14</v>
      </c>
      <c r="K22" s="7">
        <v>16.5</v>
      </c>
      <c r="L22" s="7">
        <v>5</v>
      </c>
      <c r="M22" s="6">
        <v>1575</v>
      </c>
      <c r="N22" s="8">
        <f>IF('NORMAL OPTION CALLS'!E22="BUY",('NORMAL OPTION CALLS'!L22-'NORMAL OPTION CALLS'!G22)*('NORMAL OPTION CALLS'!M22),('NORMAL OPTION CALLS'!G22-'NORMAL OPTION CALLS'!L22)*('NORMAL OPTION CALLS'!M22))</f>
        <v>-6300</v>
      </c>
      <c r="O22" s="9">
        <f>'NORMAL OPTION CALLS'!N22/('NORMAL OPTION CALLS'!M22)/'NORMAL OPTION CALLS'!G22%</f>
        <v>-44.444444444444443</v>
      </c>
    </row>
    <row r="23" spans="1:15" ht="15.75">
      <c r="A23" s="97">
        <v>12</v>
      </c>
      <c r="B23" s="86">
        <v>43196</v>
      </c>
      <c r="C23" s="6">
        <v>440</v>
      </c>
      <c r="D23" s="6" t="s">
        <v>21</v>
      </c>
      <c r="E23" s="6" t="s">
        <v>22</v>
      </c>
      <c r="F23" s="6" t="s">
        <v>76</v>
      </c>
      <c r="G23" s="7">
        <v>8.5</v>
      </c>
      <c r="H23" s="7">
        <v>5</v>
      </c>
      <c r="I23" s="7">
        <v>10.5</v>
      </c>
      <c r="J23" s="7">
        <v>12.5</v>
      </c>
      <c r="K23" s="7">
        <v>14.5</v>
      </c>
      <c r="L23" s="7">
        <v>10.5</v>
      </c>
      <c r="M23" s="6">
        <v>1800</v>
      </c>
      <c r="N23" s="8">
        <f>IF('NORMAL OPTION CALLS'!E23="BUY",('NORMAL OPTION CALLS'!L23-'NORMAL OPTION CALLS'!G23)*('NORMAL OPTION CALLS'!M23),('NORMAL OPTION CALLS'!G23-'NORMAL OPTION CALLS'!L23)*('NORMAL OPTION CALLS'!M23))</f>
        <v>3600</v>
      </c>
      <c r="O23" s="9">
        <f>'NORMAL OPTION CALLS'!N23/('NORMAL OPTION CALLS'!M23)/'NORMAL OPTION CALLS'!G23%</f>
        <v>23.52941176470588</v>
      </c>
    </row>
    <row r="24" spans="1:15" ht="15.75">
      <c r="A24" s="97">
        <v>13</v>
      </c>
      <c r="B24" s="86">
        <v>43196</v>
      </c>
      <c r="C24" s="6">
        <v>1600</v>
      </c>
      <c r="D24" s="6" t="s">
        <v>21</v>
      </c>
      <c r="E24" s="6" t="s">
        <v>22</v>
      </c>
      <c r="F24" s="6" t="s">
        <v>156</v>
      </c>
      <c r="G24" s="7">
        <v>40</v>
      </c>
      <c r="H24" s="7">
        <v>25</v>
      </c>
      <c r="I24" s="7">
        <v>48</v>
      </c>
      <c r="J24" s="7">
        <v>55</v>
      </c>
      <c r="K24" s="7">
        <v>62</v>
      </c>
      <c r="L24" s="7">
        <v>48</v>
      </c>
      <c r="M24" s="6">
        <v>600</v>
      </c>
      <c r="N24" s="8">
        <f>IF('NORMAL OPTION CALLS'!E24="BUY",('NORMAL OPTION CALLS'!L24-'NORMAL OPTION CALLS'!G24)*('NORMAL OPTION CALLS'!M24),('NORMAL OPTION CALLS'!G24-'NORMAL OPTION CALLS'!L24)*('NORMAL OPTION CALLS'!M24))</f>
        <v>4800</v>
      </c>
      <c r="O24" s="9">
        <f>'NORMAL OPTION CALLS'!N24/('NORMAL OPTION CALLS'!M24)/'NORMAL OPTION CALLS'!G24%</f>
        <v>20</v>
      </c>
    </row>
    <row r="25" spans="1:15" ht="15.75">
      <c r="A25" s="97">
        <v>14</v>
      </c>
      <c r="B25" s="86">
        <v>43195</v>
      </c>
      <c r="C25" s="6">
        <v>300</v>
      </c>
      <c r="D25" s="6" t="s">
        <v>21</v>
      </c>
      <c r="E25" s="6" t="s">
        <v>22</v>
      </c>
      <c r="F25" s="6" t="s">
        <v>180</v>
      </c>
      <c r="G25" s="7">
        <v>5</v>
      </c>
      <c r="H25" s="7">
        <v>3.6</v>
      </c>
      <c r="I25" s="7">
        <v>5.7</v>
      </c>
      <c r="J25" s="7">
        <v>6.4</v>
      </c>
      <c r="K25" s="7">
        <v>7</v>
      </c>
      <c r="L25" s="7">
        <v>7</v>
      </c>
      <c r="M25" s="6">
        <v>6000</v>
      </c>
      <c r="N25" s="8">
        <f>IF('NORMAL OPTION CALLS'!E25="BUY",('NORMAL OPTION CALLS'!L25-'NORMAL OPTION CALLS'!G25)*('NORMAL OPTION CALLS'!M25),('NORMAL OPTION CALLS'!G25-'NORMAL OPTION CALLS'!L25)*('NORMAL OPTION CALLS'!M25))</f>
        <v>12000</v>
      </c>
      <c r="O25" s="9">
        <f>'NORMAL OPTION CALLS'!N25/('NORMAL OPTION CALLS'!M25)/'NORMAL OPTION CALLS'!G25%</f>
        <v>40</v>
      </c>
    </row>
    <row r="26" spans="1:15" ht="15.75">
      <c r="A26" s="97">
        <v>15</v>
      </c>
      <c r="B26" s="86">
        <v>43195</v>
      </c>
      <c r="C26" s="6">
        <v>370</v>
      </c>
      <c r="D26" s="6" t="s">
        <v>21</v>
      </c>
      <c r="E26" s="6" t="s">
        <v>22</v>
      </c>
      <c r="F26" s="6" t="s">
        <v>75</v>
      </c>
      <c r="G26" s="7">
        <v>12.5</v>
      </c>
      <c r="H26" s="7">
        <v>8</v>
      </c>
      <c r="I26" s="7">
        <v>15</v>
      </c>
      <c r="J26" s="7">
        <v>17.5</v>
      </c>
      <c r="K26" s="7">
        <v>20</v>
      </c>
      <c r="L26" s="7">
        <v>8</v>
      </c>
      <c r="M26" s="6">
        <v>1500</v>
      </c>
      <c r="N26" s="8">
        <f>IF('NORMAL OPTION CALLS'!E26="BUY",('NORMAL OPTION CALLS'!L26-'NORMAL OPTION CALLS'!G26)*('NORMAL OPTION CALLS'!M26),('NORMAL OPTION CALLS'!G26-'NORMAL OPTION CALLS'!L26)*('NORMAL OPTION CALLS'!M26))</f>
        <v>-6750</v>
      </c>
      <c r="O26" s="9">
        <f>'NORMAL OPTION CALLS'!N26/('NORMAL OPTION CALLS'!M26)/'NORMAL OPTION CALLS'!G26%</f>
        <v>-36</v>
      </c>
    </row>
    <row r="27" spans="1:15" ht="15.75">
      <c r="A27" s="97">
        <v>16</v>
      </c>
      <c r="B27" s="86">
        <v>43195</v>
      </c>
      <c r="C27" s="6">
        <v>280</v>
      </c>
      <c r="D27" s="6" t="s">
        <v>21</v>
      </c>
      <c r="E27" s="6" t="s">
        <v>22</v>
      </c>
      <c r="F27" s="6" t="s">
        <v>91</v>
      </c>
      <c r="G27" s="7">
        <v>7</v>
      </c>
      <c r="H27" s="7">
        <v>4</v>
      </c>
      <c r="I27" s="7">
        <v>8.5</v>
      </c>
      <c r="J27" s="7">
        <v>10</v>
      </c>
      <c r="K27" s="7">
        <v>11.5</v>
      </c>
      <c r="L27" s="7">
        <v>8.5</v>
      </c>
      <c r="M27" s="6">
        <v>2750</v>
      </c>
      <c r="N27" s="8">
        <f>IF('NORMAL OPTION CALLS'!E27="BUY",('NORMAL OPTION CALLS'!L27-'NORMAL OPTION CALLS'!G27)*('NORMAL OPTION CALLS'!M27),('NORMAL OPTION CALLS'!G27-'NORMAL OPTION CALLS'!L27)*('NORMAL OPTION CALLS'!M27))</f>
        <v>4125</v>
      </c>
      <c r="O27" s="9">
        <f>'NORMAL OPTION CALLS'!N27/('NORMAL OPTION CALLS'!M27)/'NORMAL OPTION CALLS'!G27%</f>
        <v>21.428571428571427</v>
      </c>
    </row>
    <row r="28" spans="1:15" ht="15.75">
      <c r="A28" s="97">
        <v>17</v>
      </c>
      <c r="B28" s="86">
        <v>43194</v>
      </c>
      <c r="C28" s="6">
        <v>300</v>
      </c>
      <c r="D28" s="6" t="s">
        <v>47</v>
      </c>
      <c r="E28" s="6" t="s">
        <v>22</v>
      </c>
      <c r="F28" s="6" t="s">
        <v>270</v>
      </c>
      <c r="G28" s="7">
        <v>20</v>
      </c>
      <c r="H28" s="7">
        <v>15</v>
      </c>
      <c r="I28" s="7">
        <v>22.5</v>
      </c>
      <c r="J28" s="7">
        <v>25</v>
      </c>
      <c r="K28" s="7">
        <v>27.5</v>
      </c>
      <c r="L28" s="7">
        <v>22.5</v>
      </c>
      <c r="M28" s="6">
        <v>1500</v>
      </c>
      <c r="N28" s="8">
        <f>IF('NORMAL OPTION CALLS'!E28="BUY",('NORMAL OPTION CALLS'!L28-'NORMAL OPTION CALLS'!G28)*('NORMAL OPTION CALLS'!M28),('NORMAL OPTION CALLS'!G28-'NORMAL OPTION CALLS'!L28)*('NORMAL OPTION CALLS'!M28))</f>
        <v>3750</v>
      </c>
      <c r="O28" s="9">
        <f>'NORMAL OPTION CALLS'!N28/('NORMAL OPTION CALLS'!M28)/'NORMAL OPTION CALLS'!G28%</f>
        <v>12.5</v>
      </c>
    </row>
    <row r="29" spans="1:15" ht="15.75">
      <c r="A29" s="97">
        <v>18</v>
      </c>
      <c r="B29" s="86">
        <v>43194</v>
      </c>
      <c r="C29" s="6">
        <v>790</v>
      </c>
      <c r="D29" s="6" t="s">
        <v>21</v>
      </c>
      <c r="E29" s="6" t="s">
        <v>22</v>
      </c>
      <c r="F29" s="6" t="s">
        <v>285</v>
      </c>
      <c r="G29" s="7">
        <v>13</v>
      </c>
      <c r="H29" s="7">
        <v>6</v>
      </c>
      <c r="I29" s="7">
        <v>17</v>
      </c>
      <c r="J29" s="7">
        <v>21</v>
      </c>
      <c r="K29" s="7">
        <v>25</v>
      </c>
      <c r="L29" s="7">
        <v>6</v>
      </c>
      <c r="M29" s="6">
        <v>1000</v>
      </c>
      <c r="N29" s="8">
        <f>IF('NORMAL OPTION CALLS'!E29="BUY",('NORMAL OPTION CALLS'!L29-'NORMAL OPTION CALLS'!G29)*('NORMAL OPTION CALLS'!M29),('NORMAL OPTION CALLS'!G29-'NORMAL OPTION CALLS'!L29)*('NORMAL OPTION CALLS'!M29))</f>
        <v>-7000</v>
      </c>
      <c r="O29" s="9">
        <f>'NORMAL OPTION CALLS'!N29/('NORMAL OPTION CALLS'!M29)/'NORMAL OPTION CALLS'!G29%</f>
        <v>-53.846153846153847</v>
      </c>
    </row>
    <row r="30" spans="1:15" ht="15.75">
      <c r="A30" s="97">
        <v>19</v>
      </c>
      <c r="B30" s="86">
        <v>43193</v>
      </c>
      <c r="C30" s="6">
        <v>600</v>
      </c>
      <c r="D30" s="6" t="s">
        <v>21</v>
      </c>
      <c r="E30" s="6" t="s">
        <v>22</v>
      </c>
      <c r="F30" s="6" t="s">
        <v>99</v>
      </c>
      <c r="G30" s="7">
        <v>15</v>
      </c>
      <c r="H30" s="7">
        <v>9</v>
      </c>
      <c r="I30" s="7">
        <v>19</v>
      </c>
      <c r="J30" s="7">
        <v>22.5</v>
      </c>
      <c r="K30" s="7">
        <v>26</v>
      </c>
      <c r="L30" s="7">
        <v>9</v>
      </c>
      <c r="M30" s="6">
        <v>1061</v>
      </c>
      <c r="N30" s="8">
        <f>IF('NORMAL OPTION CALLS'!E30="BUY",('NORMAL OPTION CALLS'!L30-'NORMAL OPTION CALLS'!G30)*('NORMAL OPTION CALLS'!M30),('NORMAL OPTION CALLS'!G30-'NORMAL OPTION CALLS'!L30)*('NORMAL OPTION CALLS'!M30))</f>
        <v>-6366</v>
      </c>
      <c r="O30" s="9">
        <f>'NORMAL OPTION CALLS'!N30/('NORMAL OPTION CALLS'!M30)/'NORMAL OPTION CALLS'!G30%</f>
        <v>-40</v>
      </c>
    </row>
    <row r="31" spans="1:15" ht="15.75">
      <c r="A31" s="97">
        <v>20</v>
      </c>
      <c r="B31" s="86">
        <v>43193</v>
      </c>
      <c r="C31" s="6">
        <v>210</v>
      </c>
      <c r="D31" s="6" t="s">
        <v>21</v>
      </c>
      <c r="E31" s="6" t="s">
        <v>22</v>
      </c>
      <c r="F31" s="6" t="s">
        <v>51</v>
      </c>
      <c r="G31" s="7">
        <v>10.199999999999999</v>
      </c>
      <c r="H31" s="7">
        <v>8.6999999999999993</v>
      </c>
      <c r="I31" s="7">
        <v>11</v>
      </c>
      <c r="J31" s="7">
        <v>11.8</v>
      </c>
      <c r="K31" s="7">
        <v>12.6</v>
      </c>
      <c r="L31" s="7">
        <v>12.6</v>
      </c>
      <c r="M31" s="6">
        <v>4500</v>
      </c>
      <c r="N31" s="8">
        <f>IF('NORMAL OPTION CALLS'!E31="BUY",('NORMAL OPTION CALLS'!L31-'NORMAL OPTION CALLS'!G31)*('NORMAL OPTION CALLS'!M31),('NORMAL OPTION CALLS'!G31-'NORMAL OPTION CALLS'!L31)*('NORMAL OPTION CALLS'!M31))</f>
        <v>10800.000000000002</v>
      </c>
      <c r="O31" s="9">
        <f>'NORMAL OPTION CALLS'!N31/('NORMAL OPTION CALLS'!M31)/'NORMAL OPTION CALLS'!G31%</f>
        <v>23.529411764705888</v>
      </c>
    </row>
    <row r="32" spans="1:15" ht="15.75">
      <c r="A32" s="97">
        <v>21</v>
      </c>
      <c r="B32" s="86">
        <v>43192</v>
      </c>
      <c r="C32" s="6">
        <v>270</v>
      </c>
      <c r="D32" s="6" t="s">
        <v>21</v>
      </c>
      <c r="E32" s="6" t="s">
        <v>22</v>
      </c>
      <c r="F32" s="6" t="s">
        <v>195</v>
      </c>
      <c r="G32" s="7">
        <v>13</v>
      </c>
      <c r="H32" s="7">
        <v>11</v>
      </c>
      <c r="I32" s="7">
        <v>14</v>
      </c>
      <c r="J32" s="7">
        <v>15</v>
      </c>
      <c r="K32" s="7">
        <v>16</v>
      </c>
      <c r="L32" s="7">
        <v>11</v>
      </c>
      <c r="M32" s="6">
        <v>4500</v>
      </c>
      <c r="N32" s="8">
        <f>IF('NORMAL OPTION CALLS'!E32="BUY",('NORMAL OPTION CALLS'!L32-'NORMAL OPTION CALLS'!G32)*('NORMAL OPTION CALLS'!M32),('NORMAL OPTION CALLS'!G32-'NORMAL OPTION CALLS'!L32)*('NORMAL OPTION CALLS'!M32))</f>
        <v>-9000</v>
      </c>
      <c r="O32" s="9">
        <f>'NORMAL OPTION CALLS'!N32/('NORMAL OPTION CALLS'!M32)/'NORMAL OPTION CALLS'!G32%</f>
        <v>-15.384615384615383</v>
      </c>
    </row>
    <row r="33" spans="1:15" ht="15.75">
      <c r="A33" s="97">
        <v>22</v>
      </c>
      <c r="B33" s="86">
        <v>43192</v>
      </c>
      <c r="C33" s="6">
        <v>780</v>
      </c>
      <c r="D33" s="6" t="s">
        <v>21</v>
      </c>
      <c r="E33" s="6" t="s">
        <v>22</v>
      </c>
      <c r="F33" s="6" t="s">
        <v>262</v>
      </c>
      <c r="G33" s="7">
        <v>20</v>
      </c>
      <c r="H33" s="7">
        <v>10</v>
      </c>
      <c r="I33" s="7">
        <v>26</v>
      </c>
      <c r="J33" s="7">
        <v>32</v>
      </c>
      <c r="K33" s="7">
        <v>38</v>
      </c>
      <c r="L33" s="7">
        <v>32</v>
      </c>
      <c r="M33" s="6">
        <v>600</v>
      </c>
      <c r="N33" s="8">
        <f>IF('NORMAL OPTION CALLS'!E33="BUY",('NORMAL OPTION CALLS'!L33-'NORMAL OPTION CALLS'!G33)*('NORMAL OPTION CALLS'!M33),('NORMAL OPTION CALLS'!G33-'NORMAL OPTION CALLS'!L33)*('NORMAL OPTION CALLS'!M33))</f>
        <v>7200</v>
      </c>
      <c r="O33" s="9">
        <f>'NORMAL OPTION CALLS'!N33/('NORMAL OPTION CALLS'!M33)/'NORMAL OPTION CALLS'!G33%</f>
        <v>60</v>
      </c>
    </row>
    <row r="34" spans="1:15" ht="15.75">
      <c r="A34" s="97">
        <v>23</v>
      </c>
      <c r="B34" s="86">
        <v>43192</v>
      </c>
      <c r="C34" s="6">
        <v>270</v>
      </c>
      <c r="D34" s="6" t="s">
        <v>21</v>
      </c>
      <c r="E34" s="6" t="s">
        <v>22</v>
      </c>
      <c r="F34" s="6" t="s">
        <v>195</v>
      </c>
      <c r="G34" s="7">
        <v>12</v>
      </c>
      <c r="H34" s="7">
        <v>10.5</v>
      </c>
      <c r="I34" s="7">
        <v>12.7</v>
      </c>
      <c r="J34" s="7">
        <v>13.4</v>
      </c>
      <c r="K34" s="7">
        <v>14</v>
      </c>
      <c r="L34" s="7">
        <v>14</v>
      </c>
      <c r="M34" s="6">
        <v>4500</v>
      </c>
      <c r="N34" s="8">
        <f>IF('NORMAL OPTION CALLS'!E34="BUY",('NORMAL OPTION CALLS'!L34-'NORMAL OPTION CALLS'!G34)*('NORMAL OPTION CALLS'!M34),('NORMAL OPTION CALLS'!G34-'NORMAL OPTION CALLS'!L34)*('NORMAL OPTION CALLS'!M34))</f>
        <v>9000</v>
      </c>
      <c r="O34" s="9">
        <f>'NORMAL OPTION CALLS'!N34/('NORMAL OPTION CALLS'!M34)/'NORMAL OPTION CALLS'!G34%</f>
        <v>16.666666666666668</v>
      </c>
    </row>
    <row r="35" spans="1:15" ht="15.75">
      <c r="A35" s="97">
        <v>24</v>
      </c>
      <c r="B35" s="86">
        <v>43192</v>
      </c>
      <c r="C35" s="6">
        <v>285</v>
      </c>
      <c r="D35" s="6" t="s">
        <v>21</v>
      </c>
      <c r="E35" s="6" t="s">
        <v>22</v>
      </c>
      <c r="F35" s="6" t="s">
        <v>284</v>
      </c>
      <c r="G35" s="7">
        <v>9.6</v>
      </c>
      <c r="H35" s="7">
        <v>6.5</v>
      </c>
      <c r="I35" s="7">
        <v>11</v>
      </c>
      <c r="J35" s="7">
        <v>12.5</v>
      </c>
      <c r="K35" s="7">
        <v>14</v>
      </c>
      <c r="L35" s="7">
        <v>11</v>
      </c>
      <c r="M35" s="6">
        <v>2400</v>
      </c>
      <c r="N35" s="8">
        <f>IF('NORMAL OPTION CALLS'!E35="BUY",('NORMAL OPTION CALLS'!L35-'NORMAL OPTION CALLS'!G35)*('NORMAL OPTION CALLS'!M35),('NORMAL OPTION CALLS'!G35-'NORMAL OPTION CALLS'!L35)*('NORMAL OPTION CALLS'!M35))</f>
        <v>3360.0000000000009</v>
      </c>
      <c r="O35" s="9">
        <f>'NORMAL OPTION CALLS'!N35/('NORMAL OPTION CALLS'!M35)/'NORMAL OPTION CALLS'!G35%</f>
        <v>14.583333333333337</v>
      </c>
    </row>
    <row r="37" spans="1:15" ht="15.75">
      <c r="A37" s="80" t="s">
        <v>95</v>
      </c>
      <c r="B37" s="70"/>
      <c r="C37" s="71"/>
      <c r="D37" s="72"/>
      <c r="E37" s="73"/>
      <c r="F37" s="73"/>
      <c r="G37" s="81"/>
      <c r="H37" s="74"/>
      <c r="I37" s="74"/>
      <c r="J37" s="74"/>
      <c r="K37" s="75"/>
      <c r="L37" s="82"/>
      <c r="M37" s="83"/>
      <c r="O37" s="83"/>
    </row>
    <row r="38" spans="1:15" ht="15.75">
      <c r="A38" s="80" t="s">
        <v>96</v>
      </c>
      <c r="B38" s="76"/>
      <c r="C38" s="71"/>
      <c r="D38" s="72"/>
      <c r="E38" s="73"/>
      <c r="F38" s="73"/>
      <c r="G38" s="81"/>
      <c r="H38" s="73"/>
      <c r="I38" s="73"/>
      <c r="J38" s="73"/>
      <c r="K38" s="75"/>
      <c r="L38" s="82"/>
      <c r="M38" s="83"/>
      <c r="N38" s="84"/>
    </row>
    <row r="39" spans="1:15" ht="15.75">
      <c r="A39" s="80" t="s">
        <v>96</v>
      </c>
      <c r="B39" s="76"/>
      <c r="C39" s="77"/>
      <c r="D39" s="78"/>
      <c r="E39" s="79"/>
      <c r="F39" s="79"/>
      <c r="G39" s="85"/>
      <c r="H39" s="79"/>
      <c r="I39" s="79"/>
      <c r="J39" s="79"/>
      <c r="K39" s="79"/>
      <c r="L39" s="82"/>
      <c r="M39" s="82"/>
      <c r="O39" s="83"/>
    </row>
    <row r="40" spans="1:15" ht="16.5" thickBot="1">
      <c r="A40" s="4"/>
      <c r="B40" s="11"/>
      <c r="C40" s="11"/>
      <c r="D40" s="12"/>
      <c r="E40" s="12"/>
      <c r="F40" s="12"/>
      <c r="G40" s="13"/>
      <c r="H40" s="14"/>
      <c r="I40" s="15" t="s">
        <v>27</v>
      </c>
      <c r="J40" s="15"/>
      <c r="K40" s="16"/>
      <c r="L40" s="16"/>
      <c r="M40" s="17"/>
      <c r="N40" s="17"/>
      <c r="O40" s="82"/>
    </row>
    <row r="41" spans="1:15" ht="15.75">
      <c r="A41" s="18"/>
      <c r="B41" s="11"/>
      <c r="C41" s="11"/>
      <c r="D41" s="102" t="s">
        <v>28</v>
      </c>
      <c r="E41" s="102"/>
      <c r="F41" s="20">
        <v>23</v>
      </c>
      <c r="G41" s="21">
        <f>'NORMAL OPTION CALLS'!G42+'NORMAL OPTION CALLS'!G43+'NORMAL OPTION CALLS'!G44+'NORMAL OPTION CALLS'!G45+'NORMAL OPTION CALLS'!G46+'NORMAL OPTION CALLS'!G47</f>
        <v>100</v>
      </c>
      <c r="H41" s="12">
        <v>23</v>
      </c>
      <c r="I41" s="22">
        <f>'NORMAL OPTION CALLS'!H42/'NORMAL OPTION CALLS'!H41%</f>
        <v>69.565217391304344</v>
      </c>
      <c r="J41" s="22"/>
      <c r="K41" s="22"/>
      <c r="L41" s="23"/>
      <c r="O41" s="12" t="s">
        <v>30</v>
      </c>
    </row>
    <row r="42" spans="1:15" ht="15.75">
      <c r="A42" s="18"/>
      <c r="B42" s="11"/>
      <c r="C42" s="11"/>
      <c r="D42" s="103" t="s">
        <v>29</v>
      </c>
      <c r="E42" s="103"/>
      <c r="F42" s="25">
        <v>16</v>
      </c>
      <c r="G42" s="26">
        <f>('NORMAL OPTION CALLS'!F42/'NORMAL OPTION CALLS'!F41)*100</f>
        <v>69.565217391304344</v>
      </c>
      <c r="H42" s="12">
        <v>16</v>
      </c>
      <c r="I42" s="16"/>
      <c r="J42" s="16"/>
      <c r="K42" s="12"/>
      <c r="L42" s="16"/>
      <c r="O42" s="12"/>
    </row>
    <row r="43" spans="1:15" ht="15.75">
      <c r="A43" s="27"/>
      <c r="B43" s="11"/>
      <c r="C43" s="11"/>
      <c r="D43" s="103" t="s">
        <v>31</v>
      </c>
      <c r="E43" s="103"/>
      <c r="F43" s="25">
        <v>0</v>
      </c>
      <c r="G43" s="26">
        <f>('NORMAL OPTION CALLS'!F43/'NORMAL OPTION CALLS'!F41)*100</f>
        <v>0</v>
      </c>
      <c r="H43" s="28"/>
      <c r="I43" s="12"/>
      <c r="J43" s="12"/>
      <c r="K43" s="12"/>
      <c r="L43" s="16"/>
      <c r="M43" s="17"/>
      <c r="O43" s="18"/>
    </row>
    <row r="44" spans="1:15" ht="15.75">
      <c r="A44" s="27"/>
      <c r="B44" s="11"/>
      <c r="C44" s="11"/>
      <c r="D44" s="103" t="s">
        <v>32</v>
      </c>
      <c r="E44" s="103"/>
      <c r="F44" s="25">
        <v>0</v>
      </c>
      <c r="G44" s="26">
        <f>('NORMAL OPTION CALLS'!F44/'NORMAL OPTION CALLS'!F41)*100</f>
        <v>0</v>
      </c>
      <c r="H44" s="28"/>
      <c r="I44" s="12"/>
      <c r="J44" s="12"/>
      <c r="K44" s="12"/>
      <c r="L44" s="16"/>
      <c r="M44" s="17"/>
      <c r="N44" s="17"/>
      <c r="O44" s="17"/>
    </row>
    <row r="45" spans="1:15" ht="15.75">
      <c r="A45" s="27"/>
      <c r="B45" s="11"/>
      <c r="C45" s="11"/>
      <c r="D45" s="103" t="s">
        <v>33</v>
      </c>
      <c r="E45" s="103"/>
      <c r="F45" s="25">
        <v>7</v>
      </c>
      <c r="G45" s="26">
        <f>('NORMAL OPTION CALLS'!F45/'NORMAL OPTION CALLS'!F41)*100</f>
        <v>30.434782608695656</v>
      </c>
      <c r="H45" s="28"/>
      <c r="I45" s="12" t="s">
        <v>34</v>
      </c>
      <c r="J45" s="12"/>
      <c r="K45" s="16"/>
      <c r="L45" s="16"/>
      <c r="M45" s="17"/>
      <c r="N45" s="18"/>
      <c r="O45" s="17"/>
    </row>
    <row r="46" spans="1:15" ht="15.75">
      <c r="A46" s="27"/>
      <c r="B46" s="11"/>
      <c r="C46" s="11"/>
      <c r="D46" s="103" t="s">
        <v>35</v>
      </c>
      <c r="E46" s="103"/>
      <c r="F46" s="25">
        <v>0</v>
      </c>
      <c r="G46" s="26">
        <f>('NORMAL OPTION CALLS'!F46/'NORMAL OPTION CALLS'!F41)*100</f>
        <v>0</v>
      </c>
      <c r="H46" s="28"/>
      <c r="I46" s="12"/>
      <c r="J46" s="12"/>
      <c r="K46" s="16"/>
      <c r="L46" s="16"/>
      <c r="M46" s="17"/>
      <c r="N46" s="17"/>
      <c r="O46" s="17"/>
    </row>
    <row r="47" spans="1:15" ht="16.5" thickBot="1">
      <c r="A47" s="27"/>
      <c r="B47" s="11"/>
      <c r="C47" s="11"/>
      <c r="D47" s="104" t="s">
        <v>36</v>
      </c>
      <c r="E47" s="104"/>
      <c r="F47" s="30"/>
      <c r="G47" s="31">
        <f>('NORMAL OPTION CALLS'!F47/'NORMAL OPTION CALLS'!F41)*100</f>
        <v>0</v>
      </c>
      <c r="H47" s="28"/>
      <c r="I47" s="12"/>
      <c r="J47" s="12"/>
      <c r="K47" s="23"/>
      <c r="L47" s="23"/>
      <c r="N47" s="17"/>
      <c r="O47" s="17"/>
    </row>
    <row r="48" spans="1:15" ht="15.75">
      <c r="A48" s="35" t="s">
        <v>37</v>
      </c>
      <c r="B48" s="32"/>
      <c r="C48" s="32"/>
      <c r="D48" s="36"/>
      <c r="E48" s="36"/>
      <c r="F48" s="37"/>
      <c r="G48" s="37"/>
      <c r="H48" s="38"/>
      <c r="I48" s="39"/>
      <c r="J48" s="39"/>
      <c r="K48" s="39"/>
      <c r="L48" s="37"/>
      <c r="M48" s="17"/>
      <c r="N48" s="33"/>
      <c r="O48" s="33"/>
    </row>
    <row r="49" spans="1:15" ht="15.75">
      <c r="A49" s="40" t="s">
        <v>38</v>
      </c>
      <c r="B49" s="32"/>
      <c r="C49" s="32"/>
      <c r="D49" s="41"/>
      <c r="E49" s="42"/>
      <c r="F49" s="36"/>
      <c r="G49" s="39"/>
      <c r="H49" s="38"/>
      <c r="I49" s="39"/>
      <c r="J49" s="39"/>
      <c r="K49" s="39"/>
      <c r="L49" s="37"/>
      <c r="M49" s="17"/>
      <c r="N49" s="18"/>
      <c r="O49" s="18"/>
    </row>
    <row r="50" spans="1:15" ht="15.75">
      <c r="A50" s="40" t="s">
        <v>39</v>
      </c>
      <c r="B50" s="32"/>
      <c r="C50" s="32"/>
      <c r="D50" s="36"/>
      <c r="E50" s="42"/>
      <c r="F50" s="36"/>
      <c r="G50" s="39"/>
      <c r="H50" s="38"/>
      <c r="I50" s="43"/>
      <c r="J50" s="43"/>
      <c r="K50" s="43"/>
      <c r="L50" s="37"/>
      <c r="M50" s="17"/>
      <c r="N50" s="17"/>
      <c r="O50" s="17"/>
    </row>
    <row r="51" spans="1:15" ht="15.75">
      <c r="A51" s="40" t="s">
        <v>40</v>
      </c>
      <c r="B51" s="41"/>
      <c r="C51" s="32"/>
      <c r="D51" s="36"/>
      <c r="E51" s="42"/>
      <c r="F51" s="36"/>
      <c r="G51" s="39"/>
      <c r="H51" s="44"/>
      <c r="I51" s="43"/>
      <c r="J51" s="43"/>
      <c r="K51" s="43"/>
      <c r="L51" s="37"/>
      <c r="M51" s="17"/>
      <c r="N51" s="17"/>
      <c r="O51" s="17"/>
    </row>
    <row r="52" spans="1:15" ht="15.75">
      <c r="A52" s="40" t="s">
        <v>41</v>
      </c>
      <c r="B52" s="27"/>
      <c r="C52" s="41"/>
      <c r="D52" s="36"/>
      <c r="E52" s="45"/>
      <c r="F52" s="39"/>
      <c r="G52" s="39"/>
      <c r="H52" s="44"/>
      <c r="I52" s="43"/>
      <c r="J52" s="43"/>
      <c r="K52" s="43"/>
      <c r="L52" s="39"/>
      <c r="M52" s="17"/>
      <c r="N52" s="17"/>
      <c r="O52" s="17"/>
    </row>
    <row r="53" spans="1:15">
      <c r="A53" s="105" t="s">
        <v>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</row>
    <row r="54" spans="1:1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</row>
    <row r="55" spans="1:1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  <row r="56" spans="1:15" ht="15.75">
      <c r="A56" s="106" t="s">
        <v>1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1:15" ht="15.75">
      <c r="A57" s="106" t="s">
        <v>2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1:15" ht="15.75">
      <c r="A58" s="107" t="s">
        <v>3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</row>
    <row r="59" spans="1:15" ht="15.75">
      <c r="A59" s="108" t="s">
        <v>280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1:15" ht="15.75">
      <c r="A60" s="109" t="s">
        <v>5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</row>
    <row r="61" spans="1:15">
      <c r="A61" s="110" t="s">
        <v>6</v>
      </c>
      <c r="B61" s="111" t="s">
        <v>7</v>
      </c>
      <c r="C61" s="112" t="s">
        <v>8</v>
      </c>
      <c r="D61" s="111" t="s">
        <v>9</v>
      </c>
      <c r="E61" s="110" t="s">
        <v>10</v>
      </c>
      <c r="F61" s="110" t="s">
        <v>11</v>
      </c>
      <c r="G61" s="112" t="s">
        <v>12</v>
      </c>
      <c r="H61" s="112" t="s">
        <v>13</v>
      </c>
      <c r="I61" s="112" t="s">
        <v>14</v>
      </c>
      <c r="J61" s="112" t="s">
        <v>15</v>
      </c>
      <c r="K61" s="112" t="s">
        <v>16</v>
      </c>
      <c r="L61" s="113" t="s">
        <v>17</v>
      </c>
      <c r="M61" s="111" t="s">
        <v>18</v>
      </c>
      <c r="N61" s="111" t="s">
        <v>19</v>
      </c>
      <c r="O61" s="111" t="s">
        <v>20</v>
      </c>
    </row>
    <row r="62" spans="1:15">
      <c r="A62" s="110"/>
      <c r="B62" s="111"/>
      <c r="C62" s="112"/>
      <c r="D62" s="111"/>
      <c r="E62" s="110"/>
      <c r="F62" s="110"/>
      <c r="G62" s="112"/>
      <c r="H62" s="112"/>
      <c r="I62" s="112"/>
      <c r="J62" s="112"/>
      <c r="K62" s="112"/>
      <c r="L62" s="113"/>
      <c r="M62" s="111"/>
      <c r="N62" s="111"/>
      <c r="O62" s="111"/>
    </row>
    <row r="63" spans="1:15" ht="15.75">
      <c r="A63" s="61">
        <v>1</v>
      </c>
      <c r="B63" s="86">
        <v>43187</v>
      </c>
      <c r="C63" s="6">
        <v>980</v>
      </c>
      <c r="D63" s="6" t="s">
        <v>21</v>
      </c>
      <c r="E63" s="6" t="s">
        <v>22</v>
      </c>
      <c r="F63" s="6" t="s">
        <v>169</v>
      </c>
      <c r="G63" s="7">
        <v>25</v>
      </c>
      <c r="H63" s="7">
        <v>19</v>
      </c>
      <c r="I63" s="7">
        <v>28</v>
      </c>
      <c r="J63" s="7">
        <v>31</v>
      </c>
      <c r="K63" s="7">
        <v>34</v>
      </c>
      <c r="L63" s="7">
        <v>34</v>
      </c>
      <c r="M63" s="6">
        <v>1500</v>
      </c>
      <c r="N63" s="8">
        <f>IF('NORMAL OPTION CALLS'!E63="BUY",('NORMAL OPTION CALLS'!L63-'NORMAL OPTION CALLS'!G63)*('NORMAL OPTION CALLS'!M63),('NORMAL OPTION CALLS'!G63-'NORMAL OPTION CALLS'!L63)*('NORMAL OPTION CALLS'!M63))</f>
        <v>13500</v>
      </c>
      <c r="O63" s="9">
        <f>'NORMAL OPTION CALLS'!N63/('NORMAL OPTION CALLS'!M63)/'NORMAL OPTION CALLS'!G63%</f>
        <v>36</v>
      </c>
    </row>
    <row r="64" spans="1:15" ht="16.5" customHeight="1">
      <c r="A64" s="61">
        <v>2</v>
      </c>
      <c r="B64" s="86">
        <v>43186</v>
      </c>
      <c r="C64" s="6">
        <v>250</v>
      </c>
      <c r="D64" s="6" t="s">
        <v>21</v>
      </c>
      <c r="E64" s="6" t="s">
        <v>22</v>
      </c>
      <c r="F64" s="6" t="s">
        <v>49</v>
      </c>
      <c r="G64" s="7">
        <v>4.5</v>
      </c>
      <c r="H64" s="7">
        <v>2</v>
      </c>
      <c r="I64" s="7">
        <v>6</v>
      </c>
      <c r="J64" s="7">
        <v>7.5</v>
      </c>
      <c r="K64" s="7">
        <v>9</v>
      </c>
      <c r="L64" s="7">
        <v>2</v>
      </c>
      <c r="M64" s="6">
        <v>3000</v>
      </c>
      <c r="N64" s="8">
        <f>IF('NORMAL OPTION CALLS'!E64="BUY",('NORMAL OPTION CALLS'!L64-'NORMAL OPTION CALLS'!G64)*('NORMAL OPTION CALLS'!M64),('NORMAL OPTION CALLS'!G64-'NORMAL OPTION CALLS'!L64)*('NORMAL OPTION CALLS'!M64))</f>
        <v>-7500</v>
      </c>
      <c r="O64" s="9">
        <f>'NORMAL OPTION CALLS'!N64/('NORMAL OPTION CALLS'!M64)/'NORMAL OPTION CALLS'!G64%</f>
        <v>-55.555555555555557</v>
      </c>
    </row>
    <row r="65" spans="1:15" ht="16.5" customHeight="1">
      <c r="A65" s="61">
        <v>3</v>
      </c>
      <c r="B65" s="86">
        <v>43186</v>
      </c>
      <c r="C65" s="6">
        <v>270</v>
      </c>
      <c r="D65" s="6" t="s">
        <v>21</v>
      </c>
      <c r="E65" s="6" t="s">
        <v>22</v>
      </c>
      <c r="F65" s="6" t="s">
        <v>87</v>
      </c>
      <c r="G65" s="7">
        <v>4.5</v>
      </c>
      <c r="H65" s="7">
        <v>1.5</v>
      </c>
      <c r="I65" s="7">
        <v>6</v>
      </c>
      <c r="J65" s="7">
        <v>7.5</v>
      </c>
      <c r="K65" s="7">
        <v>9</v>
      </c>
      <c r="L65" s="7">
        <v>6</v>
      </c>
      <c r="M65" s="6">
        <v>3000</v>
      </c>
      <c r="N65" s="8">
        <f>IF('NORMAL OPTION CALLS'!E65="BUY",('NORMAL OPTION CALLS'!L65-'NORMAL OPTION CALLS'!G65)*('NORMAL OPTION CALLS'!M65),('NORMAL OPTION CALLS'!G65-'NORMAL OPTION CALLS'!L65)*('NORMAL OPTION CALLS'!M65))</f>
        <v>4500</v>
      </c>
      <c r="O65" s="9">
        <f>'NORMAL OPTION CALLS'!N65/('NORMAL OPTION CALLS'!M65)/'NORMAL OPTION CALLS'!G65%</f>
        <v>33.333333333333336</v>
      </c>
    </row>
    <row r="66" spans="1:15" ht="16.5" customHeight="1">
      <c r="A66" s="61">
        <v>4</v>
      </c>
      <c r="B66" s="86">
        <v>43185</v>
      </c>
      <c r="C66" s="6">
        <v>550</v>
      </c>
      <c r="D66" s="6" t="s">
        <v>21</v>
      </c>
      <c r="E66" s="6" t="s">
        <v>22</v>
      </c>
      <c r="F66" s="6" t="s">
        <v>77</v>
      </c>
      <c r="G66" s="7">
        <v>3</v>
      </c>
      <c r="H66" s="7">
        <v>0.5</v>
      </c>
      <c r="I66" s="7">
        <v>6</v>
      </c>
      <c r="J66" s="7">
        <v>9</v>
      </c>
      <c r="K66" s="7">
        <v>12</v>
      </c>
      <c r="L66" s="7">
        <v>12</v>
      </c>
      <c r="M66" s="6">
        <v>1100</v>
      </c>
      <c r="N66" s="8">
        <f>IF('NORMAL OPTION CALLS'!E66="BUY",('NORMAL OPTION CALLS'!L66-'NORMAL OPTION CALLS'!G66)*('NORMAL OPTION CALLS'!M66),('NORMAL OPTION CALLS'!G66-'NORMAL OPTION CALLS'!L66)*('NORMAL OPTION CALLS'!M66))</f>
        <v>9900</v>
      </c>
      <c r="O66" s="9">
        <f>'NORMAL OPTION CALLS'!N66/('NORMAL OPTION CALLS'!M66)/'NORMAL OPTION CALLS'!G66%</f>
        <v>300</v>
      </c>
    </row>
    <row r="67" spans="1:15" ht="16.5" customHeight="1">
      <c r="A67" s="61">
        <v>5</v>
      </c>
      <c r="B67" s="86">
        <v>43185</v>
      </c>
      <c r="C67" s="6">
        <v>140</v>
      </c>
      <c r="D67" s="6" t="s">
        <v>21</v>
      </c>
      <c r="E67" s="6" t="s">
        <v>22</v>
      </c>
      <c r="F67" s="6" t="s">
        <v>124</v>
      </c>
      <c r="G67" s="7">
        <v>2.5</v>
      </c>
      <c r="H67" s="7">
        <v>1</v>
      </c>
      <c r="I67" s="7">
        <v>3.3</v>
      </c>
      <c r="J67" s="7">
        <v>4</v>
      </c>
      <c r="K67" s="7">
        <v>4.9000000000000004</v>
      </c>
      <c r="L67" s="7">
        <v>3.3</v>
      </c>
      <c r="M67" s="6">
        <v>4000</v>
      </c>
      <c r="N67" s="8">
        <f>IF('NORMAL OPTION CALLS'!E67="BUY",('NORMAL OPTION CALLS'!L67-'NORMAL OPTION CALLS'!G67)*('NORMAL OPTION CALLS'!M67),('NORMAL OPTION CALLS'!G67-'NORMAL OPTION CALLS'!L67)*('NORMAL OPTION CALLS'!M67))</f>
        <v>3199.9999999999991</v>
      </c>
      <c r="O67" s="9">
        <f>'NORMAL OPTION CALLS'!N67/('NORMAL OPTION CALLS'!M67)/'NORMAL OPTION CALLS'!G67%</f>
        <v>31.999999999999993</v>
      </c>
    </row>
    <row r="68" spans="1:15" ht="16.5" customHeight="1">
      <c r="A68" s="61">
        <v>6</v>
      </c>
      <c r="B68" s="86">
        <v>43185</v>
      </c>
      <c r="C68" s="6">
        <v>530</v>
      </c>
      <c r="D68" s="6" t="s">
        <v>21</v>
      </c>
      <c r="E68" s="6" t="s">
        <v>22</v>
      </c>
      <c r="F68" s="6" t="s">
        <v>77</v>
      </c>
      <c r="G68" s="7">
        <v>7</v>
      </c>
      <c r="H68" s="7">
        <v>2</v>
      </c>
      <c r="I68" s="7">
        <v>10</v>
      </c>
      <c r="J68" s="7">
        <v>13</v>
      </c>
      <c r="K68" s="7">
        <v>16</v>
      </c>
      <c r="L68" s="7">
        <v>16</v>
      </c>
      <c r="M68" s="6">
        <v>1100</v>
      </c>
      <c r="N68" s="8">
        <f>IF('NORMAL OPTION CALLS'!E68="BUY",('NORMAL OPTION CALLS'!L68-'NORMAL OPTION CALLS'!G68)*('NORMAL OPTION CALLS'!M68),('NORMAL OPTION CALLS'!G68-'NORMAL OPTION CALLS'!L68)*('NORMAL OPTION CALLS'!M68))</f>
        <v>9900</v>
      </c>
      <c r="O68" s="9">
        <f>'NORMAL OPTION CALLS'!N68/('NORMAL OPTION CALLS'!M68)/'NORMAL OPTION CALLS'!G68%</f>
        <v>128.57142857142856</v>
      </c>
    </row>
    <row r="69" spans="1:15" ht="16.5" customHeight="1">
      <c r="A69" s="61">
        <v>7</v>
      </c>
      <c r="B69" s="86">
        <v>43182</v>
      </c>
      <c r="C69" s="6">
        <v>210</v>
      </c>
      <c r="D69" s="6" t="s">
        <v>47</v>
      </c>
      <c r="E69" s="6" t="s">
        <v>22</v>
      </c>
      <c r="F69" s="6" t="s">
        <v>51</v>
      </c>
      <c r="G69" s="7">
        <v>5.2</v>
      </c>
      <c r="H69" s="7">
        <v>3.6</v>
      </c>
      <c r="I69" s="7">
        <v>6</v>
      </c>
      <c r="J69" s="7">
        <v>6.8</v>
      </c>
      <c r="K69" s="7">
        <v>7.6</v>
      </c>
      <c r="L69" s="7">
        <v>7.6</v>
      </c>
      <c r="M69" s="6">
        <v>4500</v>
      </c>
      <c r="N69" s="8">
        <f>IF('NORMAL OPTION CALLS'!E69="BUY",('NORMAL OPTION CALLS'!L69-'NORMAL OPTION CALLS'!G69)*('NORMAL OPTION CALLS'!M69),('NORMAL OPTION CALLS'!G69-'NORMAL OPTION CALLS'!L69)*('NORMAL OPTION CALLS'!M69))</f>
        <v>10799.999999999998</v>
      </c>
      <c r="O69" s="9">
        <f>'NORMAL OPTION CALLS'!N69/('NORMAL OPTION CALLS'!M69)/'NORMAL OPTION CALLS'!G69%</f>
        <v>46.153846153846139</v>
      </c>
    </row>
    <row r="70" spans="1:15" ht="16.5" customHeight="1">
      <c r="A70" s="61">
        <v>8</v>
      </c>
      <c r="B70" s="86">
        <v>43182</v>
      </c>
      <c r="C70" s="6">
        <v>125</v>
      </c>
      <c r="D70" s="6" t="s">
        <v>47</v>
      </c>
      <c r="E70" s="6" t="s">
        <v>22</v>
      </c>
      <c r="F70" s="6" t="s">
        <v>64</v>
      </c>
      <c r="G70" s="7">
        <v>3.2</v>
      </c>
      <c r="H70" s="7">
        <v>2</v>
      </c>
      <c r="I70" s="7">
        <v>3.8</v>
      </c>
      <c r="J70" s="7">
        <v>4.4000000000000004</v>
      </c>
      <c r="K70" s="7">
        <v>5</v>
      </c>
      <c r="L70" s="7">
        <v>3.8</v>
      </c>
      <c r="M70" s="6">
        <v>6000</v>
      </c>
      <c r="N70" s="8">
        <f>IF('NORMAL OPTION CALLS'!E70="BUY",('NORMAL OPTION CALLS'!L70-'NORMAL OPTION CALLS'!G70)*('NORMAL OPTION CALLS'!M70),('NORMAL OPTION CALLS'!G70-'NORMAL OPTION CALLS'!L70)*('NORMAL OPTION CALLS'!M70))</f>
        <v>3599.9999999999977</v>
      </c>
      <c r="O70" s="9">
        <f>'NORMAL OPTION CALLS'!N70/('NORMAL OPTION CALLS'!M70)/'NORMAL OPTION CALLS'!G70%</f>
        <v>18.749999999999989</v>
      </c>
    </row>
    <row r="71" spans="1:15" ht="16.5" customHeight="1">
      <c r="A71" s="61">
        <v>9</v>
      </c>
      <c r="B71" s="86">
        <v>43182</v>
      </c>
      <c r="C71" s="6">
        <v>560</v>
      </c>
      <c r="D71" s="6" t="s">
        <v>47</v>
      </c>
      <c r="E71" s="6" t="s">
        <v>22</v>
      </c>
      <c r="F71" s="6" t="s">
        <v>44</v>
      </c>
      <c r="G71" s="7">
        <v>11.5</v>
      </c>
      <c r="H71" s="7">
        <v>6</v>
      </c>
      <c r="I71" s="7">
        <v>15</v>
      </c>
      <c r="J71" s="7">
        <v>18.5</v>
      </c>
      <c r="K71" s="7">
        <v>22</v>
      </c>
      <c r="L71" s="7">
        <v>6</v>
      </c>
      <c r="M71" s="6">
        <v>1061</v>
      </c>
      <c r="N71" s="8">
        <f>IF('NORMAL OPTION CALLS'!E71="BUY",('NORMAL OPTION CALLS'!L71-'NORMAL OPTION CALLS'!G71)*('NORMAL OPTION CALLS'!M71),('NORMAL OPTION CALLS'!G71-'NORMAL OPTION CALLS'!L71)*('NORMAL OPTION CALLS'!M71))</f>
        <v>-5835.5</v>
      </c>
      <c r="O71" s="9">
        <f>'NORMAL OPTION CALLS'!N71/('NORMAL OPTION CALLS'!M71)/'NORMAL OPTION CALLS'!G71%</f>
        <v>-47.826086956521735</v>
      </c>
    </row>
    <row r="72" spans="1:15" ht="16.5" customHeight="1">
      <c r="A72" s="61">
        <v>10</v>
      </c>
      <c r="B72" s="86">
        <v>43181</v>
      </c>
      <c r="C72" s="6">
        <v>280</v>
      </c>
      <c r="D72" s="6" t="s">
        <v>47</v>
      </c>
      <c r="E72" s="6" t="s">
        <v>22</v>
      </c>
      <c r="F72" s="6" t="s">
        <v>91</v>
      </c>
      <c r="G72" s="7">
        <v>3.3</v>
      </c>
      <c r="H72" s="7">
        <v>1</v>
      </c>
      <c r="I72" s="7">
        <v>4.5</v>
      </c>
      <c r="J72" s="7">
        <v>5.7</v>
      </c>
      <c r="K72" s="7">
        <v>7</v>
      </c>
      <c r="L72" s="7">
        <v>7</v>
      </c>
      <c r="M72" s="6">
        <v>2750</v>
      </c>
      <c r="N72" s="8">
        <f>IF('NORMAL OPTION CALLS'!E72="BUY",('NORMAL OPTION CALLS'!L72-'NORMAL OPTION CALLS'!G72)*('NORMAL OPTION CALLS'!M72),('NORMAL OPTION CALLS'!G72-'NORMAL OPTION CALLS'!L72)*('NORMAL OPTION CALLS'!M72))</f>
        <v>10175</v>
      </c>
      <c r="O72" s="9">
        <f>'NORMAL OPTION CALLS'!N72/('NORMAL OPTION CALLS'!M72)/'NORMAL OPTION CALLS'!G72%</f>
        <v>112.12121212121212</v>
      </c>
    </row>
    <row r="73" spans="1:15" ht="16.5" customHeight="1">
      <c r="A73" s="61">
        <v>11</v>
      </c>
      <c r="B73" s="86">
        <v>43181</v>
      </c>
      <c r="C73" s="6">
        <v>240</v>
      </c>
      <c r="D73" s="6" t="s">
        <v>47</v>
      </c>
      <c r="E73" s="6" t="s">
        <v>22</v>
      </c>
      <c r="F73" s="6" t="s">
        <v>49</v>
      </c>
      <c r="G73" s="7">
        <v>3.4</v>
      </c>
      <c r="H73" s="7">
        <v>0.9</v>
      </c>
      <c r="I73" s="7">
        <v>4.9000000000000004</v>
      </c>
      <c r="J73" s="7">
        <v>6.4</v>
      </c>
      <c r="K73" s="7">
        <v>8</v>
      </c>
      <c r="L73" s="7">
        <v>6.4</v>
      </c>
      <c r="M73" s="6">
        <v>3000</v>
      </c>
      <c r="N73" s="8">
        <f>IF('NORMAL OPTION CALLS'!E73="BUY",('NORMAL OPTION CALLS'!L73-'NORMAL OPTION CALLS'!G73)*('NORMAL OPTION CALLS'!M73),('NORMAL OPTION CALLS'!G73-'NORMAL OPTION CALLS'!L73)*('NORMAL OPTION CALLS'!M73))</f>
        <v>9000.0000000000018</v>
      </c>
      <c r="O73" s="9">
        <f>'NORMAL OPTION CALLS'!N73/('NORMAL OPTION CALLS'!M73)/'NORMAL OPTION CALLS'!G73%</f>
        <v>88.235294117647072</v>
      </c>
    </row>
    <row r="74" spans="1:15" ht="16.5" customHeight="1">
      <c r="A74" s="61">
        <v>12</v>
      </c>
      <c r="B74" s="86">
        <v>43181</v>
      </c>
      <c r="C74" s="6">
        <v>90</v>
      </c>
      <c r="D74" s="6" t="s">
        <v>47</v>
      </c>
      <c r="E74" s="6" t="s">
        <v>22</v>
      </c>
      <c r="F74" s="6" t="s">
        <v>59</v>
      </c>
      <c r="G74" s="7">
        <v>3.5</v>
      </c>
      <c r="H74" s="7">
        <v>2.5</v>
      </c>
      <c r="I74" s="7">
        <v>4</v>
      </c>
      <c r="J74" s="7">
        <v>4.5</v>
      </c>
      <c r="K74" s="7">
        <v>5</v>
      </c>
      <c r="L74" s="7">
        <v>4</v>
      </c>
      <c r="M74" s="6">
        <v>6000</v>
      </c>
      <c r="N74" s="8">
        <f>IF('NORMAL OPTION CALLS'!E74="BUY",('NORMAL OPTION CALLS'!L74-'NORMAL OPTION CALLS'!G74)*('NORMAL OPTION CALLS'!M74),('NORMAL OPTION CALLS'!G74-'NORMAL OPTION CALLS'!L74)*('NORMAL OPTION CALLS'!M74))</f>
        <v>3000</v>
      </c>
      <c r="O74" s="9">
        <f>'NORMAL OPTION CALLS'!N74/('NORMAL OPTION CALLS'!M74)/'NORMAL OPTION CALLS'!G74%</f>
        <v>14.285714285714285</v>
      </c>
    </row>
    <row r="75" spans="1:15" ht="16.5" customHeight="1">
      <c r="A75" s="61">
        <v>13</v>
      </c>
      <c r="B75" s="86">
        <v>43180</v>
      </c>
      <c r="C75" s="6">
        <v>290</v>
      </c>
      <c r="D75" s="6" t="s">
        <v>21</v>
      </c>
      <c r="E75" s="6" t="s">
        <v>22</v>
      </c>
      <c r="F75" s="6" t="s">
        <v>43</v>
      </c>
      <c r="G75" s="7">
        <v>6.4</v>
      </c>
      <c r="H75" s="7">
        <v>3.5</v>
      </c>
      <c r="I75" s="7">
        <v>8</v>
      </c>
      <c r="J75" s="7">
        <v>10.5</v>
      </c>
      <c r="K75" s="7">
        <v>12</v>
      </c>
      <c r="L75" s="7">
        <v>3.5</v>
      </c>
      <c r="M75" s="6">
        <v>3000</v>
      </c>
      <c r="N75" s="8">
        <f>IF('NORMAL OPTION CALLS'!E75="BUY",('NORMAL OPTION CALLS'!L75-'NORMAL OPTION CALLS'!G75)*('NORMAL OPTION CALLS'!M75),('NORMAL OPTION CALLS'!G75-'NORMAL OPTION CALLS'!L75)*('NORMAL OPTION CALLS'!M75))</f>
        <v>-8700.0000000000018</v>
      </c>
      <c r="O75" s="9">
        <f>'NORMAL OPTION CALLS'!N75/('NORMAL OPTION CALLS'!M75)/'NORMAL OPTION CALLS'!G75%</f>
        <v>-45.312500000000014</v>
      </c>
    </row>
    <row r="76" spans="1:15" ht="16.5" customHeight="1">
      <c r="A76" s="61">
        <v>14</v>
      </c>
      <c r="B76" s="86">
        <v>43180</v>
      </c>
      <c r="C76" s="6">
        <v>960</v>
      </c>
      <c r="D76" s="6" t="s">
        <v>21</v>
      </c>
      <c r="E76" s="6" t="s">
        <v>22</v>
      </c>
      <c r="F76" s="6" t="s">
        <v>281</v>
      </c>
      <c r="G76" s="7">
        <v>23</v>
      </c>
      <c r="H76" s="7">
        <v>19</v>
      </c>
      <c r="I76" s="7">
        <v>26</v>
      </c>
      <c r="J76" s="7">
        <v>29</v>
      </c>
      <c r="K76" s="7">
        <v>32</v>
      </c>
      <c r="L76" s="7">
        <v>19</v>
      </c>
      <c r="M76" s="6">
        <v>1500</v>
      </c>
      <c r="N76" s="8">
        <f>IF('NORMAL OPTION CALLS'!E76="BUY",('NORMAL OPTION CALLS'!L76-'NORMAL OPTION CALLS'!G76)*('NORMAL OPTION CALLS'!M76),('NORMAL OPTION CALLS'!G76-'NORMAL OPTION CALLS'!L76)*('NORMAL OPTION CALLS'!M76))</f>
        <v>-6000</v>
      </c>
      <c r="O76" s="9">
        <f>'NORMAL OPTION CALLS'!N76/('NORMAL OPTION CALLS'!M76)/'NORMAL OPTION CALLS'!G76%</f>
        <v>-17.391304347826086</v>
      </c>
    </row>
    <row r="77" spans="1:15" ht="16.5" customHeight="1">
      <c r="A77" s="61">
        <v>15</v>
      </c>
      <c r="B77" s="86">
        <v>43180</v>
      </c>
      <c r="C77" s="6">
        <v>290</v>
      </c>
      <c r="D77" s="6" t="s">
        <v>47</v>
      </c>
      <c r="E77" s="6" t="s">
        <v>22</v>
      </c>
      <c r="F77" s="6" t="s">
        <v>91</v>
      </c>
      <c r="G77" s="7">
        <v>4.5</v>
      </c>
      <c r="H77" s="7">
        <v>3</v>
      </c>
      <c r="I77" s="7">
        <v>5.7</v>
      </c>
      <c r="J77" s="7">
        <v>7</v>
      </c>
      <c r="K77" s="7">
        <v>7.8</v>
      </c>
      <c r="L77" s="7">
        <v>5.7</v>
      </c>
      <c r="M77" s="6">
        <v>2750</v>
      </c>
      <c r="N77" s="8">
        <f>IF('NORMAL OPTION CALLS'!E77="BUY",('NORMAL OPTION CALLS'!L77-'NORMAL OPTION CALLS'!G77)*('NORMAL OPTION CALLS'!M77),('NORMAL OPTION CALLS'!G77-'NORMAL OPTION CALLS'!L77)*('NORMAL OPTION CALLS'!M77))</f>
        <v>3300.0000000000005</v>
      </c>
      <c r="O77" s="9">
        <f>'NORMAL OPTION CALLS'!N77/('NORMAL OPTION CALLS'!M77)/'NORMAL OPTION CALLS'!G77%</f>
        <v>26.666666666666671</v>
      </c>
    </row>
    <row r="78" spans="1:15" ht="16.5" customHeight="1">
      <c r="A78" s="61">
        <v>16</v>
      </c>
      <c r="B78" s="86">
        <v>43179</v>
      </c>
      <c r="C78" s="6">
        <v>600</v>
      </c>
      <c r="D78" s="6" t="s">
        <v>21</v>
      </c>
      <c r="E78" s="6" t="s">
        <v>22</v>
      </c>
      <c r="F78" s="6" t="s">
        <v>99</v>
      </c>
      <c r="G78" s="7">
        <v>13.5</v>
      </c>
      <c r="H78" s="7">
        <v>7</v>
      </c>
      <c r="I78" s="7">
        <v>17</v>
      </c>
      <c r="J78" s="7">
        <v>20.5</v>
      </c>
      <c r="K78" s="7">
        <v>24</v>
      </c>
      <c r="L78" s="7">
        <v>1</v>
      </c>
      <c r="M78" s="6">
        <v>1061</v>
      </c>
      <c r="N78" s="8">
        <f>IF('NORMAL OPTION CALLS'!E78="BUY",('NORMAL OPTION CALLS'!L78-'NORMAL OPTION CALLS'!G78)*('NORMAL OPTION CALLS'!M78),('NORMAL OPTION CALLS'!G78-'NORMAL OPTION CALLS'!L78)*('NORMAL OPTION CALLS'!M78))</f>
        <v>-13262.5</v>
      </c>
      <c r="O78" s="9">
        <f>'NORMAL OPTION CALLS'!N78/('NORMAL OPTION CALLS'!M78)/'NORMAL OPTION CALLS'!G78%</f>
        <v>-92.592592592592581</v>
      </c>
    </row>
    <row r="79" spans="1:15" ht="16.5" customHeight="1">
      <c r="A79" s="61">
        <v>17</v>
      </c>
      <c r="B79" s="86">
        <v>43179</v>
      </c>
      <c r="C79" s="6">
        <v>175</v>
      </c>
      <c r="D79" s="6" t="s">
        <v>47</v>
      </c>
      <c r="E79" s="6" t="s">
        <v>22</v>
      </c>
      <c r="F79" s="6" t="s">
        <v>56</v>
      </c>
      <c r="G79" s="7">
        <v>3.3</v>
      </c>
      <c r="H79" s="7">
        <v>2</v>
      </c>
      <c r="I79" s="7">
        <v>4.7</v>
      </c>
      <c r="J79" s="7">
        <v>6</v>
      </c>
      <c r="K79" s="7">
        <v>7.3</v>
      </c>
      <c r="L79" s="7">
        <v>4.7</v>
      </c>
      <c r="M79" s="6">
        <v>3000</v>
      </c>
      <c r="N79" s="8">
        <f>IF('NORMAL OPTION CALLS'!E79="BUY",('NORMAL OPTION CALLS'!L79-'NORMAL OPTION CALLS'!G79)*('NORMAL OPTION CALLS'!M79),('NORMAL OPTION CALLS'!G79-'NORMAL OPTION CALLS'!L79)*('NORMAL OPTION CALLS'!M79))</f>
        <v>4200.0000000000009</v>
      </c>
      <c r="O79" s="9">
        <f>'NORMAL OPTION CALLS'!N79/('NORMAL OPTION CALLS'!M79)/'NORMAL OPTION CALLS'!G79%</f>
        <v>42.424242424242436</v>
      </c>
    </row>
    <row r="80" spans="1:15" ht="16.5" customHeight="1">
      <c r="A80" s="61">
        <v>18</v>
      </c>
      <c r="B80" s="86">
        <v>43179</v>
      </c>
      <c r="C80" s="6">
        <v>155</v>
      </c>
      <c r="D80" s="6" t="s">
        <v>47</v>
      </c>
      <c r="E80" s="6" t="s">
        <v>22</v>
      </c>
      <c r="F80" s="6" t="s">
        <v>184</v>
      </c>
      <c r="G80" s="7">
        <v>4.2</v>
      </c>
      <c r="H80" s="7">
        <v>2.8</v>
      </c>
      <c r="I80" s="7">
        <v>5</v>
      </c>
      <c r="J80" s="7">
        <v>5.8</v>
      </c>
      <c r="K80" s="7">
        <v>6.6</v>
      </c>
      <c r="L80" s="7">
        <v>5</v>
      </c>
      <c r="M80" s="6">
        <v>4500</v>
      </c>
      <c r="N80" s="8">
        <f>IF('NORMAL OPTION CALLS'!E80="BUY",('NORMAL OPTION CALLS'!L80-'NORMAL OPTION CALLS'!G80)*('NORMAL OPTION CALLS'!M80),('NORMAL OPTION CALLS'!G80-'NORMAL OPTION CALLS'!L80)*('NORMAL OPTION CALLS'!M80))</f>
        <v>3599.9999999999991</v>
      </c>
      <c r="O80" s="9">
        <f>'NORMAL OPTION CALLS'!N80/('NORMAL OPTION CALLS'!M80)/'NORMAL OPTION CALLS'!G80%</f>
        <v>19.047619047619044</v>
      </c>
    </row>
    <row r="81" spans="1:15" ht="16.5" customHeight="1">
      <c r="A81" s="61">
        <v>19</v>
      </c>
      <c r="B81" s="86">
        <v>43178</v>
      </c>
      <c r="C81" s="6">
        <v>130</v>
      </c>
      <c r="D81" s="6" t="s">
        <v>47</v>
      </c>
      <c r="E81" s="6" t="s">
        <v>22</v>
      </c>
      <c r="F81" s="6" t="s">
        <v>124</v>
      </c>
      <c r="G81" s="7">
        <v>1.6</v>
      </c>
      <c r="H81" s="7">
        <v>0.5</v>
      </c>
      <c r="I81" s="7">
        <v>2.4</v>
      </c>
      <c r="J81" s="7">
        <v>3.2</v>
      </c>
      <c r="K81" s="7">
        <v>4</v>
      </c>
      <c r="L81" s="7">
        <v>4</v>
      </c>
      <c r="M81" s="6">
        <v>4000</v>
      </c>
      <c r="N81" s="8">
        <f>IF('NORMAL OPTION CALLS'!E81="BUY",('NORMAL OPTION CALLS'!L81-'NORMAL OPTION CALLS'!G81)*('NORMAL OPTION CALLS'!M81),('NORMAL OPTION CALLS'!G81-'NORMAL OPTION CALLS'!L81)*('NORMAL OPTION CALLS'!M81))</f>
        <v>9600</v>
      </c>
      <c r="O81" s="9">
        <f>'NORMAL OPTION CALLS'!N81/('NORMAL OPTION CALLS'!M81)/'NORMAL OPTION CALLS'!G81%</f>
        <v>150</v>
      </c>
    </row>
    <row r="82" spans="1:15" ht="16.5" customHeight="1">
      <c r="A82" s="61">
        <v>20</v>
      </c>
      <c r="B82" s="86">
        <v>43178</v>
      </c>
      <c r="C82" s="6">
        <v>580</v>
      </c>
      <c r="D82" s="6" t="s">
        <v>47</v>
      </c>
      <c r="E82" s="6" t="s">
        <v>22</v>
      </c>
      <c r="F82" s="6" t="s">
        <v>99</v>
      </c>
      <c r="G82" s="7">
        <v>11</v>
      </c>
      <c r="H82" s="7">
        <v>5</v>
      </c>
      <c r="I82" s="7">
        <v>14.5</v>
      </c>
      <c r="J82" s="7">
        <v>18</v>
      </c>
      <c r="K82" s="7">
        <v>21.5</v>
      </c>
      <c r="L82" s="7">
        <v>14.5</v>
      </c>
      <c r="M82" s="6">
        <v>1061</v>
      </c>
      <c r="N82" s="8">
        <f>IF('NORMAL OPTION CALLS'!E82="BUY",('NORMAL OPTION CALLS'!L82-'NORMAL OPTION CALLS'!G82)*('NORMAL OPTION CALLS'!M82),('NORMAL OPTION CALLS'!G82-'NORMAL OPTION CALLS'!L82)*('NORMAL OPTION CALLS'!M82))</f>
        <v>3713.5</v>
      </c>
      <c r="O82" s="9">
        <f>'NORMAL OPTION CALLS'!N82/('NORMAL OPTION CALLS'!M82)/'NORMAL OPTION CALLS'!G82%</f>
        <v>31.818181818181817</v>
      </c>
    </row>
    <row r="83" spans="1:15" ht="16.5" customHeight="1">
      <c r="A83" s="61">
        <v>21</v>
      </c>
      <c r="B83" s="86">
        <v>43178</v>
      </c>
      <c r="C83" s="6">
        <v>85</v>
      </c>
      <c r="D83" s="6" t="s">
        <v>47</v>
      </c>
      <c r="E83" s="6" t="s">
        <v>22</v>
      </c>
      <c r="F83" s="6" t="s">
        <v>59</v>
      </c>
      <c r="G83" s="7">
        <v>2.2000000000000002</v>
      </c>
      <c r="H83" s="7">
        <v>1.2</v>
      </c>
      <c r="I83" s="7">
        <v>2.7</v>
      </c>
      <c r="J83" s="7">
        <v>3.2</v>
      </c>
      <c r="K83" s="7">
        <v>3.7</v>
      </c>
      <c r="L83" s="7">
        <v>2.7</v>
      </c>
      <c r="M83" s="6">
        <v>6000</v>
      </c>
      <c r="N83" s="8">
        <f>IF('NORMAL OPTION CALLS'!E83="BUY",('NORMAL OPTION CALLS'!L83-'NORMAL OPTION CALLS'!G83)*('NORMAL OPTION CALLS'!M83),('NORMAL OPTION CALLS'!G83-'NORMAL OPTION CALLS'!L83)*('NORMAL OPTION CALLS'!M83))</f>
        <v>3000</v>
      </c>
      <c r="O83" s="9">
        <f>'NORMAL OPTION CALLS'!N83/('NORMAL OPTION CALLS'!M83)/'NORMAL OPTION CALLS'!G83%</f>
        <v>22.727272727272727</v>
      </c>
    </row>
    <row r="84" spans="1:15" ht="16.5" customHeight="1">
      <c r="A84" s="61">
        <v>22</v>
      </c>
      <c r="B84" s="86">
        <v>43175</v>
      </c>
      <c r="C84" s="6">
        <v>600</v>
      </c>
      <c r="D84" s="6" t="s">
        <v>47</v>
      </c>
      <c r="E84" s="6" t="s">
        <v>22</v>
      </c>
      <c r="F84" s="6" t="s">
        <v>99</v>
      </c>
      <c r="G84" s="7">
        <v>15.5</v>
      </c>
      <c r="H84" s="7">
        <v>9.5</v>
      </c>
      <c r="I84" s="7">
        <v>19</v>
      </c>
      <c r="J84" s="7">
        <v>22.5</v>
      </c>
      <c r="K84" s="7">
        <v>26</v>
      </c>
      <c r="L84" s="7">
        <v>19</v>
      </c>
      <c r="M84" s="6">
        <v>1061</v>
      </c>
      <c r="N84" s="8">
        <f>IF('NORMAL OPTION CALLS'!E84="BUY",('NORMAL OPTION CALLS'!L84-'NORMAL OPTION CALLS'!G84)*('NORMAL OPTION CALLS'!M84),('NORMAL OPTION CALLS'!G84-'NORMAL OPTION CALLS'!L84)*('NORMAL OPTION CALLS'!M84))</f>
        <v>3713.5</v>
      </c>
      <c r="O84" s="9">
        <f>'NORMAL OPTION CALLS'!N84/('NORMAL OPTION CALLS'!M84)/'NORMAL OPTION CALLS'!G84%</f>
        <v>22.580645161290324</v>
      </c>
    </row>
    <row r="85" spans="1:15" ht="16.5" customHeight="1">
      <c r="A85" s="61">
        <v>23</v>
      </c>
      <c r="B85" s="86">
        <v>43175</v>
      </c>
      <c r="C85" s="6">
        <v>280</v>
      </c>
      <c r="D85" s="6" t="s">
        <v>21</v>
      </c>
      <c r="E85" s="6" t="s">
        <v>22</v>
      </c>
      <c r="F85" s="6" t="s">
        <v>82</v>
      </c>
      <c r="G85" s="7">
        <v>5.5</v>
      </c>
      <c r="H85" s="7">
        <v>2</v>
      </c>
      <c r="I85" s="7">
        <v>8</v>
      </c>
      <c r="J85" s="7">
        <v>10.5</v>
      </c>
      <c r="K85" s="7">
        <v>13</v>
      </c>
      <c r="L85" s="7">
        <v>7.95</v>
      </c>
      <c r="M85" s="6">
        <v>1600</v>
      </c>
      <c r="N85" s="8">
        <f>IF('NORMAL OPTION CALLS'!E85="BUY",('NORMAL OPTION CALLS'!L85-'NORMAL OPTION CALLS'!G85)*('NORMAL OPTION CALLS'!M85),('NORMAL OPTION CALLS'!G85-'NORMAL OPTION CALLS'!L85)*('NORMAL OPTION CALLS'!M85))</f>
        <v>3920.0000000000005</v>
      </c>
      <c r="O85" s="9">
        <f>'NORMAL OPTION CALLS'!N85/('NORMAL OPTION CALLS'!M85)/'NORMAL OPTION CALLS'!G85%</f>
        <v>44.545454545454547</v>
      </c>
    </row>
    <row r="86" spans="1:15" ht="16.5" customHeight="1">
      <c r="A86" s="61">
        <v>24</v>
      </c>
      <c r="B86" s="86">
        <v>43174</v>
      </c>
      <c r="C86" s="6">
        <v>880</v>
      </c>
      <c r="D86" s="6" t="s">
        <v>21</v>
      </c>
      <c r="E86" s="6" t="s">
        <v>22</v>
      </c>
      <c r="F86" s="6" t="s">
        <v>169</v>
      </c>
      <c r="G86" s="7">
        <v>17</v>
      </c>
      <c r="H86" s="7">
        <v>13</v>
      </c>
      <c r="I86" s="7">
        <v>19.5</v>
      </c>
      <c r="J86" s="7">
        <v>22</v>
      </c>
      <c r="K86" s="7">
        <v>24.5</v>
      </c>
      <c r="L86" s="7">
        <v>13</v>
      </c>
      <c r="M86" s="6">
        <v>1500</v>
      </c>
      <c r="N86" s="8">
        <f>IF('NORMAL OPTION CALLS'!E86="BUY",('NORMAL OPTION CALLS'!L86-'NORMAL OPTION CALLS'!G86)*('NORMAL OPTION CALLS'!M86),('NORMAL OPTION CALLS'!G86-'NORMAL OPTION CALLS'!L86)*('NORMAL OPTION CALLS'!M86))</f>
        <v>-6000</v>
      </c>
      <c r="O86" s="9">
        <f>'NORMAL OPTION CALLS'!N86/('NORMAL OPTION CALLS'!M86)/'NORMAL OPTION CALLS'!G86%</f>
        <v>-23.52941176470588</v>
      </c>
    </row>
    <row r="87" spans="1:15" ht="16.5" customHeight="1">
      <c r="A87" s="61">
        <v>25</v>
      </c>
      <c r="B87" s="86">
        <v>43174</v>
      </c>
      <c r="C87" s="6">
        <v>280</v>
      </c>
      <c r="D87" s="6" t="s">
        <v>21</v>
      </c>
      <c r="E87" s="6" t="s">
        <v>22</v>
      </c>
      <c r="F87" s="6" t="s">
        <v>195</v>
      </c>
      <c r="G87" s="7">
        <v>8.5</v>
      </c>
      <c r="H87" s="7">
        <v>7</v>
      </c>
      <c r="I87" s="7">
        <v>9.3000000000000007</v>
      </c>
      <c r="J87" s="7">
        <v>10.1</v>
      </c>
      <c r="K87" s="7">
        <v>10.9</v>
      </c>
      <c r="L87" s="7">
        <v>9.3000000000000007</v>
      </c>
      <c r="M87" s="6">
        <v>4500</v>
      </c>
      <c r="N87" s="8">
        <f>IF('NORMAL OPTION CALLS'!E87="BUY",('NORMAL OPTION CALLS'!L87-'NORMAL OPTION CALLS'!G87)*('NORMAL OPTION CALLS'!M87),('NORMAL OPTION CALLS'!G87-'NORMAL OPTION CALLS'!L87)*('NORMAL OPTION CALLS'!M87))</f>
        <v>3600.0000000000032</v>
      </c>
      <c r="O87" s="9">
        <f>'NORMAL OPTION CALLS'!N87/('NORMAL OPTION CALLS'!M87)/'NORMAL OPTION CALLS'!G87%</f>
        <v>9.4117647058823604</v>
      </c>
    </row>
    <row r="88" spans="1:15" ht="16.5" customHeight="1">
      <c r="A88" s="61">
        <v>26</v>
      </c>
      <c r="B88" s="86">
        <v>43173</v>
      </c>
      <c r="C88" s="6">
        <v>320</v>
      </c>
      <c r="D88" s="6" t="s">
        <v>21</v>
      </c>
      <c r="E88" s="6" t="s">
        <v>22</v>
      </c>
      <c r="F88" s="6" t="s">
        <v>55</v>
      </c>
      <c r="G88" s="7">
        <v>8.5</v>
      </c>
      <c r="H88" s="7">
        <v>5</v>
      </c>
      <c r="I88" s="7">
        <v>10.5</v>
      </c>
      <c r="J88" s="7">
        <v>12.5</v>
      </c>
      <c r="K88" s="7">
        <v>14.5</v>
      </c>
      <c r="L88" s="7">
        <v>5</v>
      </c>
      <c r="M88" s="6">
        <v>1750</v>
      </c>
      <c r="N88" s="8">
        <f>IF('NORMAL OPTION CALLS'!E88="BUY",('NORMAL OPTION CALLS'!L88-'NORMAL OPTION CALLS'!G88)*('NORMAL OPTION CALLS'!M88),('NORMAL OPTION CALLS'!G88-'NORMAL OPTION CALLS'!L88)*('NORMAL OPTION CALLS'!M88))</f>
        <v>-6125</v>
      </c>
      <c r="O88" s="9">
        <f>'NORMAL OPTION CALLS'!N88/('NORMAL OPTION CALLS'!M88)/'NORMAL OPTION CALLS'!G88%</f>
        <v>-41.17647058823529</v>
      </c>
    </row>
    <row r="89" spans="1:15" ht="16.5" customHeight="1">
      <c r="A89" s="61">
        <v>27</v>
      </c>
      <c r="B89" s="86">
        <v>43173</v>
      </c>
      <c r="C89" s="6">
        <v>225</v>
      </c>
      <c r="D89" s="6" t="s">
        <v>21</v>
      </c>
      <c r="E89" s="6" t="s">
        <v>22</v>
      </c>
      <c r="F89" s="6" t="s">
        <v>247</v>
      </c>
      <c r="G89" s="7">
        <v>6.5</v>
      </c>
      <c r="H89" s="7">
        <v>5</v>
      </c>
      <c r="I89" s="7">
        <v>7.3</v>
      </c>
      <c r="J89" s="7">
        <v>8</v>
      </c>
      <c r="K89" s="7">
        <v>8.8000000000000007</v>
      </c>
      <c r="L89" s="7">
        <v>8.8000000000000007</v>
      </c>
      <c r="M89" s="6">
        <v>4500</v>
      </c>
      <c r="N89" s="8">
        <f>IF('NORMAL OPTION CALLS'!E89="BUY",('NORMAL OPTION CALLS'!L89-'NORMAL OPTION CALLS'!G89)*('NORMAL OPTION CALLS'!M89),('NORMAL OPTION CALLS'!G89-'NORMAL OPTION CALLS'!L89)*('NORMAL OPTION CALLS'!M89))</f>
        <v>10350.000000000004</v>
      </c>
      <c r="O89" s="9">
        <f>'NORMAL OPTION CALLS'!N89/('NORMAL OPTION CALLS'!M89)/'NORMAL OPTION CALLS'!G89%</f>
        <v>35.384615384615394</v>
      </c>
    </row>
    <row r="90" spans="1:15" ht="16.5" customHeight="1">
      <c r="A90" s="61">
        <v>28</v>
      </c>
      <c r="B90" s="86">
        <v>43173</v>
      </c>
      <c r="C90" s="6">
        <v>90</v>
      </c>
      <c r="D90" s="6" t="s">
        <v>47</v>
      </c>
      <c r="E90" s="6" t="s">
        <v>22</v>
      </c>
      <c r="F90" s="6" t="s">
        <v>59</v>
      </c>
      <c r="G90" s="7">
        <v>3.5</v>
      </c>
      <c r="H90" s="7">
        <v>2.5</v>
      </c>
      <c r="I90" s="7">
        <v>4</v>
      </c>
      <c r="J90" s="7">
        <v>4.5</v>
      </c>
      <c r="K90" s="7">
        <v>5</v>
      </c>
      <c r="L90" s="7">
        <v>4.5</v>
      </c>
      <c r="M90" s="6">
        <v>6000</v>
      </c>
      <c r="N90" s="8">
        <f>IF('NORMAL OPTION CALLS'!E90="BUY",('NORMAL OPTION CALLS'!L90-'NORMAL OPTION CALLS'!G90)*('NORMAL OPTION CALLS'!M90),('NORMAL OPTION CALLS'!G90-'NORMAL OPTION CALLS'!L90)*('NORMAL OPTION CALLS'!M90))</f>
        <v>6000</v>
      </c>
      <c r="O90" s="9">
        <f>'NORMAL OPTION CALLS'!N90/('NORMAL OPTION CALLS'!M90)/'NORMAL OPTION CALLS'!G90%</f>
        <v>28.571428571428569</v>
      </c>
    </row>
    <row r="91" spans="1:15" ht="16.5" customHeight="1">
      <c r="A91" s="61">
        <v>29</v>
      </c>
      <c r="B91" s="86">
        <v>43172</v>
      </c>
      <c r="C91" s="6">
        <v>360</v>
      </c>
      <c r="D91" s="6" t="s">
        <v>21</v>
      </c>
      <c r="E91" s="6" t="s">
        <v>22</v>
      </c>
      <c r="F91" s="6" t="s">
        <v>75</v>
      </c>
      <c r="G91" s="7">
        <v>7</v>
      </c>
      <c r="H91" s="7">
        <v>4</v>
      </c>
      <c r="I91" s="7">
        <v>9.5</v>
      </c>
      <c r="J91" s="7">
        <v>12</v>
      </c>
      <c r="K91" s="7">
        <v>14.5</v>
      </c>
      <c r="L91" s="7">
        <v>4</v>
      </c>
      <c r="M91" s="6">
        <v>1500</v>
      </c>
      <c r="N91" s="8">
        <f>IF('NORMAL OPTION CALLS'!E91="BUY",('NORMAL OPTION CALLS'!L91-'NORMAL OPTION CALLS'!G91)*('NORMAL OPTION CALLS'!M91),('NORMAL OPTION CALLS'!G91-'NORMAL OPTION CALLS'!L91)*('NORMAL OPTION CALLS'!M91))</f>
        <v>-4500</v>
      </c>
      <c r="O91" s="9">
        <f>'NORMAL OPTION CALLS'!N91/('NORMAL OPTION CALLS'!M91)/'NORMAL OPTION CALLS'!G91%</f>
        <v>-42.857142857142854</v>
      </c>
    </row>
    <row r="92" spans="1:15" ht="16.5" customHeight="1">
      <c r="A92" s="61">
        <v>30</v>
      </c>
      <c r="B92" s="86">
        <v>43172</v>
      </c>
      <c r="C92" s="6">
        <v>860</v>
      </c>
      <c r="D92" s="6" t="s">
        <v>21</v>
      </c>
      <c r="E92" s="6" t="s">
        <v>22</v>
      </c>
      <c r="F92" s="6" t="s">
        <v>169</v>
      </c>
      <c r="G92" s="7">
        <v>13</v>
      </c>
      <c r="H92" s="7">
        <v>8.5</v>
      </c>
      <c r="I92" s="7">
        <v>15.5</v>
      </c>
      <c r="J92" s="7">
        <v>18</v>
      </c>
      <c r="K92" s="7">
        <v>20.5</v>
      </c>
      <c r="L92" s="7">
        <v>20.5</v>
      </c>
      <c r="M92" s="6">
        <v>1500</v>
      </c>
      <c r="N92" s="8">
        <f>IF('NORMAL OPTION CALLS'!E92="BUY",('NORMAL OPTION CALLS'!L92-'NORMAL OPTION CALLS'!G92)*('NORMAL OPTION CALLS'!M92),('NORMAL OPTION CALLS'!G92-'NORMAL OPTION CALLS'!L92)*('NORMAL OPTION CALLS'!M92))</f>
        <v>11250</v>
      </c>
      <c r="O92" s="9">
        <f>'NORMAL OPTION CALLS'!N92/('NORMAL OPTION CALLS'!M92)/'NORMAL OPTION CALLS'!G92%</f>
        <v>57.692307692307693</v>
      </c>
    </row>
    <row r="93" spans="1:15" ht="16.5" customHeight="1">
      <c r="A93" s="61">
        <v>31</v>
      </c>
      <c r="B93" s="86">
        <v>43171</v>
      </c>
      <c r="C93" s="6">
        <v>400</v>
      </c>
      <c r="D93" s="6" t="s">
        <v>21</v>
      </c>
      <c r="E93" s="6" t="s">
        <v>22</v>
      </c>
      <c r="F93" s="6" t="s">
        <v>56</v>
      </c>
      <c r="G93" s="7">
        <v>5</v>
      </c>
      <c r="H93" s="7">
        <v>1</v>
      </c>
      <c r="I93" s="7">
        <v>7.5</v>
      </c>
      <c r="J93" s="7">
        <v>10</v>
      </c>
      <c r="K93" s="7">
        <v>12.5</v>
      </c>
      <c r="L93" s="7">
        <v>7.5</v>
      </c>
      <c r="M93" s="6">
        <v>1500</v>
      </c>
      <c r="N93" s="8">
        <f>IF('NORMAL OPTION CALLS'!E93="BUY",('NORMAL OPTION CALLS'!L93-'NORMAL OPTION CALLS'!G93)*('NORMAL OPTION CALLS'!M93),('NORMAL OPTION CALLS'!G93-'NORMAL OPTION CALLS'!L93)*('NORMAL OPTION CALLS'!M93))</f>
        <v>3750</v>
      </c>
      <c r="O93" s="9">
        <f>'NORMAL OPTION CALLS'!N93/('NORMAL OPTION CALLS'!M93)/'NORMAL OPTION CALLS'!G93%</f>
        <v>50</v>
      </c>
    </row>
    <row r="94" spans="1:15" ht="16.5" customHeight="1">
      <c r="A94" s="61">
        <v>32</v>
      </c>
      <c r="B94" s="86">
        <v>43171</v>
      </c>
      <c r="C94" s="6">
        <v>125</v>
      </c>
      <c r="D94" s="6" t="s">
        <v>47</v>
      </c>
      <c r="E94" s="6" t="s">
        <v>22</v>
      </c>
      <c r="F94" s="6" t="s">
        <v>64</v>
      </c>
      <c r="G94" s="7">
        <v>4.5999999999999996</v>
      </c>
      <c r="H94" s="7">
        <v>3.6</v>
      </c>
      <c r="I94" s="7">
        <v>5.0999999999999996</v>
      </c>
      <c r="J94" s="7">
        <v>6.6</v>
      </c>
      <c r="K94" s="7">
        <v>7.1</v>
      </c>
      <c r="L94" s="7">
        <v>5.0999999999999996</v>
      </c>
      <c r="M94" s="6">
        <v>6000</v>
      </c>
      <c r="N94" s="8">
        <f>IF('NORMAL OPTION CALLS'!E94="BUY",('NORMAL OPTION CALLS'!L94-'NORMAL OPTION CALLS'!G94)*('NORMAL OPTION CALLS'!M94),('NORMAL OPTION CALLS'!G94-'NORMAL OPTION CALLS'!L94)*('NORMAL OPTION CALLS'!M94))</f>
        <v>3000</v>
      </c>
      <c r="O94" s="9">
        <f>'NORMAL OPTION CALLS'!N94/('NORMAL OPTION CALLS'!M94)/'NORMAL OPTION CALLS'!G94%</f>
        <v>10.869565217391305</v>
      </c>
    </row>
    <row r="95" spans="1:15" ht="16.5" customHeight="1">
      <c r="A95" s="61">
        <v>33</v>
      </c>
      <c r="B95" s="86">
        <v>43171</v>
      </c>
      <c r="C95" s="6">
        <v>100</v>
      </c>
      <c r="D95" s="6" t="s">
        <v>47</v>
      </c>
      <c r="E95" s="6" t="s">
        <v>22</v>
      </c>
      <c r="F95" s="6" t="s">
        <v>180</v>
      </c>
      <c r="G95" s="7">
        <v>7</v>
      </c>
      <c r="H95" s="7">
        <v>5.5</v>
      </c>
      <c r="I95" s="7">
        <v>7.8</v>
      </c>
      <c r="J95" s="7">
        <v>8.6</v>
      </c>
      <c r="K95" s="7">
        <v>9.4</v>
      </c>
      <c r="L95" s="7">
        <v>9.4</v>
      </c>
      <c r="M95" s="6">
        <v>6000</v>
      </c>
      <c r="N95" s="8">
        <f>IF('NORMAL OPTION CALLS'!E95="BUY",('NORMAL OPTION CALLS'!L95-'NORMAL OPTION CALLS'!G95)*('NORMAL OPTION CALLS'!M95),('NORMAL OPTION CALLS'!G95-'NORMAL OPTION CALLS'!L95)*('NORMAL OPTION CALLS'!M95))</f>
        <v>14400.000000000002</v>
      </c>
      <c r="O95" s="9">
        <f>'NORMAL OPTION CALLS'!N95/('NORMAL OPTION CALLS'!M95)/'NORMAL OPTION CALLS'!G95%</f>
        <v>34.285714285714285</v>
      </c>
    </row>
    <row r="96" spans="1:15" ht="16.5" customHeight="1">
      <c r="A96" s="61">
        <v>34</v>
      </c>
      <c r="B96" s="86">
        <v>43171</v>
      </c>
      <c r="C96" s="6">
        <v>90</v>
      </c>
      <c r="D96" s="6" t="s">
        <v>47</v>
      </c>
      <c r="E96" s="6" t="s">
        <v>22</v>
      </c>
      <c r="F96" s="6" t="s">
        <v>59</v>
      </c>
      <c r="G96" s="7">
        <v>3.6</v>
      </c>
      <c r="H96" s="7">
        <v>2.6</v>
      </c>
      <c r="I96" s="7">
        <v>4.0999999999999996</v>
      </c>
      <c r="J96" s="7">
        <v>5.6</v>
      </c>
      <c r="K96" s="7">
        <v>6.1</v>
      </c>
      <c r="L96" s="7">
        <v>6.1</v>
      </c>
      <c r="M96" s="6">
        <v>6000</v>
      </c>
      <c r="N96" s="8">
        <f>IF('NORMAL OPTION CALLS'!E96="BUY",('NORMAL OPTION CALLS'!L96-'NORMAL OPTION CALLS'!G96)*('NORMAL OPTION CALLS'!M96),('NORMAL OPTION CALLS'!G96-'NORMAL OPTION CALLS'!L96)*('NORMAL OPTION CALLS'!M96))</f>
        <v>14999.999999999998</v>
      </c>
      <c r="O96" s="9">
        <f>'NORMAL OPTION CALLS'!N96/('NORMAL OPTION CALLS'!M96)/'NORMAL OPTION CALLS'!G96%</f>
        <v>69.444444444444429</v>
      </c>
    </row>
    <row r="97" spans="1:15" ht="16.5" customHeight="1">
      <c r="A97" s="61">
        <v>35</v>
      </c>
      <c r="B97" s="86">
        <v>43168</v>
      </c>
      <c r="C97" s="6">
        <v>240</v>
      </c>
      <c r="D97" s="6" t="s">
        <v>47</v>
      </c>
      <c r="E97" s="6" t="s">
        <v>22</v>
      </c>
      <c r="F97" s="6" t="s">
        <v>82</v>
      </c>
      <c r="G97" s="7">
        <v>13</v>
      </c>
      <c r="H97" s="7">
        <v>9.5</v>
      </c>
      <c r="I97" s="7">
        <v>15</v>
      </c>
      <c r="J97" s="7">
        <v>17</v>
      </c>
      <c r="K97" s="7">
        <v>19</v>
      </c>
      <c r="L97" s="7">
        <v>15</v>
      </c>
      <c r="M97" s="6">
        <v>1600</v>
      </c>
      <c r="N97" s="8">
        <f>IF('NORMAL OPTION CALLS'!E97="BUY",('NORMAL OPTION CALLS'!L97-'NORMAL OPTION CALLS'!G97)*('NORMAL OPTION CALLS'!M97),('NORMAL OPTION CALLS'!G97-'NORMAL OPTION CALLS'!L97)*('NORMAL OPTION CALLS'!M97))</f>
        <v>3200</v>
      </c>
      <c r="O97" s="9">
        <f>'NORMAL OPTION CALLS'!N97/('NORMAL OPTION CALLS'!M97)/'NORMAL OPTION CALLS'!G97%</f>
        <v>15.384615384615383</v>
      </c>
    </row>
    <row r="98" spans="1:15" ht="15.75">
      <c r="A98" s="61">
        <v>36</v>
      </c>
      <c r="B98" s="86">
        <v>43168</v>
      </c>
      <c r="C98" s="6">
        <v>600</v>
      </c>
      <c r="D98" s="6" t="s">
        <v>47</v>
      </c>
      <c r="E98" s="6" t="s">
        <v>22</v>
      </c>
      <c r="F98" s="6" t="s">
        <v>99</v>
      </c>
      <c r="G98" s="7">
        <v>15.5</v>
      </c>
      <c r="H98" s="7">
        <v>10</v>
      </c>
      <c r="I98" s="7">
        <v>19</v>
      </c>
      <c r="J98" s="7">
        <v>22</v>
      </c>
      <c r="K98" s="7">
        <v>25.5</v>
      </c>
      <c r="L98" s="7">
        <v>25.5</v>
      </c>
      <c r="M98" s="6">
        <v>1061</v>
      </c>
      <c r="N98" s="8">
        <f>IF('NORMAL OPTION CALLS'!E98="BUY",('NORMAL OPTION CALLS'!L98-'NORMAL OPTION CALLS'!G98)*('NORMAL OPTION CALLS'!M98),('NORMAL OPTION CALLS'!G98-'NORMAL OPTION CALLS'!L98)*('NORMAL OPTION CALLS'!M98))</f>
        <v>10610</v>
      </c>
      <c r="O98" s="9">
        <f>'NORMAL OPTION CALLS'!N98/('NORMAL OPTION CALLS'!M98)/'NORMAL OPTION CALLS'!G98%</f>
        <v>64.516129032258064</v>
      </c>
    </row>
    <row r="99" spans="1:15" ht="15.75">
      <c r="A99" s="61">
        <v>37</v>
      </c>
      <c r="B99" s="86">
        <v>43168</v>
      </c>
      <c r="C99" s="6">
        <v>225</v>
      </c>
      <c r="D99" s="6" t="s">
        <v>47</v>
      </c>
      <c r="E99" s="6" t="s">
        <v>22</v>
      </c>
      <c r="F99" s="6" t="s">
        <v>51</v>
      </c>
      <c r="G99" s="7">
        <v>10</v>
      </c>
      <c r="H99" s="7">
        <v>8.5</v>
      </c>
      <c r="I99" s="7">
        <v>10.8</v>
      </c>
      <c r="J99" s="7">
        <v>11.6</v>
      </c>
      <c r="K99" s="7">
        <v>12.4</v>
      </c>
      <c r="L99" s="7">
        <v>11.6</v>
      </c>
      <c r="M99" s="6">
        <v>4500</v>
      </c>
      <c r="N99" s="8">
        <f>IF('NORMAL OPTION CALLS'!E99="BUY",('NORMAL OPTION CALLS'!L99-'NORMAL OPTION CALLS'!G99)*('NORMAL OPTION CALLS'!M99),('NORMAL OPTION CALLS'!G99-'NORMAL OPTION CALLS'!L99)*('NORMAL OPTION CALLS'!M99))</f>
        <v>7199.9999999999982</v>
      </c>
      <c r="O99" s="9">
        <f>'NORMAL OPTION CALLS'!N99/('NORMAL OPTION CALLS'!M99)/'NORMAL OPTION CALLS'!G99%</f>
        <v>15.999999999999996</v>
      </c>
    </row>
    <row r="100" spans="1:15" ht="15.75">
      <c r="A100" s="61">
        <v>38</v>
      </c>
      <c r="B100" s="86">
        <v>43167</v>
      </c>
      <c r="C100" s="6">
        <v>260</v>
      </c>
      <c r="D100" s="6" t="s">
        <v>21</v>
      </c>
      <c r="E100" s="6" t="s">
        <v>22</v>
      </c>
      <c r="F100" s="6" t="s">
        <v>49</v>
      </c>
      <c r="G100" s="7">
        <v>5.5</v>
      </c>
      <c r="H100" s="7">
        <v>3</v>
      </c>
      <c r="I100" s="7">
        <v>7</v>
      </c>
      <c r="J100" s="7">
        <v>8.5</v>
      </c>
      <c r="K100" s="7">
        <v>10</v>
      </c>
      <c r="L100" s="7">
        <v>6.75</v>
      </c>
      <c r="M100" s="6">
        <v>3000</v>
      </c>
      <c r="N100" s="8">
        <f>IF('NORMAL OPTION CALLS'!E100="BUY",('NORMAL OPTION CALLS'!L100-'NORMAL OPTION CALLS'!G100)*('NORMAL OPTION CALLS'!M100),('NORMAL OPTION CALLS'!G100-'NORMAL OPTION CALLS'!L100)*('NORMAL OPTION CALLS'!M100))</f>
        <v>3750</v>
      </c>
      <c r="O100" s="9">
        <f>'NORMAL OPTION CALLS'!N100/('NORMAL OPTION CALLS'!M100)/'NORMAL OPTION CALLS'!G100%</f>
        <v>22.727272727272727</v>
      </c>
    </row>
    <row r="101" spans="1:15" ht="15.75">
      <c r="A101" s="61">
        <v>39</v>
      </c>
      <c r="B101" s="86">
        <v>43167</v>
      </c>
      <c r="C101" s="6">
        <v>90</v>
      </c>
      <c r="D101" s="6" t="s">
        <v>47</v>
      </c>
      <c r="E101" s="6" t="s">
        <v>22</v>
      </c>
      <c r="F101" s="6" t="s">
        <v>59</v>
      </c>
      <c r="G101" s="7">
        <v>3.2</v>
      </c>
      <c r="H101" s="7">
        <v>2.2000000000000002</v>
      </c>
      <c r="I101" s="7">
        <v>3.7</v>
      </c>
      <c r="J101" s="7">
        <v>4.2</v>
      </c>
      <c r="K101" s="7">
        <v>4.7</v>
      </c>
      <c r="L101" s="7">
        <v>3.7</v>
      </c>
      <c r="M101" s="6">
        <v>6000</v>
      </c>
      <c r="N101" s="8">
        <f>IF('NORMAL OPTION CALLS'!E101="BUY",('NORMAL OPTION CALLS'!L101-'NORMAL OPTION CALLS'!G101)*('NORMAL OPTION CALLS'!M101),('NORMAL OPTION CALLS'!G101-'NORMAL OPTION CALLS'!L101)*('NORMAL OPTION CALLS'!M101))</f>
        <v>3000</v>
      </c>
      <c r="O101" s="9">
        <f>'NORMAL OPTION CALLS'!N101/('NORMAL OPTION CALLS'!M101)/'NORMAL OPTION CALLS'!G101%</f>
        <v>15.625</v>
      </c>
    </row>
    <row r="102" spans="1:15" ht="15.75">
      <c r="A102" s="61">
        <v>40</v>
      </c>
      <c r="B102" s="86">
        <v>43167</v>
      </c>
      <c r="C102" s="6">
        <v>580</v>
      </c>
      <c r="D102" s="6" t="s">
        <v>47</v>
      </c>
      <c r="E102" s="6" t="s">
        <v>22</v>
      </c>
      <c r="F102" s="6" t="s">
        <v>143</v>
      </c>
      <c r="G102" s="7">
        <v>15</v>
      </c>
      <c r="H102" s="7">
        <v>11</v>
      </c>
      <c r="I102" s="7">
        <v>17</v>
      </c>
      <c r="J102" s="7">
        <v>19</v>
      </c>
      <c r="K102" s="7">
        <v>21</v>
      </c>
      <c r="L102" s="7">
        <v>17</v>
      </c>
      <c r="M102" s="6">
        <v>1800</v>
      </c>
      <c r="N102" s="8">
        <f>IF('NORMAL OPTION CALLS'!E102="BUY",('NORMAL OPTION CALLS'!L102-'NORMAL OPTION CALLS'!G102)*('NORMAL OPTION CALLS'!M102),('NORMAL OPTION CALLS'!G102-'NORMAL OPTION CALLS'!L102)*('NORMAL OPTION CALLS'!M102))</f>
        <v>3600</v>
      </c>
      <c r="O102" s="9">
        <f>'NORMAL OPTION CALLS'!N102/('NORMAL OPTION CALLS'!M102)/'NORMAL OPTION CALLS'!G102%</f>
        <v>13.333333333333334</v>
      </c>
    </row>
    <row r="103" spans="1:15" ht="15.75">
      <c r="A103" s="61">
        <v>41</v>
      </c>
      <c r="B103" s="86">
        <v>43167</v>
      </c>
      <c r="C103" s="6">
        <v>90</v>
      </c>
      <c r="D103" s="6" t="s">
        <v>47</v>
      </c>
      <c r="E103" s="6" t="s">
        <v>22</v>
      </c>
      <c r="F103" s="6" t="s">
        <v>59</v>
      </c>
      <c r="G103" s="7">
        <v>2.5</v>
      </c>
      <c r="H103" s="7">
        <v>1.5</v>
      </c>
      <c r="I103" s="7">
        <v>3</v>
      </c>
      <c r="J103" s="7">
        <v>3.5</v>
      </c>
      <c r="K103" s="7">
        <v>4</v>
      </c>
      <c r="L103" s="7">
        <v>4</v>
      </c>
      <c r="M103" s="6">
        <v>6000</v>
      </c>
      <c r="N103" s="8">
        <f>IF('NORMAL OPTION CALLS'!E103="BUY",('NORMAL OPTION CALLS'!L103-'NORMAL OPTION CALLS'!G103)*('NORMAL OPTION CALLS'!M103),('NORMAL OPTION CALLS'!G103-'NORMAL OPTION CALLS'!L103)*('NORMAL OPTION CALLS'!M103))</f>
        <v>9000</v>
      </c>
      <c r="O103" s="9">
        <f>'NORMAL OPTION CALLS'!N103/('NORMAL OPTION CALLS'!M103)/'NORMAL OPTION CALLS'!G103%</f>
        <v>60</v>
      </c>
    </row>
    <row r="104" spans="1:15" ht="15.75">
      <c r="A104" s="61">
        <v>42</v>
      </c>
      <c r="B104" s="86">
        <v>43166</v>
      </c>
      <c r="C104" s="6">
        <v>135</v>
      </c>
      <c r="D104" s="6" t="s">
        <v>47</v>
      </c>
      <c r="E104" s="6" t="s">
        <v>22</v>
      </c>
      <c r="F104" s="6" t="s">
        <v>64</v>
      </c>
      <c r="G104" s="7">
        <v>4.5</v>
      </c>
      <c r="H104" s="7">
        <v>3.5</v>
      </c>
      <c r="I104" s="7">
        <v>5</v>
      </c>
      <c r="J104" s="7">
        <v>5.5</v>
      </c>
      <c r="K104" s="7">
        <v>6</v>
      </c>
      <c r="L104" s="7">
        <v>6</v>
      </c>
      <c r="M104" s="6">
        <v>6000</v>
      </c>
      <c r="N104" s="8">
        <f>IF('NORMAL OPTION CALLS'!E104="BUY",('NORMAL OPTION CALLS'!L104-'NORMAL OPTION CALLS'!G104)*('NORMAL OPTION CALLS'!M104),('NORMAL OPTION CALLS'!G104-'NORMAL OPTION CALLS'!L104)*('NORMAL OPTION CALLS'!M104))</f>
        <v>9000</v>
      </c>
      <c r="O104" s="9">
        <f>'NORMAL OPTION CALLS'!N104/('NORMAL OPTION CALLS'!M104)/'NORMAL OPTION CALLS'!G104%</f>
        <v>33.333333333333336</v>
      </c>
    </row>
    <row r="105" spans="1:15" ht="15.75">
      <c r="A105" s="61">
        <v>43</v>
      </c>
      <c r="B105" s="86">
        <v>43166</v>
      </c>
      <c r="C105" s="6">
        <v>130</v>
      </c>
      <c r="D105" s="6" t="s">
        <v>47</v>
      </c>
      <c r="E105" s="6" t="s">
        <v>22</v>
      </c>
      <c r="F105" s="6" t="s">
        <v>124</v>
      </c>
      <c r="G105" s="7">
        <v>5.5</v>
      </c>
      <c r="H105" s="7">
        <v>3.9</v>
      </c>
      <c r="I105" s="7">
        <v>6.5</v>
      </c>
      <c r="J105" s="7">
        <v>7.3</v>
      </c>
      <c r="K105" s="7">
        <v>8.1</v>
      </c>
      <c r="L105" s="7">
        <v>6.5</v>
      </c>
      <c r="M105" s="6">
        <v>3500</v>
      </c>
      <c r="N105" s="8">
        <f>IF('NORMAL OPTION CALLS'!E105="BUY",('NORMAL OPTION CALLS'!L105-'NORMAL OPTION CALLS'!G105)*('NORMAL OPTION CALLS'!M105),('NORMAL OPTION CALLS'!G105-'NORMAL OPTION CALLS'!L105)*('NORMAL OPTION CALLS'!M105))</f>
        <v>3500</v>
      </c>
      <c r="O105" s="9">
        <f>'NORMAL OPTION CALLS'!N105/('NORMAL OPTION CALLS'!M105)/'NORMAL OPTION CALLS'!G105%</f>
        <v>18.181818181818183</v>
      </c>
    </row>
    <row r="106" spans="1:15" ht="15.75">
      <c r="A106" s="61">
        <v>44</v>
      </c>
      <c r="B106" s="86">
        <v>43166</v>
      </c>
      <c r="C106" s="6">
        <v>250</v>
      </c>
      <c r="D106" s="6" t="s">
        <v>47</v>
      </c>
      <c r="E106" s="6" t="s">
        <v>22</v>
      </c>
      <c r="F106" s="6" t="s">
        <v>49</v>
      </c>
      <c r="G106" s="7">
        <v>7.5</v>
      </c>
      <c r="H106" s="7">
        <v>5</v>
      </c>
      <c r="I106" s="7">
        <v>9</v>
      </c>
      <c r="J106" s="7">
        <v>10.5</v>
      </c>
      <c r="K106" s="7">
        <v>12</v>
      </c>
      <c r="L106" s="7">
        <v>10.5</v>
      </c>
      <c r="M106" s="6">
        <v>3000</v>
      </c>
      <c r="N106" s="8">
        <f>IF('NORMAL OPTION CALLS'!E106="BUY",('NORMAL OPTION CALLS'!L106-'NORMAL OPTION CALLS'!G106)*('NORMAL OPTION CALLS'!M106),('NORMAL OPTION CALLS'!G106-'NORMAL OPTION CALLS'!L106)*('NORMAL OPTION CALLS'!M106))</f>
        <v>9000</v>
      </c>
      <c r="O106" s="9">
        <f>'NORMAL OPTION CALLS'!N106/('NORMAL OPTION CALLS'!M106)/'NORMAL OPTION CALLS'!G106%</f>
        <v>40</v>
      </c>
    </row>
    <row r="107" spans="1:15" ht="15.75">
      <c r="A107" s="61">
        <v>45</v>
      </c>
      <c r="B107" s="86">
        <v>43165</v>
      </c>
      <c r="C107" s="6">
        <v>225</v>
      </c>
      <c r="D107" s="6" t="s">
        <v>47</v>
      </c>
      <c r="E107" s="6" t="s">
        <v>22</v>
      </c>
      <c r="F107" s="6" t="s">
        <v>24</v>
      </c>
      <c r="G107" s="7">
        <v>8</v>
      </c>
      <c r="H107" s="7">
        <v>6</v>
      </c>
      <c r="I107" s="7">
        <v>9</v>
      </c>
      <c r="J107" s="7">
        <v>10</v>
      </c>
      <c r="K107" s="7">
        <v>11</v>
      </c>
      <c r="L107" s="7">
        <v>11</v>
      </c>
      <c r="M107" s="6">
        <v>3500</v>
      </c>
      <c r="N107" s="8">
        <f>IF('NORMAL OPTION CALLS'!E107="BUY",('NORMAL OPTION CALLS'!L107-'NORMAL OPTION CALLS'!G107)*('NORMAL OPTION CALLS'!M107),('NORMAL OPTION CALLS'!G107-'NORMAL OPTION CALLS'!L107)*('NORMAL OPTION CALLS'!M107))</f>
        <v>10500</v>
      </c>
      <c r="O107" s="9">
        <f>'NORMAL OPTION CALLS'!N107/('NORMAL OPTION CALLS'!M107)/'NORMAL OPTION CALLS'!G107%</f>
        <v>37.5</v>
      </c>
    </row>
    <row r="108" spans="1:15" ht="15.75">
      <c r="A108" s="61">
        <v>46</v>
      </c>
      <c r="B108" s="86">
        <v>43165</v>
      </c>
      <c r="C108" s="6">
        <v>100</v>
      </c>
      <c r="D108" s="6" t="s">
        <v>47</v>
      </c>
      <c r="E108" s="6" t="s">
        <v>22</v>
      </c>
      <c r="F108" s="6" t="s">
        <v>180</v>
      </c>
      <c r="G108" s="7">
        <v>3</v>
      </c>
      <c r="H108" s="7">
        <v>1.5</v>
      </c>
      <c r="I108" s="7">
        <v>3.6</v>
      </c>
      <c r="J108" s="7">
        <v>4.2</v>
      </c>
      <c r="K108" s="7">
        <v>4.8</v>
      </c>
      <c r="L108" s="7">
        <v>4.2</v>
      </c>
      <c r="M108" s="6">
        <v>6000</v>
      </c>
      <c r="N108" s="8">
        <f>IF('NORMAL OPTION CALLS'!E108="BUY",('NORMAL OPTION CALLS'!L108-'NORMAL OPTION CALLS'!G108)*('NORMAL OPTION CALLS'!M108),('NORMAL OPTION CALLS'!G108-'NORMAL OPTION CALLS'!L108)*('NORMAL OPTION CALLS'!M108))</f>
        <v>7200.0000000000009</v>
      </c>
      <c r="O108" s="9">
        <f>'NORMAL OPTION CALLS'!N108/('NORMAL OPTION CALLS'!M108)/'NORMAL OPTION CALLS'!G108%</f>
        <v>40.000000000000007</v>
      </c>
    </row>
    <row r="109" spans="1:15" ht="15.75">
      <c r="A109" s="61">
        <v>47</v>
      </c>
      <c r="B109" s="86">
        <v>43165</v>
      </c>
      <c r="C109" s="6">
        <v>280</v>
      </c>
      <c r="D109" s="6" t="s">
        <v>21</v>
      </c>
      <c r="E109" s="6" t="s">
        <v>22</v>
      </c>
      <c r="F109" s="6" t="s">
        <v>195</v>
      </c>
      <c r="G109" s="7">
        <v>9</v>
      </c>
      <c r="H109" s="7">
        <v>7</v>
      </c>
      <c r="I109" s="7">
        <v>10</v>
      </c>
      <c r="J109" s="7">
        <v>11</v>
      </c>
      <c r="K109" s="7">
        <v>12</v>
      </c>
      <c r="L109" s="7">
        <v>11</v>
      </c>
      <c r="M109" s="6">
        <v>4500</v>
      </c>
      <c r="N109" s="8">
        <f>IF('NORMAL OPTION CALLS'!E109="BUY",('NORMAL OPTION CALLS'!L109-'NORMAL OPTION CALLS'!G109)*('NORMAL OPTION CALLS'!M109),('NORMAL OPTION CALLS'!G109-'NORMAL OPTION CALLS'!L109)*('NORMAL OPTION CALLS'!M109))</f>
        <v>9000</v>
      </c>
      <c r="O109" s="9">
        <f>'NORMAL OPTION CALLS'!N109/('NORMAL OPTION CALLS'!M109)/'NORMAL OPTION CALLS'!G109%</f>
        <v>22.222222222222221</v>
      </c>
    </row>
    <row r="110" spans="1:15" ht="15.75">
      <c r="A110" s="61">
        <v>48</v>
      </c>
      <c r="B110" s="86">
        <v>43165</v>
      </c>
      <c r="C110" s="6">
        <v>720</v>
      </c>
      <c r="D110" s="6" t="s">
        <v>21</v>
      </c>
      <c r="E110" s="6" t="s">
        <v>22</v>
      </c>
      <c r="F110" s="6" t="s">
        <v>249</v>
      </c>
      <c r="G110" s="7">
        <v>7.5</v>
      </c>
      <c r="H110" s="7">
        <v>4.5</v>
      </c>
      <c r="I110" s="7">
        <v>9</v>
      </c>
      <c r="J110" s="7">
        <v>10.5</v>
      </c>
      <c r="K110" s="7">
        <v>12</v>
      </c>
      <c r="L110" s="7">
        <v>8.9</v>
      </c>
      <c r="M110" s="6">
        <v>1200</v>
      </c>
      <c r="N110" s="8">
        <f>IF('NORMAL OPTION CALLS'!E110="BUY",('NORMAL OPTION CALLS'!L110-'NORMAL OPTION CALLS'!G110)*('NORMAL OPTION CALLS'!M110),('NORMAL OPTION CALLS'!G110-'NORMAL OPTION CALLS'!L110)*('NORMAL OPTION CALLS'!M110))</f>
        <v>1680.0000000000005</v>
      </c>
      <c r="O110" s="9">
        <f>'NORMAL OPTION CALLS'!N110/('NORMAL OPTION CALLS'!M110)/'NORMAL OPTION CALLS'!G110%</f>
        <v>18.666666666666671</v>
      </c>
    </row>
    <row r="111" spans="1:15" ht="15.75">
      <c r="A111" s="61">
        <v>49</v>
      </c>
      <c r="B111" s="86">
        <v>43164</v>
      </c>
      <c r="C111" s="6">
        <v>300</v>
      </c>
      <c r="D111" s="6" t="s">
        <v>47</v>
      </c>
      <c r="E111" s="6" t="s">
        <v>22</v>
      </c>
      <c r="F111" s="6" t="s">
        <v>91</v>
      </c>
      <c r="G111" s="7">
        <v>9</v>
      </c>
      <c r="H111" s="7">
        <v>6</v>
      </c>
      <c r="I111" s="7">
        <v>10.5</v>
      </c>
      <c r="J111" s="7">
        <v>12</v>
      </c>
      <c r="K111" s="7">
        <v>13.5</v>
      </c>
      <c r="L111" s="7">
        <v>6</v>
      </c>
      <c r="M111" s="6">
        <v>2750</v>
      </c>
      <c r="N111" s="8">
        <f>IF('NORMAL OPTION CALLS'!E111="BUY",('NORMAL OPTION CALLS'!L111-'NORMAL OPTION CALLS'!G111)*('NORMAL OPTION CALLS'!M111),('NORMAL OPTION CALLS'!G111-'NORMAL OPTION CALLS'!L111)*('NORMAL OPTION CALLS'!M111))</f>
        <v>-8250</v>
      </c>
      <c r="O111" s="9">
        <f>'NORMAL OPTION CALLS'!N111/('NORMAL OPTION CALLS'!M111)/'NORMAL OPTION CALLS'!G111%</f>
        <v>-33.333333333333336</v>
      </c>
    </row>
    <row r="112" spans="1:15" ht="15.75">
      <c r="A112" s="61">
        <v>50</v>
      </c>
      <c r="B112" s="86">
        <v>43164</v>
      </c>
      <c r="C112" s="6">
        <v>640</v>
      </c>
      <c r="D112" s="6" t="s">
        <v>47</v>
      </c>
      <c r="E112" s="6" t="s">
        <v>22</v>
      </c>
      <c r="F112" s="6" t="s">
        <v>99</v>
      </c>
      <c r="G112" s="7">
        <v>19</v>
      </c>
      <c r="H112" s="7">
        <v>14</v>
      </c>
      <c r="I112" s="7">
        <v>23</v>
      </c>
      <c r="J112" s="7">
        <v>26</v>
      </c>
      <c r="K112" s="7">
        <v>29</v>
      </c>
      <c r="L112" s="7">
        <v>14</v>
      </c>
      <c r="M112" s="6">
        <v>1061</v>
      </c>
      <c r="N112" s="8">
        <f>IF('NORMAL OPTION CALLS'!E112="BUY",('NORMAL OPTION CALLS'!L112-'NORMAL OPTION CALLS'!G112)*('NORMAL OPTION CALLS'!M112),('NORMAL OPTION CALLS'!G112-'NORMAL OPTION CALLS'!L112)*('NORMAL OPTION CALLS'!M112))</f>
        <v>-5305</v>
      </c>
      <c r="O112" s="9">
        <f>'NORMAL OPTION CALLS'!N112/('NORMAL OPTION CALLS'!M112)/'NORMAL OPTION CALLS'!G112%</f>
        <v>-26.315789473684209</v>
      </c>
    </row>
    <row r="113" spans="1:15" ht="15.75">
      <c r="A113" s="61">
        <v>51</v>
      </c>
      <c r="B113" s="86">
        <v>43164</v>
      </c>
      <c r="C113" s="6">
        <v>860</v>
      </c>
      <c r="D113" s="6" t="s">
        <v>21</v>
      </c>
      <c r="E113" s="6" t="s">
        <v>22</v>
      </c>
      <c r="F113" s="6" t="s">
        <v>275</v>
      </c>
      <c r="G113" s="7">
        <v>28</v>
      </c>
      <c r="H113" s="7">
        <v>22</v>
      </c>
      <c r="I113" s="7">
        <v>32</v>
      </c>
      <c r="J113" s="7">
        <v>35</v>
      </c>
      <c r="K113" s="7">
        <v>38</v>
      </c>
      <c r="L113" s="7">
        <v>22</v>
      </c>
      <c r="M113" s="6">
        <v>1500</v>
      </c>
      <c r="N113" s="8">
        <f>IF('NORMAL OPTION CALLS'!E113="BUY",('NORMAL OPTION CALLS'!L113-'NORMAL OPTION CALLS'!G113)*('NORMAL OPTION CALLS'!M113),('NORMAL OPTION CALLS'!G113-'NORMAL OPTION CALLS'!L113)*('NORMAL OPTION CALLS'!M113))</f>
        <v>-9000</v>
      </c>
      <c r="O113" s="9">
        <f>'NORMAL OPTION CALLS'!N113/('NORMAL OPTION CALLS'!M113)/'NORMAL OPTION CALLS'!G113%</f>
        <v>-21.428571428571427</v>
      </c>
    </row>
    <row r="114" spans="1:15" ht="15.75">
      <c r="A114" s="61">
        <v>52</v>
      </c>
      <c r="B114" s="86">
        <v>43164</v>
      </c>
      <c r="C114" s="6">
        <v>140</v>
      </c>
      <c r="D114" s="6" t="s">
        <v>47</v>
      </c>
      <c r="E114" s="6" t="s">
        <v>22</v>
      </c>
      <c r="F114" s="6" t="s">
        <v>64</v>
      </c>
      <c r="G114" s="7">
        <v>4</v>
      </c>
      <c r="H114" s="7">
        <v>3</v>
      </c>
      <c r="I114" s="7">
        <v>4.5</v>
      </c>
      <c r="J114" s="7">
        <v>5</v>
      </c>
      <c r="K114" s="7">
        <v>5.5</v>
      </c>
      <c r="L114" s="7">
        <v>5</v>
      </c>
      <c r="M114" s="6">
        <v>6000</v>
      </c>
      <c r="N114" s="8">
        <f>IF('NORMAL OPTION CALLS'!E114="BUY",('NORMAL OPTION CALLS'!L114-'NORMAL OPTION CALLS'!G114)*('NORMAL OPTION CALLS'!M114),('NORMAL OPTION CALLS'!G114-'NORMAL OPTION CALLS'!L114)*('NORMAL OPTION CALLS'!M114))</f>
        <v>6000</v>
      </c>
      <c r="O114" s="9">
        <f>'NORMAL OPTION CALLS'!N114/('NORMAL OPTION CALLS'!M114)/'NORMAL OPTION CALLS'!G114%</f>
        <v>25</v>
      </c>
    </row>
    <row r="115" spans="1:15" ht="15.75">
      <c r="A115" s="61">
        <v>53</v>
      </c>
      <c r="B115" s="86">
        <v>43160</v>
      </c>
      <c r="C115" s="6">
        <v>880</v>
      </c>
      <c r="D115" s="6" t="s">
        <v>21</v>
      </c>
      <c r="E115" s="6" t="s">
        <v>22</v>
      </c>
      <c r="F115" s="6" t="s">
        <v>281</v>
      </c>
      <c r="G115" s="7">
        <v>30</v>
      </c>
      <c r="H115" s="7">
        <v>24</v>
      </c>
      <c r="I115" s="7">
        <v>33</v>
      </c>
      <c r="J115" s="7">
        <v>36</v>
      </c>
      <c r="K115" s="7">
        <v>39</v>
      </c>
      <c r="L115" s="7">
        <v>33</v>
      </c>
      <c r="M115" s="6">
        <v>1500</v>
      </c>
      <c r="N115" s="8">
        <f>IF('NORMAL OPTION CALLS'!E115="BUY",('NORMAL OPTION CALLS'!L115-'NORMAL OPTION CALLS'!G115)*('NORMAL OPTION CALLS'!M115),('NORMAL OPTION CALLS'!G115-'NORMAL OPTION CALLS'!L115)*('NORMAL OPTION CALLS'!M115))</f>
        <v>4500</v>
      </c>
      <c r="O115" s="9">
        <f>'NORMAL OPTION CALLS'!N115/('NORMAL OPTION CALLS'!M115)/'NORMAL OPTION CALLS'!G115%</f>
        <v>10</v>
      </c>
    </row>
    <row r="116" spans="1:15" ht="15.75">
      <c r="A116" s="61">
        <v>54</v>
      </c>
      <c r="B116" s="86">
        <v>43160</v>
      </c>
      <c r="C116" s="6">
        <v>440</v>
      </c>
      <c r="D116" s="6" t="s">
        <v>21</v>
      </c>
      <c r="E116" s="6" t="s">
        <v>22</v>
      </c>
      <c r="F116" s="6" t="s">
        <v>76</v>
      </c>
      <c r="G116" s="7">
        <v>13</v>
      </c>
      <c r="H116" s="7">
        <v>9.5</v>
      </c>
      <c r="I116" s="7">
        <v>15</v>
      </c>
      <c r="J116" s="7">
        <v>17</v>
      </c>
      <c r="K116" s="7">
        <v>19</v>
      </c>
      <c r="L116" s="7">
        <v>9.5</v>
      </c>
      <c r="M116" s="6">
        <v>1800</v>
      </c>
      <c r="N116" s="8">
        <f>IF('NORMAL OPTION CALLS'!E116="BUY",('NORMAL OPTION CALLS'!L116-'NORMAL OPTION CALLS'!G116)*('NORMAL OPTION CALLS'!M116),('NORMAL OPTION CALLS'!G116-'NORMAL OPTION CALLS'!L116)*('NORMAL OPTION CALLS'!M116))</f>
        <v>-6300</v>
      </c>
      <c r="O116" s="9">
        <f>'NORMAL OPTION CALLS'!N116/('NORMAL OPTION CALLS'!M116)/'NORMAL OPTION CALLS'!G116%</f>
        <v>-26.923076923076923</v>
      </c>
    </row>
    <row r="117" spans="1:15" ht="15.75">
      <c r="A117" s="80" t="s">
        <v>95</v>
      </c>
      <c r="B117" s="70"/>
      <c r="C117" s="71"/>
      <c r="D117" s="72"/>
      <c r="E117" s="73"/>
      <c r="F117" s="73"/>
      <c r="G117" s="81"/>
      <c r="H117" s="74"/>
      <c r="I117" s="74"/>
      <c r="J117" s="74"/>
      <c r="K117" s="75"/>
      <c r="L117" s="82"/>
      <c r="M117" s="83"/>
      <c r="N117" s="84"/>
      <c r="O117" s="83"/>
    </row>
    <row r="118" spans="1:15" ht="15.75">
      <c r="A118" s="80" t="s">
        <v>96</v>
      </c>
      <c r="B118" s="76"/>
      <c r="C118" s="71"/>
      <c r="D118" s="72"/>
      <c r="E118" s="73"/>
      <c r="F118" s="73"/>
      <c r="G118" s="81"/>
      <c r="H118" s="73"/>
      <c r="I118" s="73"/>
      <c r="J118" s="73"/>
      <c r="K118" s="75"/>
      <c r="L118" s="82"/>
      <c r="M118" s="83"/>
      <c r="N118" s="83"/>
      <c r="O118" s="83"/>
    </row>
    <row r="119" spans="1:15" ht="15.75">
      <c r="A119" s="80" t="s">
        <v>96</v>
      </c>
      <c r="B119" s="76"/>
      <c r="C119" s="77"/>
      <c r="D119" s="78"/>
      <c r="E119" s="79"/>
      <c r="F119" s="79"/>
      <c r="G119" s="85"/>
      <c r="H119" s="79"/>
      <c r="I119" s="79"/>
      <c r="J119" s="79"/>
      <c r="K119" s="79"/>
      <c r="L119" s="82"/>
      <c r="M119" s="82"/>
      <c r="N119" s="82"/>
      <c r="O119" s="83"/>
    </row>
    <row r="120" spans="1:15" ht="16.5" thickBot="1">
      <c r="A120" s="4"/>
      <c r="B120" s="11"/>
      <c r="C120" s="11"/>
      <c r="D120" s="12"/>
      <c r="E120" s="12"/>
      <c r="F120" s="12"/>
      <c r="G120" s="13"/>
      <c r="H120" s="14"/>
      <c r="I120" s="15" t="s">
        <v>27</v>
      </c>
      <c r="J120" s="15"/>
      <c r="K120" s="16"/>
      <c r="L120" s="16"/>
      <c r="M120" s="17"/>
      <c r="N120" s="17"/>
    </row>
    <row r="121" spans="1:15" ht="15.75">
      <c r="A121" s="18"/>
      <c r="B121" s="11"/>
      <c r="C121" s="11"/>
      <c r="D121" s="102" t="s">
        <v>28</v>
      </c>
      <c r="E121" s="102"/>
      <c r="F121" s="20">
        <v>54</v>
      </c>
      <c r="G121" s="21">
        <f>'NORMAL OPTION CALLS'!G122+'NORMAL OPTION CALLS'!G123+'NORMAL OPTION CALLS'!G124+'NORMAL OPTION CALLS'!G125+'NORMAL OPTION CALLS'!G126+'NORMAL OPTION CALLS'!G127</f>
        <v>98.148148148148152</v>
      </c>
      <c r="H121" s="12">
        <v>54</v>
      </c>
      <c r="I121" s="22">
        <f>'NORMAL OPTION CALLS'!H122/'NORMAL OPTION CALLS'!H121%</f>
        <v>77.777777777777771</v>
      </c>
      <c r="J121" s="22"/>
      <c r="K121" s="22"/>
      <c r="L121" s="23"/>
      <c r="O121" s="12" t="s">
        <v>30</v>
      </c>
    </row>
    <row r="122" spans="1:15" ht="15.75">
      <c r="A122" s="18"/>
      <c r="B122" s="11"/>
      <c r="C122" s="11"/>
      <c r="D122" s="103" t="s">
        <v>29</v>
      </c>
      <c r="E122" s="103"/>
      <c r="F122" s="25">
        <v>42</v>
      </c>
      <c r="G122" s="26">
        <f>('NORMAL OPTION CALLS'!F122/'NORMAL OPTION CALLS'!F121)*100</f>
        <v>77.777777777777786</v>
      </c>
      <c r="H122" s="12">
        <v>42</v>
      </c>
      <c r="I122" s="16"/>
      <c r="J122" s="16"/>
      <c r="K122" s="12"/>
      <c r="L122" s="16"/>
      <c r="O122" s="12"/>
    </row>
    <row r="123" spans="1:15" ht="15.75">
      <c r="A123" s="27"/>
      <c r="B123" s="11"/>
      <c r="C123" s="11"/>
      <c r="D123" s="103" t="s">
        <v>31</v>
      </c>
      <c r="E123" s="103"/>
      <c r="F123" s="25">
        <v>0</v>
      </c>
      <c r="G123" s="26">
        <f>('NORMAL OPTION CALLS'!F123/'NORMAL OPTION CALLS'!F121)*100</f>
        <v>0</v>
      </c>
      <c r="H123" s="28"/>
      <c r="I123" s="12"/>
      <c r="J123" s="12"/>
      <c r="K123" s="12"/>
      <c r="L123" s="16"/>
      <c r="M123" s="17"/>
      <c r="O123" s="18"/>
    </row>
    <row r="124" spans="1:15" ht="15.75">
      <c r="A124" s="27"/>
      <c r="B124" s="11"/>
      <c r="C124" s="11"/>
      <c r="D124" s="103" t="s">
        <v>32</v>
      </c>
      <c r="E124" s="103"/>
      <c r="F124" s="25">
        <v>0</v>
      </c>
      <c r="G124" s="26">
        <f>('NORMAL OPTION CALLS'!F124/'NORMAL OPTION CALLS'!F121)*100</f>
        <v>0</v>
      </c>
      <c r="H124" s="28"/>
      <c r="I124" s="12"/>
      <c r="J124" s="12"/>
      <c r="K124" s="12"/>
      <c r="L124" s="16"/>
      <c r="M124" s="17"/>
      <c r="N124" s="17"/>
      <c r="O124" s="17"/>
    </row>
    <row r="125" spans="1:15" ht="15.75">
      <c r="A125" s="27"/>
      <c r="B125" s="11"/>
      <c r="C125" s="11"/>
      <c r="D125" s="103" t="s">
        <v>33</v>
      </c>
      <c r="E125" s="103"/>
      <c r="F125" s="25">
        <v>11</v>
      </c>
      <c r="G125" s="26">
        <f>('NORMAL OPTION CALLS'!F125/'NORMAL OPTION CALLS'!F121)*100</f>
        <v>20.37037037037037</v>
      </c>
      <c r="H125" s="28"/>
      <c r="I125" s="12" t="s">
        <v>34</v>
      </c>
      <c r="J125" s="12"/>
      <c r="K125" s="16"/>
      <c r="L125" s="16"/>
      <c r="M125" s="17"/>
      <c r="N125" s="18"/>
      <c r="O125" s="17"/>
    </row>
    <row r="126" spans="1:15" ht="15.75">
      <c r="A126" s="27"/>
      <c r="B126" s="11"/>
      <c r="C126" s="11"/>
      <c r="D126" s="103" t="s">
        <v>35</v>
      </c>
      <c r="E126" s="103"/>
      <c r="F126" s="25">
        <v>0</v>
      </c>
      <c r="G126" s="26">
        <f>('NORMAL OPTION CALLS'!F126/'NORMAL OPTION CALLS'!F121)*100</f>
        <v>0</v>
      </c>
      <c r="H126" s="28"/>
      <c r="I126" s="12"/>
      <c r="J126" s="12"/>
      <c r="K126" s="16"/>
      <c r="L126" s="16"/>
      <c r="M126" s="17"/>
      <c r="N126" s="17"/>
      <c r="O126" s="17"/>
    </row>
    <row r="127" spans="1:15" ht="16.5" thickBot="1">
      <c r="A127" s="27"/>
      <c r="B127" s="11"/>
      <c r="C127" s="11"/>
      <c r="D127" s="104" t="s">
        <v>36</v>
      </c>
      <c r="E127" s="104"/>
      <c r="F127" s="30"/>
      <c r="G127" s="31">
        <f>('NORMAL OPTION CALLS'!F127/'NORMAL OPTION CALLS'!F121)*100</f>
        <v>0</v>
      </c>
      <c r="H127" s="28"/>
      <c r="I127" s="12"/>
      <c r="J127" s="12"/>
      <c r="K127" s="23"/>
      <c r="L127" s="23"/>
      <c r="N127" s="17"/>
      <c r="O127" s="17"/>
    </row>
    <row r="128" spans="1:15" ht="15.75">
      <c r="A128" s="35" t="s">
        <v>37</v>
      </c>
      <c r="B128" s="32"/>
      <c r="C128" s="32"/>
      <c r="D128" s="36"/>
      <c r="E128" s="36"/>
      <c r="F128" s="37"/>
      <c r="G128" s="37"/>
      <c r="H128" s="38"/>
      <c r="I128" s="39"/>
      <c r="J128" s="39"/>
      <c r="K128" s="39"/>
      <c r="L128" s="37"/>
      <c r="M128" s="17"/>
      <c r="N128" s="33"/>
      <c r="O128" s="33"/>
    </row>
    <row r="129" spans="1:15" ht="15.75">
      <c r="A129" s="40" t="s">
        <v>38</v>
      </c>
      <c r="B129" s="32"/>
      <c r="C129" s="32"/>
      <c r="D129" s="41"/>
      <c r="E129" s="42"/>
      <c r="F129" s="36"/>
      <c r="G129" s="39"/>
      <c r="H129" s="38"/>
      <c r="I129" s="39"/>
      <c r="J129" s="39"/>
      <c r="K129" s="39"/>
      <c r="L129" s="37"/>
      <c r="M129" s="17"/>
      <c r="N129" s="18"/>
      <c r="O129" s="18"/>
    </row>
    <row r="130" spans="1:15" ht="15.75">
      <c r="A130" s="40" t="s">
        <v>39</v>
      </c>
      <c r="B130" s="32"/>
      <c r="C130" s="32"/>
      <c r="D130" s="36"/>
      <c r="E130" s="42"/>
      <c r="F130" s="36"/>
      <c r="G130" s="39"/>
      <c r="H130" s="38"/>
      <c r="I130" s="43"/>
      <c r="J130" s="43"/>
      <c r="K130" s="43"/>
      <c r="L130" s="37"/>
      <c r="M130" s="17"/>
      <c r="N130" s="17"/>
      <c r="O130" s="17"/>
    </row>
    <row r="131" spans="1:15" ht="15.75">
      <c r="A131" s="40" t="s">
        <v>40</v>
      </c>
      <c r="B131" s="41"/>
      <c r="C131" s="32"/>
      <c r="D131" s="36"/>
      <c r="E131" s="42"/>
      <c r="F131" s="36"/>
      <c r="G131" s="39"/>
      <c r="H131" s="44"/>
      <c r="I131" s="43"/>
      <c r="J131" s="43"/>
      <c r="K131" s="43"/>
      <c r="L131" s="37"/>
      <c r="M131" s="17"/>
      <c r="N131" s="17"/>
      <c r="O131" s="17"/>
    </row>
    <row r="132" spans="1:15" ht="15.75">
      <c r="A132" s="40" t="s">
        <v>41</v>
      </c>
      <c r="B132" s="27"/>
      <c r="C132" s="41"/>
      <c r="D132" s="36"/>
      <c r="E132" s="45"/>
      <c r="F132" s="39"/>
      <c r="G132" s="39"/>
      <c r="H132" s="44"/>
      <c r="I132" s="43"/>
      <c r="J132" s="43"/>
      <c r="K132" s="43"/>
      <c r="L132" s="39"/>
      <c r="M132" s="17"/>
      <c r="N132" s="17"/>
      <c r="O132" s="17"/>
    </row>
    <row r="134" spans="1:15">
      <c r="A134" s="105" t="s">
        <v>0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</row>
    <row r="135" spans="1:1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</row>
    <row r="136" spans="1:1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</row>
    <row r="137" spans="1:15" ht="15.75">
      <c r="A137" s="106" t="s">
        <v>1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1:15" ht="15.75">
      <c r="A138" s="106" t="s">
        <v>2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1:15" ht="15.75">
      <c r="A139" s="107" t="s">
        <v>3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:15" ht="15.75">
      <c r="A140" s="108" t="s">
        <v>278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</row>
    <row r="141" spans="1:15" ht="15.75">
      <c r="A141" s="109" t="s">
        <v>5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1:15">
      <c r="A142" s="110" t="s">
        <v>6</v>
      </c>
      <c r="B142" s="111" t="s">
        <v>7</v>
      </c>
      <c r="C142" s="112" t="s">
        <v>8</v>
      </c>
      <c r="D142" s="111" t="s">
        <v>9</v>
      </c>
      <c r="E142" s="110" t="s">
        <v>10</v>
      </c>
      <c r="F142" s="110" t="s">
        <v>11</v>
      </c>
      <c r="G142" s="112" t="s">
        <v>12</v>
      </c>
      <c r="H142" s="112" t="s">
        <v>13</v>
      </c>
      <c r="I142" s="112" t="s">
        <v>14</v>
      </c>
      <c r="J142" s="112" t="s">
        <v>15</v>
      </c>
      <c r="K142" s="112" t="s">
        <v>16</v>
      </c>
      <c r="L142" s="113" t="s">
        <v>17</v>
      </c>
      <c r="M142" s="111" t="s">
        <v>18</v>
      </c>
      <c r="N142" s="111" t="s">
        <v>19</v>
      </c>
      <c r="O142" s="111" t="s">
        <v>20</v>
      </c>
    </row>
    <row r="143" spans="1:15">
      <c r="A143" s="110"/>
      <c r="B143" s="111"/>
      <c r="C143" s="112"/>
      <c r="D143" s="111"/>
      <c r="E143" s="110"/>
      <c r="F143" s="110"/>
      <c r="G143" s="112"/>
      <c r="H143" s="112"/>
      <c r="I143" s="112"/>
      <c r="J143" s="112"/>
      <c r="K143" s="112"/>
      <c r="L143" s="113"/>
      <c r="M143" s="111"/>
      <c r="N143" s="111"/>
      <c r="O143" s="111"/>
    </row>
    <row r="144" spans="1:15" ht="15.75">
      <c r="A144" s="61">
        <v>1</v>
      </c>
      <c r="B144" s="86">
        <v>43159</v>
      </c>
      <c r="C144" s="6">
        <v>140</v>
      </c>
      <c r="D144" s="6" t="s">
        <v>21</v>
      </c>
      <c r="E144" s="6" t="s">
        <v>22</v>
      </c>
      <c r="F144" s="6" t="s">
        <v>25</v>
      </c>
      <c r="G144" s="7">
        <v>6.3</v>
      </c>
      <c r="H144" s="7">
        <v>5.3</v>
      </c>
      <c r="I144" s="7">
        <v>6.8</v>
      </c>
      <c r="J144" s="7">
        <v>7.3</v>
      </c>
      <c r="K144" s="7">
        <v>7.8</v>
      </c>
      <c r="L144" s="7">
        <v>7.3</v>
      </c>
      <c r="M144" s="6">
        <v>7000</v>
      </c>
      <c r="N144" s="8">
        <f>IF('NORMAL OPTION CALLS'!E144="BUY",('NORMAL OPTION CALLS'!L144-'NORMAL OPTION CALLS'!G144)*('NORMAL OPTION CALLS'!M144),('NORMAL OPTION CALLS'!G144-'NORMAL OPTION CALLS'!L144)*('NORMAL OPTION CALLS'!M144))</f>
        <v>7000</v>
      </c>
      <c r="O144" s="9">
        <f>'NORMAL OPTION CALLS'!N144/('NORMAL OPTION CALLS'!M144)/'NORMAL OPTION CALLS'!G144%</f>
        <v>15.873015873015873</v>
      </c>
    </row>
    <row r="145" spans="1:15" ht="15.75">
      <c r="A145" s="61">
        <v>2</v>
      </c>
      <c r="B145" s="86">
        <v>43159</v>
      </c>
      <c r="C145" s="6">
        <v>150</v>
      </c>
      <c r="D145" s="6" t="s">
        <v>21</v>
      </c>
      <c r="E145" s="6" t="s">
        <v>22</v>
      </c>
      <c r="F145" s="6" t="s">
        <v>59</v>
      </c>
      <c r="G145" s="7">
        <v>3.6</v>
      </c>
      <c r="H145" s="7">
        <v>2.6</v>
      </c>
      <c r="I145" s="7">
        <v>4.0999999999999996</v>
      </c>
      <c r="J145" s="7">
        <v>4.5999999999999996</v>
      </c>
      <c r="K145" s="7">
        <v>5.0999999999999996</v>
      </c>
      <c r="L145" s="7">
        <v>3.9</v>
      </c>
      <c r="M145" s="6">
        <v>6000</v>
      </c>
      <c r="N145" s="8">
        <f>IF('NORMAL OPTION CALLS'!E145="BUY",('NORMAL OPTION CALLS'!L145-'NORMAL OPTION CALLS'!G145)*('NORMAL OPTION CALLS'!M145),('NORMAL OPTION CALLS'!G145-'NORMAL OPTION CALLS'!L145)*('NORMAL OPTION CALLS'!M145))</f>
        <v>1799.9999999999989</v>
      </c>
      <c r="O145" s="9">
        <f>'NORMAL OPTION CALLS'!N145/('NORMAL OPTION CALLS'!M145)/'NORMAL OPTION CALLS'!G145%</f>
        <v>8.3333333333333268</v>
      </c>
    </row>
    <row r="146" spans="1:15" ht="15.75">
      <c r="A146" s="61">
        <v>3</v>
      </c>
      <c r="B146" s="86">
        <v>43159</v>
      </c>
      <c r="C146" s="6">
        <v>140</v>
      </c>
      <c r="D146" s="6" t="s">
        <v>21</v>
      </c>
      <c r="E146" s="6" t="s">
        <v>22</v>
      </c>
      <c r="F146" s="6" t="s">
        <v>25</v>
      </c>
      <c r="G146" s="7">
        <v>5</v>
      </c>
      <c r="H146" s="7">
        <v>4</v>
      </c>
      <c r="I146" s="7">
        <v>5.5</v>
      </c>
      <c r="J146" s="7">
        <v>6</v>
      </c>
      <c r="K146" s="7">
        <v>6.5</v>
      </c>
      <c r="L146" s="7">
        <v>6</v>
      </c>
      <c r="M146" s="6">
        <v>7000</v>
      </c>
      <c r="N146" s="8">
        <f>IF('NORMAL OPTION CALLS'!E146="BUY",('NORMAL OPTION CALLS'!L146-'NORMAL OPTION CALLS'!G146)*('NORMAL OPTION CALLS'!M146),('NORMAL OPTION CALLS'!G146-'NORMAL OPTION CALLS'!L146)*('NORMAL OPTION CALLS'!M146))</f>
        <v>7000</v>
      </c>
      <c r="O146" s="9">
        <f>'NORMAL OPTION CALLS'!N146/('NORMAL OPTION CALLS'!M146)/'NORMAL OPTION CALLS'!G146%</f>
        <v>20</v>
      </c>
    </row>
    <row r="147" spans="1:15" ht="15.75">
      <c r="A147" s="61">
        <v>4</v>
      </c>
      <c r="B147" s="86">
        <v>43158</v>
      </c>
      <c r="C147" s="6">
        <v>740</v>
      </c>
      <c r="D147" s="6" t="s">
        <v>21</v>
      </c>
      <c r="E147" s="6" t="s">
        <v>22</v>
      </c>
      <c r="F147" s="6" t="s">
        <v>54</v>
      </c>
      <c r="G147" s="7">
        <v>16</v>
      </c>
      <c r="H147" s="7">
        <v>10</v>
      </c>
      <c r="I147" s="7">
        <v>19</v>
      </c>
      <c r="J147" s="7">
        <v>22</v>
      </c>
      <c r="K147" s="7">
        <v>25</v>
      </c>
      <c r="L147" s="7">
        <v>19</v>
      </c>
      <c r="M147" s="6">
        <v>1200</v>
      </c>
      <c r="N147" s="8">
        <f>IF('NORMAL OPTION CALLS'!E147="BUY",('NORMAL OPTION CALLS'!L147-'NORMAL OPTION CALLS'!G147)*('NORMAL OPTION CALLS'!M147),('NORMAL OPTION CALLS'!G147-'NORMAL OPTION CALLS'!L147)*('NORMAL OPTION CALLS'!M147))</f>
        <v>3600</v>
      </c>
      <c r="O147" s="9">
        <f>'NORMAL OPTION CALLS'!N147/('NORMAL OPTION CALLS'!M147)/'NORMAL OPTION CALLS'!G147%</f>
        <v>18.75</v>
      </c>
    </row>
    <row r="148" spans="1:15" ht="15.75">
      <c r="A148" s="61">
        <v>5</v>
      </c>
      <c r="B148" s="86">
        <v>43158</v>
      </c>
      <c r="C148" s="6">
        <v>90</v>
      </c>
      <c r="D148" s="6" t="s">
        <v>47</v>
      </c>
      <c r="E148" s="6" t="s">
        <v>22</v>
      </c>
      <c r="F148" s="6" t="s">
        <v>116</v>
      </c>
      <c r="G148" s="7">
        <v>4.5</v>
      </c>
      <c r="H148" s="7">
        <v>3</v>
      </c>
      <c r="I148" s="7">
        <v>5.3</v>
      </c>
      <c r="J148" s="7">
        <v>6.1</v>
      </c>
      <c r="K148" s="7">
        <v>7</v>
      </c>
      <c r="L148" s="7">
        <v>7</v>
      </c>
      <c r="M148" s="6">
        <v>4000</v>
      </c>
      <c r="N148" s="8">
        <f>IF('NORMAL OPTION CALLS'!E148="BUY",('NORMAL OPTION CALLS'!L148-'NORMAL OPTION CALLS'!G148)*('NORMAL OPTION CALLS'!M148),('NORMAL OPTION CALLS'!G148-'NORMAL OPTION CALLS'!L148)*('NORMAL OPTION CALLS'!M148))</f>
        <v>10000</v>
      </c>
      <c r="O148" s="9">
        <f>'NORMAL OPTION CALLS'!N148/('NORMAL OPTION CALLS'!M148)/'NORMAL OPTION CALLS'!G148%</f>
        <v>55.555555555555557</v>
      </c>
    </row>
    <row r="149" spans="1:15" ht="15.75">
      <c r="A149" s="61">
        <v>6</v>
      </c>
      <c r="B149" s="86">
        <v>43158</v>
      </c>
      <c r="C149" s="6">
        <v>300</v>
      </c>
      <c r="D149" s="6" t="s">
        <v>47</v>
      </c>
      <c r="E149" s="6" t="s">
        <v>22</v>
      </c>
      <c r="F149" s="6" t="s">
        <v>82</v>
      </c>
      <c r="G149" s="7">
        <v>14.5</v>
      </c>
      <c r="H149" s="7">
        <v>10</v>
      </c>
      <c r="I149" s="7">
        <v>17</v>
      </c>
      <c r="J149" s="7">
        <v>19.5</v>
      </c>
      <c r="K149" s="7">
        <v>22</v>
      </c>
      <c r="L149" s="7">
        <v>17</v>
      </c>
      <c r="M149" s="6">
        <v>1600</v>
      </c>
      <c r="N149" s="8">
        <f>IF('NORMAL OPTION CALLS'!E149="BUY",('NORMAL OPTION CALLS'!L149-'NORMAL OPTION CALLS'!G149)*('NORMAL OPTION CALLS'!M149),('NORMAL OPTION CALLS'!G149-'NORMAL OPTION CALLS'!L149)*('NORMAL OPTION CALLS'!M149))</f>
        <v>4000</v>
      </c>
      <c r="O149" s="9">
        <f>'NORMAL OPTION CALLS'!N149/('NORMAL OPTION CALLS'!M149)/'NORMAL OPTION CALLS'!G149%</f>
        <v>17.241379310344829</v>
      </c>
    </row>
    <row r="150" spans="1:15" ht="15.75">
      <c r="A150" s="61">
        <v>7</v>
      </c>
      <c r="B150" s="86">
        <v>43157</v>
      </c>
      <c r="C150" s="6">
        <v>620</v>
      </c>
      <c r="D150" s="6" t="s">
        <v>21</v>
      </c>
      <c r="E150" s="6" t="s">
        <v>22</v>
      </c>
      <c r="F150" s="6" t="s">
        <v>212</v>
      </c>
      <c r="G150" s="7">
        <v>19</v>
      </c>
      <c r="H150" s="7">
        <v>11</v>
      </c>
      <c r="I150" s="7">
        <v>23</v>
      </c>
      <c r="J150" s="7">
        <v>27</v>
      </c>
      <c r="K150" s="7">
        <v>32</v>
      </c>
      <c r="L150" s="7">
        <v>23</v>
      </c>
      <c r="M150" s="6">
        <v>800</v>
      </c>
      <c r="N150" s="8">
        <f>IF('NORMAL OPTION CALLS'!E150="BUY",('NORMAL OPTION CALLS'!L150-'NORMAL OPTION CALLS'!G150)*('NORMAL OPTION CALLS'!M150),('NORMAL OPTION CALLS'!G150-'NORMAL OPTION CALLS'!L150)*('NORMAL OPTION CALLS'!M150))</f>
        <v>3200</v>
      </c>
      <c r="O150" s="9">
        <f>'NORMAL OPTION CALLS'!N150/('NORMAL OPTION CALLS'!M150)/'NORMAL OPTION CALLS'!G150%</f>
        <v>21.05263157894737</v>
      </c>
    </row>
    <row r="151" spans="1:15" ht="15.75">
      <c r="A151" s="61">
        <v>8</v>
      </c>
      <c r="B151" s="86">
        <v>43157</v>
      </c>
      <c r="C151" s="6">
        <v>620</v>
      </c>
      <c r="D151" s="6" t="s">
        <v>21</v>
      </c>
      <c r="E151" s="6" t="s">
        <v>22</v>
      </c>
      <c r="F151" s="6" t="s">
        <v>94</v>
      </c>
      <c r="G151" s="7">
        <v>19</v>
      </c>
      <c r="H151" s="7">
        <v>12</v>
      </c>
      <c r="I151" s="7">
        <v>23</v>
      </c>
      <c r="J151" s="7">
        <v>27</v>
      </c>
      <c r="K151" s="7">
        <v>30</v>
      </c>
      <c r="L151" s="7">
        <v>23</v>
      </c>
      <c r="M151" s="6">
        <v>1000</v>
      </c>
      <c r="N151" s="8">
        <f>IF('NORMAL OPTION CALLS'!E151="BUY",('NORMAL OPTION CALLS'!L151-'NORMAL OPTION CALLS'!G151)*('NORMAL OPTION CALLS'!M151),('NORMAL OPTION CALLS'!G151-'NORMAL OPTION CALLS'!L151)*('NORMAL OPTION CALLS'!M151))</f>
        <v>4000</v>
      </c>
      <c r="O151" s="9">
        <f>'NORMAL OPTION CALLS'!N151/('NORMAL OPTION CALLS'!M151)/'NORMAL OPTION CALLS'!G151%</f>
        <v>21.05263157894737</v>
      </c>
    </row>
    <row r="152" spans="1:15" ht="15.75">
      <c r="A152" s="61">
        <v>9</v>
      </c>
      <c r="B152" s="86">
        <v>43157</v>
      </c>
      <c r="C152" s="6">
        <v>340</v>
      </c>
      <c r="D152" s="6" t="s">
        <v>21</v>
      </c>
      <c r="E152" s="6" t="s">
        <v>22</v>
      </c>
      <c r="F152" s="6" t="s">
        <v>74</v>
      </c>
      <c r="G152" s="7">
        <v>11</v>
      </c>
      <c r="H152" s="7">
        <v>6</v>
      </c>
      <c r="I152" s="7">
        <v>13.5</v>
      </c>
      <c r="J152" s="7">
        <v>16</v>
      </c>
      <c r="K152" s="7">
        <v>18.5</v>
      </c>
      <c r="L152" s="7">
        <v>6</v>
      </c>
      <c r="M152" s="6">
        <v>1750</v>
      </c>
      <c r="N152" s="8">
        <f>IF('NORMAL OPTION CALLS'!E152="BUY",('NORMAL OPTION CALLS'!L152-'NORMAL OPTION CALLS'!G152)*('NORMAL OPTION CALLS'!M152),('NORMAL OPTION CALLS'!G152-'NORMAL OPTION CALLS'!L152)*('NORMAL OPTION CALLS'!M152))</f>
        <v>-8750</v>
      </c>
      <c r="O152" s="9">
        <f>'NORMAL OPTION CALLS'!N152/('NORMAL OPTION CALLS'!M152)/'NORMAL OPTION CALLS'!G152%</f>
        <v>-45.454545454545453</v>
      </c>
    </row>
    <row r="153" spans="1:15" ht="15.75">
      <c r="A153" s="61">
        <v>10</v>
      </c>
      <c r="B153" s="86">
        <v>43157</v>
      </c>
      <c r="C153" s="6">
        <v>150</v>
      </c>
      <c r="D153" s="6" t="s">
        <v>21</v>
      </c>
      <c r="E153" s="6" t="s">
        <v>22</v>
      </c>
      <c r="F153" s="6" t="s">
        <v>64</v>
      </c>
      <c r="G153" s="7">
        <v>3.3</v>
      </c>
      <c r="H153" s="7">
        <v>2.2999999999999998</v>
      </c>
      <c r="I153" s="7">
        <v>3.8</v>
      </c>
      <c r="J153" s="7">
        <v>4.3</v>
      </c>
      <c r="K153" s="7">
        <v>4.8</v>
      </c>
      <c r="L153" s="7">
        <v>3.8</v>
      </c>
      <c r="M153" s="6">
        <v>6000</v>
      </c>
      <c r="N153" s="8">
        <f>IF('NORMAL OPTION CALLS'!E153="BUY",('NORMAL OPTION CALLS'!L153-'NORMAL OPTION CALLS'!G153)*('NORMAL OPTION CALLS'!M153),('NORMAL OPTION CALLS'!G153-'NORMAL OPTION CALLS'!L153)*('NORMAL OPTION CALLS'!M153))</f>
        <v>3000</v>
      </c>
      <c r="O153" s="9">
        <f>'NORMAL OPTION CALLS'!N153/('NORMAL OPTION CALLS'!M153)/'NORMAL OPTION CALLS'!G153%</f>
        <v>15.15151515151515</v>
      </c>
    </row>
    <row r="154" spans="1:15" ht="15.75">
      <c r="A154" s="61">
        <v>11</v>
      </c>
      <c r="B154" s="86">
        <v>43157</v>
      </c>
      <c r="C154" s="6">
        <v>110</v>
      </c>
      <c r="D154" s="6" t="s">
        <v>21</v>
      </c>
      <c r="E154" s="6" t="s">
        <v>22</v>
      </c>
      <c r="F154" s="6" t="s">
        <v>59</v>
      </c>
      <c r="G154" s="7">
        <v>2.6</v>
      </c>
      <c r="H154" s="7">
        <v>1.6</v>
      </c>
      <c r="I154" s="7">
        <v>3.1</v>
      </c>
      <c r="J154" s="7">
        <v>3.6</v>
      </c>
      <c r="K154" s="7">
        <v>4.0999999999999996</v>
      </c>
      <c r="L154" s="7">
        <v>3.6</v>
      </c>
      <c r="M154" s="6">
        <v>6000</v>
      </c>
      <c r="N154" s="8">
        <f>IF('NORMAL OPTION CALLS'!E154="BUY",('NORMAL OPTION CALLS'!L154-'NORMAL OPTION CALLS'!G154)*('NORMAL OPTION CALLS'!M154),('NORMAL OPTION CALLS'!G154-'NORMAL OPTION CALLS'!L154)*('NORMAL OPTION CALLS'!M154))</f>
        <v>6000</v>
      </c>
      <c r="O154" s="9">
        <f>'NORMAL OPTION CALLS'!N154/('NORMAL OPTION CALLS'!M154)/'NORMAL OPTION CALLS'!G154%</f>
        <v>38.46153846153846</v>
      </c>
    </row>
    <row r="155" spans="1:15" ht="15.75">
      <c r="A155" s="61">
        <v>12</v>
      </c>
      <c r="B155" s="86">
        <v>43154</v>
      </c>
      <c r="C155" s="6">
        <v>580</v>
      </c>
      <c r="D155" s="6" t="s">
        <v>21</v>
      </c>
      <c r="E155" s="6" t="s">
        <v>22</v>
      </c>
      <c r="F155" s="6" t="s">
        <v>78</v>
      </c>
      <c r="G155" s="7">
        <v>23</v>
      </c>
      <c r="H155" s="7">
        <v>17</v>
      </c>
      <c r="I155" s="7">
        <v>26</v>
      </c>
      <c r="J155" s="7">
        <v>29</v>
      </c>
      <c r="K155" s="7">
        <v>32</v>
      </c>
      <c r="L155" s="7">
        <v>26</v>
      </c>
      <c r="M155" s="6">
        <v>1500</v>
      </c>
      <c r="N155" s="8">
        <f>IF('NORMAL OPTION CALLS'!E155="BUY",('NORMAL OPTION CALLS'!L155-'NORMAL OPTION CALLS'!G155)*('NORMAL OPTION CALLS'!M155),('NORMAL OPTION CALLS'!G155-'NORMAL OPTION CALLS'!L155)*('NORMAL OPTION CALLS'!M155))</f>
        <v>4500</v>
      </c>
      <c r="O155" s="9">
        <f>'NORMAL OPTION CALLS'!N155/('NORMAL OPTION CALLS'!M155)/'NORMAL OPTION CALLS'!G155%</f>
        <v>13.043478260869565</v>
      </c>
    </row>
    <row r="156" spans="1:15" ht="15.75">
      <c r="A156" s="61">
        <v>13</v>
      </c>
      <c r="B156" s="86">
        <v>43154</v>
      </c>
      <c r="C156" s="6">
        <v>680</v>
      </c>
      <c r="D156" s="6" t="s">
        <v>21</v>
      </c>
      <c r="E156" s="6" t="s">
        <v>22</v>
      </c>
      <c r="F156" s="6" t="s">
        <v>99</v>
      </c>
      <c r="G156" s="7">
        <v>14</v>
      </c>
      <c r="H156" s="7">
        <v>8</v>
      </c>
      <c r="I156" s="7">
        <v>17</v>
      </c>
      <c r="J156" s="7">
        <v>20</v>
      </c>
      <c r="K156" s="7">
        <v>23</v>
      </c>
      <c r="L156" s="7">
        <v>23</v>
      </c>
      <c r="M156" s="6">
        <v>1061</v>
      </c>
      <c r="N156" s="8">
        <f>IF('NORMAL OPTION CALLS'!E156="BUY",('NORMAL OPTION CALLS'!L156-'NORMAL OPTION CALLS'!G156)*('NORMAL OPTION CALLS'!M156),('NORMAL OPTION CALLS'!G156-'NORMAL OPTION CALLS'!L156)*('NORMAL OPTION CALLS'!M156))</f>
        <v>9549</v>
      </c>
      <c r="O156" s="9">
        <f>'NORMAL OPTION CALLS'!N156/('NORMAL OPTION CALLS'!M156)/'NORMAL OPTION CALLS'!G156%</f>
        <v>64.285714285714278</v>
      </c>
    </row>
    <row r="157" spans="1:15" ht="15.75">
      <c r="A157" s="61">
        <v>14</v>
      </c>
      <c r="B157" s="86">
        <v>43154</v>
      </c>
      <c r="C157" s="6">
        <v>245</v>
      </c>
      <c r="D157" s="6" t="s">
        <v>21</v>
      </c>
      <c r="E157" s="6" t="s">
        <v>22</v>
      </c>
      <c r="F157" s="6" t="s">
        <v>24</v>
      </c>
      <c r="G157" s="7">
        <v>10</v>
      </c>
      <c r="H157" s="7">
        <v>8</v>
      </c>
      <c r="I157" s="7">
        <v>11</v>
      </c>
      <c r="J157" s="7">
        <v>12</v>
      </c>
      <c r="K157" s="7">
        <v>13</v>
      </c>
      <c r="L157" s="7">
        <v>11</v>
      </c>
      <c r="M157" s="6">
        <v>3500</v>
      </c>
      <c r="N157" s="8">
        <f>IF('NORMAL OPTION CALLS'!E157="BUY",('NORMAL OPTION CALLS'!L157-'NORMAL OPTION CALLS'!G157)*('NORMAL OPTION CALLS'!M157),('NORMAL OPTION CALLS'!G157-'NORMAL OPTION CALLS'!L157)*('NORMAL OPTION CALLS'!M157))</f>
        <v>3500</v>
      </c>
      <c r="O157" s="9">
        <f>'NORMAL OPTION CALLS'!N157/('NORMAL OPTION CALLS'!M157)/'NORMAL OPTION CALLS'!G157%</f>
        <v>10</v>
      </c>
    </row>
    <row r="158" spans="1:15" ht="15.75">
      <c r="A158" s="61">
        <v>15</v>
      </c>
      <c r="B158" s="86">
        <v>43154</v>
      </c>
      <c r="C158" s="6">
        <v>260</v>
      </c>
      <c r="D158" s="6" t="s">
        <v>21</v>
      </c>
      <c r="E158" s="6" t="s">
        <v>22</v>
      </c>
      <c r="F158" s="6" t="s">
        <v>51</v>
      </c>
      <c r="G158" s="7">
        <v>12</v>
      </c>
      <c r="H158" s="7">
        <v>10.5</v>
      </c>
      <c r="I158" s="7">
        <v>12.8</v>
      </c>
      <c r="J158" s="7">
        <v>13.6</v>
      </c>
      <c r="K158" s="7">
        <v>14.4</v>
      </c>
      <c r="L158" s="7">
        <v>14.4</v>
      </c>
      <c r="M158" s="6">
        <v>4500</v>
      </c>
      <c r="N158" s="8">
        <f>IF('NORMAL OPTION CALLS'!E158="BUY",('NORMAL OPTION CALLS'!L158-'NORMAL OPTION CALLS'!G158)*('NORMAL OPTION CALLS'!M158),('NORMAL OPTION CALLS'!G158-'NORMAL OPTION CALLS'!L158)*('NORMAL OPTION CALLS'!M158))</f>
        <v>10800.000000000002</v>
      </c>
      <c r="O158" s="9">
        <f>'NORMAL OPTION CALLS'!N158/('NORMAL OPTION CALLS'!M158)/'NORMAL OPTION CALLS'!G158%</f>
        <v>20.000000000000004</v>
      </c>
    </row>
    <row r="159" spans="1:15" ht="15.75">
      <c r="A159" s="61">
        <v>16</v>
      </c>
      <c r="B159" s="86">
        <v>43152</v>
      </c>
      <c r="C159" s="6">
        <v>640</v>
      </c>
      <c r="D159" s="6" t="s">
        <v>47</v>
      </c>
      <c r="E159" s="6" t="s">
        <v>22</v>
      </c>
      <c r="F159" s="6" t="s">
        <v>99</v>
      </c>
      <c r="G159" s="7">
        <v>9</v>
      </c>
      <c r="H159" s="7">
        <v>3</v>
      </c>
      <c r="I159" s="7">
        <v>12</v>
      </c>
      <c r="J159" s="7">
        <v>15</v>
      </c>
      <c r="K159" s="7">
        <v>18</v>
      </c>
      <c r="L159" s="7">
        <v>3</v>
      </c>
      <c r="M159" s="6">
        <v>1062</v>
      </c>
      <c r="N159" s="8">
        <f>IF('NORMAL OPTION CALLS'!E159="BUY",('NORMAL OPTION CALLS'!L159-'NORMAL OPTION CALLS'!G159)*('NORMAL OPTION CALLS'!M159),('NORMAL OPTION CALLS'!G159-'NORMAL OPTION CALLS'!L159)*('NORMAL OPTION CALLS'!M159))</f>
        <v>-6372</v>
      </c>
      <c r="O159" s="9">
        <f>'NORMAL OPTION CALLS'!N159/('NORMAL OPTION CALLS'!M159)/'NORMAL OPTION CALLS'!G159%</f>
        <v>-66.666666666666671</v>
      </c>
    </row>
    <row r="160" spans="1:15" ht="15.75">
      <c r="A160" s="61">
        <v>17</v>
      </c>
      <c r="B160" s="86">
        <v>43151</v>
      </c>
      <c r="C160" s="6">
        <v>370</v>
      </c>
      <c r="D160" s="6" t="s">
        <v>47</v>
      </c>
      <c r="E160" s="6" t="s">
        <v>22</v>
      </c>
      <c r="F160" s="6" t="s">
        <v>56</v>
      </c>
      <c r="G160" s="7">
        <v>5</v>
      </c>
      <c r="H160" s="7">
        <v>1</v>
      </c>
      <c r="I160" s="7">
        <v>8</v>
      </c>
      <c r="J160" s="7">
        <v>11</v>
      </c>
      <c r="K160" s="7">
        <v>14</v>
      </c>
      <c r="L160" s="7">
        <v>7.5</v>
      </c>
      <c r="M160" s="6">
        <v>1500</v>
      </c>
      <c r="N160" s="8">
        <f>IF('NORMAL OPTION CALLS'!E160="BUY",('NORMAL OPTION CALLS'!L160-'NORMAL OPTION CALLS'!G160)*('NORMAL OPTION CALLS'!M160),('NORMAL OPTION CALLS'!G160-'NORMAL OPTION CALLS'!L160)*('NORMAL OPTION CALLS'!M160))</f>
        <v>3750</v>
      </c>
      <c r="O160" s="9">
        <f>'NORMAL OPTION CALLS'!N160/('NORMAL OPTION CALLS'!M160)/'NORMAL OPTION CALLS'!G160%</f>
        <v>50</v>
      </c>
    </row>
    <row r="161" spans="1:15" ht="15.75">
      <c r="A161" s="61">
        <v>18</v>
      </c>
      <c r="B161" s="86">
        <v>43151</v>
      </c>
      <c r="C161" s="6">
        <v>265</v>
      </c>
      <c r="D161" s="6" t="s">
        <v>47</v>
      </c>
      <c r="E161" s="6" t="s">
        <v>22</v>
      </c>
      <c r="F161" s="6" t="s">
        <v>49</v>
      </c>
      <c r="G161" s="7">
        <v>3</v>
      </c>
      <c r="H161" s="7">
        <v>1</v>
      </c>
      <c r="I161" s="7">
        <v>4.5</v>
      </c>
      <c r="J161" s="7">
        <v>6</v>
      </c>
      <c r="K161" s="7">
        <v>7.5</v>
      </c>
      <c r="L161" s="7">
        <v>1</v>
      </c>
      <c r="M161" s="6">
        <v>3000</v>
      </c>
      <c r="N161" s="8">
        <f>IF('NORMAL OPTION CALLS'!E161="BUY",('NORMAL OPTION CALLS'!L161-'NORMAL OPTION CALLS'!G161)*('NORMAL OPTION CALLS'!M161),('NORMAL OPTION CALLS'!G161-'NORMAL OPTION CALLS'!L161)*('NORMAL OPTION CALLS'!M161))</f>
        <v>-6000</v>
      </c>
      <c r="O161" s="9">
        <f>'NORMAL OPTION CALLS'!N161/('NORMAL OPTION CALLS'!M161)/'NORMAL OPTION CALLS'!G161%</f>
        <v>-66.666666666666671</v>
      </c>
    </row>
    <row r="162" spans="1:15" ht="15.75">
      <c r="A162" s="61">
        <v>19</v>
      </c>
      <c r="B162" s="86">
        <v>43151</v>
      </c>
      <c r="C162" s="6">
        <v>140</v>
      </c>
      <c r="D162" s="6" t="s">
        <v>21</v>
      </c>
      <c r="E162" s="6" t="s">
        <v>22</v>
      </c>
      <c r="F162" s="6" t="s">
        <v>74</v>
      </c>
      <c r="G162" s="7">
        <v>3.2</v>
      </c>
      <c r="H162" s="7">
        <v>1.2</v>
      </c>
      <c r="I162" s="7">
        <v>4.2</v>
      </c>
      <c r="J162" s="7">
        <v>5.2</v>
      </c>
      <c r="K162" s="7">
        <v>6.2</v>
      </c>
      <c r="L162" s="7">
        <v>5.2</v>
      </c>
      <c r="M162" s="6">
        <v>1750</v>
      </c>
      <c r="N162" s="8">
        <f>IF('NORMAL OPTION CALLS'!E162="BUY",('NORMAL OPTION CALLS'!L162-'NORMAL OPTION CALLS'!G162)*('NORMAL OPTION CALLS'!M162),('NORMAL OPTION CALLS'!G162-'NORMAL OPTION CALLS'!L162)*('NORMAL OPTION CALLS'!M162))</f>
        <v>3500</v>
      </c>
      <c r="O162" s="9">
        <f>'NORMAL OPTION CALLS'!N162/('NORMAL OPTION CALLS'!M162)/'NORMAL OPTION CALLS'!G162%</f>
        <v>62.5</v>
      </c>
    </row>
    <row r="163" spans="1:15" ht="15.75">
      <c r="A163" s="61">
        <v>20</v>
      </c>
      <c r="B163" s="86">
        <v>43151</v>
      </c>
      <c r="C163" s="6">
        <v>830</v>
      </c>
      <c r="D163" s="6" t="s">
        <v>21</v>
      </c>
      <c r="E163" s="6" t="s">
        <v>22</v>
      </c>
      <c r="F163" s="6" t="s">
        <v>169</v>
      </c>
      <c r="G163" s="7">
        <v>12</v>
      </c>
      <c r="H163" s="7">
        <v>7</v>
      </c>
      <c r="I163" s="7">
        <v>15</v>
      </c>
      <c r="J163" s="7">
        <v>18</v>
      </c>
      <c r="K163" s="7">
        <v>21</v>
      </c>
      <c r="L163" s="7">
        <v>14.5</v>
      </c>
      <c r="M163" s="6">
        <v>1500</v>
      </c>
      <c r="N163" s="8">
        <f>IF('NORMAL OPTION CALLS'!E163="BUY",('NORMAL OPTION CALLS'!L163-'NORMAL OPTION CALLS'!G163)*('NORMAL OPTION CALLS'!M163),('NORMAL OPTION CALLS'!G163-'NORMAL OPTION CALLS'!L163)*('NORMAL OPTION CALLS'!M163))</f>
        <v>3750</v>
      </c>
      <c r="O163" s="9">
        <f>'NORMAL OPTION CALLS'!N163/('NORMAL OPTION CALLS'!M163)/'NORMAL OPTION CALLS'!G163%</f>
        <v>20.833333333333336</v>
      </c>
    </row>
    <row r="164" spans="1:15" ht="15.75">
      <c r="A164" s="61">
        <v>21</v>
      </c>
      <c r="B164" s="86">
        <v>43151</v>
      </c>
      <c r="C164" s="6">
        <v>140</v>
      </c>
      <c r="D164" s="6" t="s">
        <v>47</v>
      </c>
      <c r="E164" s="6" t="s">
        <v>22</v>
      </c>
      <c r="F164" s="6" t="s">
        <v>64</v>
      </c>
      <c r="G164" s="7">
        <v>3</v>
      </c>
      <c r="H164" s="7">
        <v>2</v>
      </c>
      <c r="I164" s="7">
        <v>3.5</v>
      </c>
      <c r="J164" s="7">
        <v>4</v>
      </c>
      <c r="K164" s="7">
        <v>4.5</v>
      </c>
      <c r="L164" s="7">
        <v>3.5</v>
      </c>
      <c r="M164" s="6">
        <v>6000</v>
      </c>
      <c r="N164" s="8">
        <f>IF('NORMAL OPTION CALLS'!E164="BUY",('NORMAL OPTION CALLS'!L164-'NORMAL OPTION CALLS'!G164)*('NORMAL OPTION CALLS'!M164),('NORMAL OPTION CALLS'!G164-'NORMAL OPTION CALLS'!L164)*('NORMAL OPTION CALLS'!M164))</f>
        <v>3000</v>
      </c>
      <c r="O164" s="9">
        <f>'NORMAL OPTION CALLS'!N164/('NORMAL OPTION CALLS'!M164)/'NORMAL OPTION CALLS'!G164%</f>
        <v>16.666666666666668</v>
      </c>
    </row>
    <row r="165" spans="1:15" ht="15.75">
      <c r="A165" s="61">
        <v>22</v>
      </c>
      <c r="B165" s="86">
        <v>43150</v>
      </c>
      <c r="C165" s="6">
        <v>140</v>
      </c>
      <c r="D165" s="6" t="s">
        <v>47</v>
      </c>
      <c r="E165" s="6" t="s">
        <v>22</v>
      </c>
      <c r="F165" s="6" t="s">
        <v>64</v>
      </c>
      <c r="G165" s="7">
        <v>2.2999999999999998</v>
      </c>
      <c r="H165" s="7">
        <v>1.3</v>
      </c>
      <c r="I165" s="7">
        <v>2.8</v>
      </c>
      <c r="J165" s="7">
        <v>2.8</v>
      </c>
      <c r="K165" s="7">
        <v>3.8</v>
      </c>
      <c r="L165" s="7">
        <v>4</v>
      </c>
      <c r="M165" s="6">
        <v>6000</v>
      </c>
      <c r="N165" s="8">
        <f>IF('NORMAL OPTION CALLS'!E165="BUY",('NORMAL OPTION CALLS'!L165-'NORMAL OPTION CALLS'!G165)*('NORMAL OPTION CALLS'!M165),('NORMAL OPTION CALLS'!G165-'NORMAL OPTION CALLS'!L165)*('NORMAL OPTION CALLS'!M165))</f>
        <v>10200.000000000002</v>
      </c>
      <c r="O165" s="9">
        <f>'NORMAL OPTION CALLS'!N165/('NORMAL OPTION CALLS'!M165)/'NORMAL OPTION CALLS'!G165%</f>
        <v>73.913043478260889</v>
      </c>
    </row>
    <row r="166" spans="1:15" ht="15.75">
      <c r="A166" s="61">
        <v>23</v>
      </c>
      <c r="B166" s="86">
        <v>43150</v>
      </c>
      <c r="C166" s="6">
        <v>290</v>
      </c>
      <c r="D166" s="6" t="s">
        <v>47</v>
      </c>
      <c r="E166" s="6" t="s">
        <v>22</v>
      </c>
      <c r="F166" s="6" t="s">
        <v>82</v>
      </c>
      <c r="G166" s="7">
        <v>6</v>
      </c>
      <c r="H166" s="7">
        <v>2</v>
      </c>
      <c r="I166" s="7">
        <v>8.5</v>
      </c>
      <c r="J166" s="7">
        <v>11</v>
      </c>
      <c r="K166" s="7">
        <v>13.5</v>
      </c>
      <c r="L166" s="7">
        <v>13.5</v>
      </c>
      <c r="M166" s="6">
        <v>1600</v>
      </c>
      <c r="N166" s="8">
        <f>IF('NORMAL OPTION CALLS'!E166="BUY",('NORMAL OPTION CALLS'!L166-'NORMAL OPTION CALLS'!G166)*('NORMAL OPTION CALLS'!M166),('NORMAL OPTION CALLS'!G166-'NORMAL OPTION CALLS'!L166)*('NORMAL OPTION CALLS'!M166))</f>
        <v>12000</v>
      </c>
      <c r="O166" s="9">
        <f>'NORMAL OPTION CALLS'!N166/('NORMAL OPTION CALLS'!M166)/'NORMAL OPTION CALLS'!G166%</f>
        <v>125</v>
      </c>
    </row>
    <row r="167" spans="1:15" ht="15.75">
      <c r="A167" s="61">
        <v>24</v>
      </c>
      <c r="B167" s="86">
        <v>43150</v>
      </c>
      <c r="C167" s="6">
        <v>50</v>
      </c>
      <c r="D167" s="6" t="s">
        <v>47</v>
      </c>
      <c r="E167" s="6" t="s">
        <v>22</v>
      </c>
      <c r="F167" s="6" t="s">
        <v>279</v>
      </c>
      <c r="G167" s="7">
        <v>1.65</v>
      </c>
      <c r="H167" s="7">
        <v>0.9</v>
      </c>
      <c r="I167" s="7">
        <v>2.1</v>
      </c>
      <c r="J167" s="7">
        <v>2.5</v>
      </c>
      <c r="K167" s="7">
        <v>2.9</v>
      </c>
      <c r="L167" s="7">
        <v>2.75</v>
      </c>
      <c r="M167" s="6">
        <v>10000</v>
      </c>
      <c r="N167" s="8">
        <f>IF('NORMAL OPTION CALLS'!E167="BUY",('NORMAL OPTION CALLS'!L167-'NORMAL OPTION CALLS'!G167)*('NORMAL OPTION CALLS'!M167),('NORMAL OPTION CALLS'!G167-'NORMAL OPTION CALLS'!L167)*('NORMAL OPTION CALLS'!M167))</f>
        <v>11000</v>
      </c>
      <c r="O167" s="9">
        <f>'NORMAL OPTION CALLS'!N167/('NORMAL OPTION CALLS'!M167)/'NORMAL OPTION CALLS'!G167%</f>
        <v>66.666666666666671</v>
      </c>
    </row>
    <row r="168" spans="1:15" ht="15.75">
      <c r="A168" s="61">
        <v>25</v>
      </c>
      <c r="B168" s="86">
        <v>43150</v>
      </c>
      <c r="C168" s="6">
        <v>270</v>
      </c>
      <c r="D168" s="6" t="s">
        <v>47</v>
      </c>
      <c r="E168" s="6" t="s">
        <v>22</v>
      </c>
      <c r="F168" s="6" t="s">
        <v>49</v>
      </c>
      <c r="G168" s="7">
        <v>6</v>
      </c>
      <c r="H168" s="7">
        <v>3</v>
      </c>
      <c r="I168" s="7">
        <v>7.5</v>
      </c>
      <c r="J168" s="7">
        <v>9</v>
      </c>
      <c r="K168" s="7">
        <v>10.5</v>
      </c>
      <c r="L168" s="7">
        <v>10.5</v>
      </c>
      <c r="M168" s="6">
        <v>3000</v>
      </c>
      <c r="N168" s="8">
        <f>IF('NORMAL OPTION CALLS'!E168="BUY",('NORMAL OPTION CALLS'!L168-'NORMAL OPTION CALLS'!G168)*('NORMAL OPTION CALLS'!M168),('NORMAL OPTION CALLS'!G168-'NORMAL OPTION CALLS'!L168)*('NORMAL OPTION CALLS'!M168))</f>
        <v>13500</v>
      </c>
      <c r="O168" s="9">
        <f>'NORMAL OPTION CALLS'!N168/('NORMAL OPTION CALLS'!M168)/'NORMAL OPTION CALLS'!G168%</f>
        <v>75</v>
      </c>
    </row>
    <row r="169" spans="1:15" ht="15.75">
      <c r="A169" s="61">
        <v>26</v>
      </c>
      <c r="B169" s="86">
        <v>43147</v>
      </c>
      <c r="C169" s="6">
        <v>120</v>
      </c>
      <c r="D169" s="6" t="s">
        <v>47</v>
      </c>
      <c r="E169" s="6" t="s">
        <v>22</v>
      </c>
      <c r="F169" s="6" t="s">
        <v>116</v>
      </c>
      <c r="G169" s="7">
        <v>6</v>
      </c>
      <c r="H169" s="7">
        <v>4</v>
      </c>
      <c r="I169" s="7">
        <v>7</v>
      </c>
      <c r="J169" s="7">
        <v>8</v>
      </c>
      <c r="K169" s="7">
        <v>9</v>
      </c>
      <c r="L169" s="7">
        <v>4</v>
      </c>
      <c r="M169" s="6">
        <v>3500</v>
      </c>
      <c r="N169" s="8">
        <f>IF('NORMAL OPTION CALLS'!E169="BUY",('NORMAL OPTION CALLS'!L169-'NORMAL OPTION CALLS'!G169)*('NORMAL OPTION CALLS'!M169),('NORMAL OPTION CALLS'!G169-'NORMAL OPTION CALLS'!L169)*('NORMAL OPTION CALLS'!M169))</f>
        <v>-7000</v>
      </c>
      <c r="O169" s="9">
        <f>'NORMAL OPTION CALLS'!N169/('NORMAL OPTION CALLS'!M169)/'NORMAL OPTION CALLS'!G169%</f>
        <v>-33.333333333333336</v>
      </c>
    </row>
    <row r="170" spans="1:15" ht="15.75">
      <c r="A170" s="61">
        <v>27</v>
      </c>
      <c r="B170" s="86">
        <v>43147</v>
      </c>
      <c r="C170" s="6">
        <v>760</v>
      </c>
      <c r="D170" s="6" t="s">
        <v>47</v>
      </c>
      <c r="E170" s="6" t="s">
        <v>22</v>
      </c>
      <c r="F170" s="6" t="s">
        <v>213</v>
      </c>
      <c r="G170" s="7">
        <v>25</v>
      </c>
      <c r="H170" s="7">
        <v>19.5</v>
      </c>
      <c r="I170" s="7">
        <v>28</v>
      </c>
      <c r="J170" s="7">
        <v>31</v>
      </c>
      <c r="K170" s="7">
        <v>34</v>
      </c>
      <c r="L170" s="7">
        <v>31</v>
      </c>
      <c r="M170" s="6">
        <v>1200</v>
      </c>
      <c r="N170" s="8">
        <f>IF('NORMAL OPTION CALLS'!E170="BUY",('NORMAL OPTION CALLS'!L170-'NORMAL OPTION CALLS'!G170)*('NORMAL OPTION CALLS'!M170),('NORMAL OPTION CALLS'!G170-'NORMAL OPTION CALLS'!L170)*('NORMAL OPTION CALLS'!M170))</f>
        <v>7200</v>
      </c>
      <c r="O170" s="9">
        <f>'NORMAL OPTION CALLS'!N170/('NORMAL OPTION CALLS'!M170)/'NORMAL OPTION CALLS'!G170%</f>
        <v>24</v>
      </c>
    </row>
    <row r="171" spans="1:15" ht="15.75">
      <c r="A171" s="61">
        <v>28</v>
      </c>
      <c r="B171" s="86">
        <v>43147</v>
      </c>
      <c r="C171" s="6">
        <v>135</v>
      </c>
      <c r="D171" s="6" t="s">
        <v>47</v>
      </c>
      <c r="E171" s="6" t="s">
        <v>22</v>
      </c>
      <c r="F171" s="6" t="s">
        <v>25</v>
      </c>
      <c r="G171" s="7">
        <v>2.5</v>
      </c>
      <c r="H171" s="7">
        <v>1.5</v>
      </c>
      <c r="I171" s="7">
        <v>3.2</v>
      </c>
      <c r="J171" s="7">
        <v>3.7</v>
      </c>
      <c r="K171" s="7">
        <v>4.2</v>
      </c>
      <c r="L171" s="7">
        <v>3.2</v>
      </c>
      <c r="M171" s="6">
        <v>7000</v>
      </c>
      <c r="N171" s="8">
        <f>IF('NORMAL OPTION CALLS'!E171="BUY",('NORMAL OPTION CALLS'!L171-'NORMAL OPTION CALLS'!G171)*('NORMAL OPTION CALLS'!M171),('NORMAL OPTION CALLS'!G171-'NORMAL OPTION CALLS'!L171)*('NORMAL OPTION CALLS'!M171))</f>
        <v>4900.0000000000009</v>
      </c>
      <c r="O171" s="9">
        <f>'NORMAL OPTION CALLS'!N171/('NORMAL OPTION CALLS'!M171)/'NORMAL OPTION CALLS'!G171%</f>
        <v>28.000000000000007</v>
      </c>
    </row>
    <row r="172" spans="1:15" ht="15.75">
      <c r="A172" s="61">
        <v>29</v>
      </c>
      <c r="B172" s="86">
        <v>43146</v>
      </c>
      <c r="C172" s="6">
        <v>145</v>
      </c>
      <c r="D172" s="6" t="s">
        <v>47</v>
      </c>
      <c r="E172" s="6" t="s">
        <v>22</v>
      </c>
      <c r="F172" s="6" t="s">
        <v>64</v>
      </c>
      <c r="G172" s="7">
        <v>2.5</v>
      </c>
      <c r="H172" s="7">
        <v>1.5</v>
      </c>
      <c r="I172" s="7">
        <v>3</v>
      </c>
      <c r="J172" s="7">
        <v>3.5</v>
      </c>
      <c r="K172" s="7">
        <v>4</v>
      </c>
      <c r="L172" s="7">
        <v>4</v>
      </c>
      <c r="M172" s="6">
        <v>6000</v>
      </c>
      <c r="N172" s="8">
        <f>IF('NORMAL OPTION CALLS'!E172="BUY",('NORMAL OPTION CALLS'!L172-'NORMAL OPTION CALLS'!G172)*('NORMAL OPTION CALLS'!M172),('NORMAL OPTION CALLS'!G172-'NORMAL OPTION CALLS'!L172)*('NORMAL OPTION CALLS'!M172))</f>
        <v>9000</v>
      </c>
      <c r="O172" s="9">
        <f>'NORMAL OPTION CALLS'!N172/('NORMAL OPTION CALLS'!M172)/'NORMAL OPTION CALLS'!G172%</f>
        <v>60</v>
      </c>
    </row>
    <row r="173" spans="1:15" ht="15.75">
      <c r="A173" s="61">
        <v>30</v>
      </c>
      <c r="B173" s="86">
        <v>43146</v>
      </c>
      <c r="C173" s="6">
        <v>760</v>
      </c>
      <c r="D173" s="6" t="s">
        <v>47</v>
      </c>
      <c r="E173" s="6" t="s">
        <v>22</v>
      </c>
      <c r="F173" s="6" t="s">
        <v>213</v>
      </c>
      <c r="G173" s="7">
        <v>19</v>
      </c>
      <c r="H173" s="7">
        <v>14</v>
      </c>
      <c r="I173" s="7">
        <v>23</v>
      </c>
      <c r="J173" s="7">
        <v>26</v>
      </c>
      <c r="K173" s="7">
        <v>29</v>
      </c>
      <c r="L173" s="7">
        <v>26</v>
      </c>
      <c r="M173" s="6">
        <v>1200</v>
      </c>
      <c r="N173" s="8">
        <f>IF('NORMAL OPTION CALLS'!E173="BUY",('NORMAL OPTION CALLS'!L173-'NORMAL OPTION CALLS'!G173)*('NORMAL OPTION CALLS'!M173),('NORMAL OPTION CALLS'!G173-'NORMAL OPTION CALLS'!L173)*('NORMAL OPTION CALLS'!M173))</f>
        <v>8400</v>
      </c>
      <c r="O173" s="9">
        <f>'NORMAL OPTION CALLS'!N173/('NORMAL OPTION CALLS'!M173)/'NORMAL OPTION CALLS'!G173%</f>
        <v>36.842105263157897</v>
      </c>
    </row>
    <row r="174" spans="1:15" ht="15.75">
      <c r="A174" s="61">
        <v>31</v>
      </c>
      <c r="B174" s="86">
        <v>43143</v>
      </c>
      <c r="C174" s="6">
        <v>810</v>
      </c>
      <c r="D174" s="6" t="s">
        <v>21</v>
      </c>
      <c r="E174" s="6" t="s">
        <v>22</v>
      </c>
      <c r="F174" s="6" t="s">
        <v>169</v>
      </c>
      <c r="G174" s="7">
        <v>21</v>
      </c>
      <c r="H174" s="7">
        <v>16</v>
      </c>
      <c r="I174" s="7">
        <v>24</v>
      </c>
      <c r="J174" s="7">
        <v>27</v>
      </c>
      <c r="K174" s="7">
        <v>30</v>
      </c>
      <c r="L174" s="7">
        <v>16</v>
      </c>
      <c r="M174" s="6">
        <v>1500</v>
      </c>
      <c r="N174" s="8">
        <f>IF('NORMAL OPTION CALLS'!E174="BUY",('NORMAL OPTION CALLS'!L174-'NORMAL OPTION CALLS'!G174)*('NORMAL OPTION CALLS'!M174),('NORMAL OPTION CALLS'!G174-'NORMAL OPTION CALLS'!L174)*('NORMAL OPTION CALLS'!M174))</f>
        <v>-7500</v>
      </c>
      <c r="O174" s="9">
        <f>'NORMAL OPTION CALLS'!N174/('NORMAL OPTION CALLS'!M174)/'NORMAL OPTION CALLS'!G174%</f>
        <v>-23.80952380952381</v>
      </c>
    </row>
    <row r="175" spans="1:15" ht="15.75">
      <c r="A175" s="61">
        <v>32</v>
      </c>
      <c r="B175" s="86">
        <v>43143</v>
      </c>
      <c r="C175" s="6">
        <v>920</v>
      </c>
      <c r="D175" s="6" t="s">
        <v>21</v>
      </c>
      <c r="E175" s="6" t="s">
        <v>22</v>
      </c>
      <c r="F175" s="6" t="s">
        <v>81</v>
      </c>
      <c r="G175" s="7">
        <v>20</v>
      </c>
      <c r="H175" s="7">
        <v>15</v>
      </c>
      <c r="I175" s="7">
        <v>23</v>
      </c>
      <c r="J175" s="7">
        <v>26</v>
      </c>
      <c r="K175" s="7">
        <v>29</v>
      </c>
      <c r="L175" s="7">
        <v>23</v>
      </c>
      <c r="M175" s="6">
        <v>1200</v>
      </c>
      <c r="N175" s="8">
        <f>IF('NORMAL OPTION CALLS'!E175="BUY",('NORMAL OPTION CALLS'!L175-'NORMAL OPTION CALLS'!G175)*('NORMAL OPTION CALLS'!M175),('NORMAL OPTION CALLS'!G175-'NORMAL OPTION CALLS'!L175)*('NORMAL OPTION CALLS'!M175))</f>
        <v>3600</v>
      </c>
      <c r="O175" s="9">
        <f>'NORMAL OPTION CALLS'!N175/('NORMAL OPTION CALLS'!M175)/'NORMAL OPTION CALLS'!G175%</f>
        <v>15</v>
      </c>
    </row>
    <row r="176" spans="1:15" ht="15.75">
      <c r="A176" s="61">
        <v>33</v>
      </c>
      <c r="B176" s="86">
        <v>43140</v>
      </c>
      <c r="C176" s="6">
        <v>460</v>
      </c>
      <c r="D176" s="6" t="s">
        <v>21</v>
      </c>
      <c r="E176" s="6" t="s">
        <v>22</v>
      </c>
      <c r="F176" s="6" t="s">
        <v>141</v>
      </c>
      <c r="G176" s="7">
        <v>24.5</v>
      </c>
      <c r="H176" s="7">
        <v>15</v>
      </c>
      <c r="I176" s="7">
        <v>30</v>
      </c>
      <c r="J176" s="7">
        <v>35</v>
      </c>
      <c r="K176" s="7">
        <v>40</v>
      </c>
      <c r="L176" s="7">
        <v>40</v>
      </c>
      <c r="M176" s="6">
        <v>750</v>
      </c>
      <c r="N176" s="8">
        <f>IF('NORMAL OPTION CALLS'!E176="BUY",('NORMAL OPTION CALLS'!L176-'NORMAL OPTION CALLS'!G176)*('NORMAL OPTION CALLS'!M176),('NORMAL OPTION CALLS'!G176-'NORMAL OPTION CALLS'!L176)*('NORMAL OPTION CALLS'!M176))</f>
        <v>11625</v>
      </c>
      <c r="O176" s="9">
        <f>'NORMAL OPTION CALLS'!N176/('NORMAL OPTION CALLS'!M176)/'NORMAL OPTION CALLS'!G176%</f>
        <v>63.265306122448983</v>
      </c>
    </row>
    <row r="177" spans="1:15" ht="15.75">
      <c r="A177" s="61">
        <v>34</v>
      </c>
      <c r="B177" s="86">
        <v>43140</v>
      </c>
      <c r="C177" s="6">
        <v>520</v>
      </c>
      <c r="D177" s="6" t="s">
        <v>21</v>
      </c>
      <c r="E177" s="6" t="s">
        <v>22</v>
      </c>
      <c r="F177" s="6" t="s">
        <v>78</v>
      </c>
      <c r="G177" s="7">
        <v>17</v>
      </c>
      <c r="H177" s="7">
        <v>13</v>
      </c>
      <c r="I177" s="7">
        <v>19.5</v>
      </c>
      <c r="J177" s="7">
        <v>21</v>
      </c>
      <c r="K177" s="7">
        <v>22.5</v>
      </c>
      <c r="L177" s="7">
        <v>21</v>
      </c>
      <c r="M177" s="6">
        <v>1500</v>
      </c>
      <c r="N177" s="8">
        <f>IF('NORMAL OPTION CALLS'!E177="BUY",('NORMAL OPTION CALLS'!L177-'NORMAL OPTION CALLS'!G177)*('NORMAL OPTION CALLS'!M177),('NORMAL OPTION CALLS'!G177-'NORMAL OPTION CALLS'!L177)*('NORMAL OPTION CALLS'!M177))</f>
        <v>6000</v>
      </c>
      <c r="O177" s="9">
        <f>'NORMAL OPTION CALLS'!N177/('NORMAL OPTION CALLS'!M177)/'NORMAL OPTION CALLS'!G177%</f>
        <v>23.52941176470588</v>
      </c>
    </row>
    <row r="178" spans="1:15" ht="15.75">
      <c r="A178" s="61">
        <v>35</v>
      </c>
      <c r="B178" s="86">
        <v>43139</v>
      </c>
      <c r="C178" s="6">
        <v>110</v>
      </c>
      <c r="D178" s="6" t="s">
        <v>21</v>
      </c>
      <c r="E178" s="6" t="s">
        <v>22</v>
      </c>
      <c r="F178" s="6" t="s">
        <v>59</v>
      </c>
      <c r="G178" s="7">
        <v>4</v>
      </c>
      <c r="H178" s="7">
        <v>3</v>
      </c>
      <c r="I178" s="7">
        <v>4.5</v>
      </c>
      <c r="J178" s="7">
        <v>5</v>
      </c>
      <c r="K178" s="7">
        <v>5.5</v>
      </c>
      <c r="L178" s="7">
        <v>3</v>
      </c>
      <c r="M178" s="6">
        <v>6000</v>
      </c>
      <c r="N178" s="8">
        <f>IF('NORMAL OPTION CALLS'!E178="BUY",('NORMAL OPTION CALLS'!L178-'NORMAL OPTION CALLS'!G178)*('NORMAL OPTION CALLS'!M178),('NORMAL OPTION CALLS'!G178-'NORMAL OPTION CALLS'!L178)*('NORMAL OPTION CALLS'!M178))</f>
        <v>-6000</v>
      </c>
      <c r="O178" s="9">
        <f>'NORMAL OPTION CALLS'!N178/('NORMAL OPTION CALLS'!M178)/'NORMAL OPTION CALLS'!G178%</f>
        <v>-25</v>
      </c>
    </row>
    <row r="179" spans="1:15" ht="15.75">
      <c r="A179" s="61">
        <v>36</v>
      </c>
      <c r="B179" s="86">
        <v>43139</v>
      </c>
      <c r="C179" s="6">
        <v>160</v>
      </c>
      <c r="D179" s="6" t="s">
        <v>21</v>
      </c>
      <c r="E179" s="6" t="s">
        <v>22</v>
      </c>
      <c r="F179" s="6" t="s">
        <v>83</v>
      </c>
      <c r="G179" s="7">
        <v>7</v>
      </c>
      <c r="H179" s="7">
        <v>5</v>
      </c>
      <c r="I179" s="7">
        <v>8</v>
      </c>
      <c r="J179" s="7">
        <v>9</v>
      </c>
      <c r="K179" s="7">
        <v>10</v>
      </c>
      <c r="L179" s="7">
        <v>8</v>
      </c>
      <c r="M179" s="6">
        <v>3500</v>
      </c>
      <c r="N179" s="8">
        <f>IF('NORMAL OPTION CALLS'!E179="BUY",('NORMAL OPTION CALLS'!L179-'NORMAL OPTION CALLS'!G179)*('NORMAL OPTION CALLS'!M179),('NORMAL OPTION CALLS'!G179-'NORMAL OPTION CALLS'!L179)*('NORMAL OPTION CALLS'!M179))</f>
        <v>3500</v>
      </c>
      <c r="O179" s="9">
        <f>'NORMAL OPTION CALLS'!N179/('NORMAL OPTION CALLS'!M179)/'NORMAL OPTION CALLS'!G179%</f>
        <v>14.285714285714285</v>
      </c>
    </row>
    <row r="180" spans="1:15" ht="15.75">
      <c r="A180" s="61">
        <v>37</v>
      </c>
      <c r="B180" s="86">
        <v>43139</v>
      </c>
      <c r="C180" s="6">
        <v>225</v>
      </c>
      <c r="D180" s="6" t="s">
        <v>21</v>
      </c>
      <c r="E180" s="6" t="s">
        <v>22</v>
      </c>
      <c r="F180" s="6" t="s">
        <v>247</v>
      </c>
      <c r="G180" s="7">
        <v>8.5</v>
      </c>
      <c r="H180" s="7">
        <v>7</v>
      </c>
      <c r="I180" s="7">
        <v>9.3000000000000007</v>
      </c>
      <c r="J180" s="7">
        <v>10</v>
      </c>
      <c r="K180" s="7">
        <v>11.8</v>
      </c>
      <c r="L180" s="7">
        <v>10</v>
      </c>
      <c r="M180" s="6">
        <v>4500</v>
      </c>
      <c r="N180" s="8">
        <f>IF('NORMAL OPTION CALLS'!E180="BUY",('NORMAL OPTION CALLS'!L180-'NORMAL OPTION CALLS'!G180)*('NORMAL OPTION CALLS'!M180),('NORMAL OPTION CALLS'!G180-'NORMAL OPTION CALLS'!L180)*('NORMAL OPTION CALLS'!M180))</f>
        <v>6750</v>
      </c>
      <c r="O180" s="9">
        <f>'NORMAL OPTION CALLS'!N180/('NORMAL OPTION CALLS'!M180)/'NORMAL OPTION CALLS'!G180%</f>
        <v>17.647058823529409</v>
      </c>
    </row>
    <row r="181" spans="1:15" ht="15.75">
      <c r="A181" s="61">
        <v>38</v>
      </c>
      <c r="B181" s="86">
        <v>43139</v>
      </c>
      <c r="C181" s="6">
        <v>270</v>
      </c>
      <c r="D181" s="6" t="s">
        <v>21</v>
      </c>
      <c r="E181" s="6" t="s">
        <v>22</v>
      </c>
      <c r="F181" s="6" t="s">
        <v>87</v>
      </c>
      <c r="G181" s="7">
        <v>7.5</v>
      </c>
      <c r="H181" s="7">
        <v>4.5</v>
      </c>
      <c r="I181" s="7">
        <v>9</v>
      </c>
      <c r="J181" s="7">
        <v>10.5</v>
      </c>
      <c r="K181" s="7">
        <v>12</v>
      </c>
      <c r="L181" s="7">
        <v>9</v>
      </c>
      <c r="M181" s="6">
        <v>3000</v>
      </c>
      <c r="N181" s="8">
        <f>IF('NORMAL OPTION CALLS'!E181="BUY",('NORMAL OPTION CALLS'!L181-'NORMAL OPTION CALLS'!G181)*('NORMAL OPTION CALLS'!M181),('NORMAL OPTION CALLS'!G181-'NORMAL OPTION CALLS'!L181)*('NORMAL OPTION CALLS'!M181))</f>
        <v>4500</v>
      </c>
      <c r="O181" s="9">
        <f>'NORMAL OPTION CALLS'!N181/('NORMAL OPTION CALLS'!M181)/'NORMAL OPTION CALLS'!G181%</f>
        <v>20</v>
      </c>
    </row>
    <row r="182" spans="1:15" ht="15.75">
      <c r="A182" s="61">
        <v>39</v>
      </c>
      <c r="B182" s="86">
        <v>43139</v>
      </c>
      <c r="C182" s="6">
        <v>290</v>
      </c>
      <c r="D182" s="6" t="s">
        <v>21</v>
      </c>
      <c r="E182" s="6" t="s">
        <v>22</v>
      </c>
      <c r="F182" s="6" t="s">
        <v>195</v>
      </c>
      <c r="G182" s="7">
        <v>7.5</v>
      </c>
      <c r="H182" s="7">
        <v>5.5</v>
      </c>
      <c r="I182" s="7">
        <v>8.5</v>
      </c>
      <c r="J182" s="7">
        <v>9.5</v>
      </c>
      <c r="K182" s="7">
        <v>10.5</v>
      </c>
      <c r="L182" s="7">
        <v>5.5</v>
      </c>
      <c r="M182" s="6">
        <v>4500</v>
      </c>
      <c r="N182" s="8">
        <f>IF('NORMAL OPTION CALLS'!E182="BUY",('NORMAL OPTION CALLS'!L182-'NORMAL OPTION CALLS'!G182)*('NORMAL OPTION CALLS'!M182),('NORMAL OPTION CALLS'!G182-'NORMAL OPTION CALLS'!L182)*('NORMAL OPTION CALLS'!M182))</f>
        <v>-9000</v>
      </c>
      <c r="O182" s="9">
        <f>'NORMAL OPTION CALLS'!N182/('NORMAL OPTION CALLS'!M182)/'NORMAL OPTION CALLS'!G182%</f>
        <v>-26.666666666666668</v>
      </c>
    </row>
    <row r="183" spans="1:15" ht="15.75">
      <c r="A183" s="61">
        <v>40</v>
      </c>
      <c r="B183" s="86">
        <v>43138</v>
      </c>
      <c r="C183" s="6">
        <v>135</v>
      </c>
      <c r="D183" s="6" t="s">
        <v>21</v>
      </c>
      <c r="E183" s="6" t="s">
        <v>22</v>
      </c>
      <c r="F183" s="6" t="s">
        <v>25</v>
      </c>
      <c r="G183" s="7">
        <v>4</v>
      </c>
      <c r="H183" s="7">
        <v>2.5</v>
      </c>
      <c r="I183" s="7">
        <v>4.7</v>
      </c>
      <c r="J183" s="7">
        <v>5.4</v>
      </c>
      <c r="K183" s="7">
        <v>6.1</v>
      </c>
      <c r="L183" s="7">
        <v>4.7</v>
      </c>
      <c r="M183" s="6">
        <v>7000</v>
      </c>
      <c r="N183" s="8">
        <f>IF('NORMAL OPTION CALLS'!E183="BUY",('NORMAL OPTION CALLS'!L183-'NORMAL OPTION CALLS'!G183)*('NORMAL OPTION CALLS'!M183),('NORMAL OPTION CALLS'!G183-'NORMAL OPTION CALLS'!L183)*('NORMAL OPTION CALLS'!M183))</f>
        <v>4900.0000000000009</v>
      </c>
      <c r="O183" s="9">
        <f>'NORMAL OPTION CALLS'!N183/('NORMAL OPTION CALLS'!M183)/'NORMAL OPTION CALLS'!G183%</f>
        <v>17.500000000000004</v>
      </c>
    </row>
    <row r="184" spans="1:15" ht="15.75">
      <c r="A184" s="61">
        <v>41</v>
      </c>
      <c r="B184" s="86">
        <v>43138</v>
      </c>
      <c r="C184" s="6">
        <v>760</v>
      </c>
      <c r="D184" s="6" t="s">
        <v>21</v>
      </c>
      <c r="E184" s="6" t="s">
        <v>22</v>
      </c>
      <c r="F184" s="6" t="s">
        <v>213</v>
      </c>
      <c r="G184" s="7">
        <v>30</v>
      </c>
      <c r="H184" s="7">
        <v>22</v>
      </c>
      <c r="I184" s="7">
        <v>34</v>
      </c>
      <c r="J184" s="7">
        <v>38</v>
      </c>
      <c r="K184" s="7">
        <v>44</v>
      </c>
      <c r="L184" s="7">
        <v>38</v>
      </c>
      <c r="M184" s="6">
        <v>1200</v>
      </c>
      <c r="N184" s="8">
        <f>IF('NORMAL OPTION CALLS'!E184="BUY",('NORMAL OPTION CALLS'!L184-'NORMAL OPTION CALLS'!G184)*('NORMAL OPTION CALLS'!M184),('NORMAL OPTION CALLS'!G184-'NORMAL OPTION CALLS'!L184)*('NORMAL OPTION CALLS'!M184))</f>
        <v>9600</v>
      </c>
      <c r="O184" s="9">
        <f>'NORMAL OPTION CALLS'!N184/('NORMAL OPTION CALLS'!M184)/'NORMAL OPTION CALLS'!G184%</f>
        <v>26.666666666666668</v>
      </c>
    </row>
    <row r="185" spans="1:15" ht="15.75">
      <c r="A185" s="61">
        <v>42</v>
      </c>
      <c r="B185" s="86">
        <v>43138</v>
      </c>
      <c r="C185" s="6">
        <v>280</v>
      </c>
      <c r="D185" s="6" t="s">
        <v>21</v>
      </c>
      <c r="E185" s="6" t="s">
        <v>22</v>
      </c>
      <c r="F185" s="6" t="s">
        <v>195</v>
      </c>
      <c r="G185" s="7">
        <v>9</v>
      </c>
      <c r="H185" s="7">
        <v>7.5</v>
      </c>
      <c r="I185" s="7">
        <v>9.8000000000000007</v>
      </c>
      <c r="J185" s="7">
        <v>10.6</v>
      </c>
      <c r="K185" s="7">
        <v>11.4</v>
      </c>
      <c r="L185" s="7">
        <v>11.4</v>
      </c>
      <c r="M185" s="6">
        <v>4500</v>
      </c>
      <c r="N185" s="8">
        <f>IF('NORMAL OPTION CALLS'!E185="BUY",('NORMAL OPTION CALLS'!L185-'NORMAL OPTION CALLS'!G185)*('NORMAL OPTION CALLS'!M185),('NORMAL OPTION CALLS'!G185-'NORMAL OPTION CALLS'!L185)*('NORMAL OPTION CALLS'!M185))</f>
        <v>10800.000000000002</v>
      </c>
      <c r="O185" s="9">
        <f>'NORMAL OPTION CALLS'!N185/('NORMAL OPTION CALLS'!M185)/'NORMAL OPTION CALLS'!G185%</f>
        <v>26.666666666666671</v>
      </c>
    </row>
    <row r="186" spans="1:15" ht="15.75">
      <c r="A186" s="61">
        <v>43</v>
      </c>
      <c r="B186" s="86">
        <v>43137</v>
      </c>
      <c r="C186" s="6">
        <v>330</v>
      </c>
      <c r="D186" s="6" t="s">
        <v>21</v>
      </c>
      <c r="E186" s="6" t="s">
        <v>22</v>
      </c>
      <c r="F186" s="6" t="s">
        <v>82</v>
      </c>
      <c r="G186" s="7">
        <v>10.5</v>
      </c>
      <c r="H186" s="7">
        <v>6</v>
      </c>
      <c r="I186" s="7">
        <v>13</v>
      </c>
      <c r="J186" s="7">
        <v>15.5</v>
      </c>
      <c r="K186" s="7">
        <v>18</v>
      </c>
      <c r="L186" s="7">
        <v>13</v>
      </c>
      <c r="M186" s="6">
        <v>1600</v>
      </c>
      <c r="N186" s="8">
        <f>IF('NORMAL OPTION CALLS'!E186="BUY",('NORMAL OPTION CALLS'!L186-'NORMAL OPTION CALLS'!G186)*('NORMAL OPTION CALLS'!M186),('NORMAL OPTION CALLS'!G186-'NORMAL OPTION CALLS'!L186)*('NORMAL OPTION CALLS'!M186))</f>
        <v>4000</v>
      </c>
      <c r="O186" s="9">
        <f>'NORMAL OPTION CALLS'!N186/('NORMAL OPTION CALLS'!M186)/'NORMAL OPTION CALLS'!G186%</f>
        <v>23.80952380952381</v>
      </c>
    </row>
    <row r="187" spans="1:15" ht="15.75">
      <c r="A187" s="61">
        <v>44</v>
      </c>
      <c r="B187" s="86">
        <v>43137</v>
      </c>
      <c r="C187" s="6">
        <v>145</v>
      </c>
      <c r="D187" s="6" t="s">
        <v>21</v>
      </c>
      <c r="E187" s="6" t="s">
        <v>22</v>
      </c>
      <c r="F187" s="6" t="s">
        <v>64</v>
      </c>
      <c r="G187" s="7">
        <v>3</v>
      </c>
      <c r="H187" s="7">
        <v>2</v>
      </c>
      <c r="I187" s="7">
        <v>3.5</v>
      </c>
      <c r="J187" s="7">
        <v>4</v>
      </c>
      <c r="K187" s="7">
        <v>4.5</v>
      </c>
      <c r="L187" s="7">
        <v>3.5</v>
      </c>
      <c r="M187" s="6">
        <v>6000</v>
      </c>
      <c r="N187" s="8">
        <f>IF('NORMAL OPTION CALLS'!E187="BUY",('NORMAL OPTION CALLS'!L187-'NORMAL OPTION CALLS'!G187)*('NORMAL OPTION CALLS'!M187),('NORMAL OPTION CALLS'!G187-'NORMAL OPTION CALLS'!L187)*('NORMAL OPTION CALLS'!M187))</f>
        <v>3000</v>
      </c>
      <c r="O187" s="9">
        <f>'NORMAL OPTION CALLS'!N187/('NORMAL OPTION CALLS'!M187)/'NORMAL OPTION CALLS'!G187%</f>
        <v>16.666666666666668</v>
      </c>
    </row>
    <row r="188" spans="1:15" ht="15.75">
      <c r="A188" s="61">
        <v>45</v>
      </c>
      <c r="B188" s="86">
        <v>43136</v>
      </c>
      <c r="C188" s="6">
        <v>130</v>
      </c>
      <c r="D188" s="6" t="s">
        <v>21</v>
      </c>
      <c r="E188" s="6" t="s">
        <v>22</v>
      </c>
      <c r="F188" s="6" t="s">
        <v>25</v>
      </c>
      <c r="G188" s="7">
        <v>4.5</v>
      </c>
      <c r="H188" s="7">
        <v>3.2</v>
      </c>
      <c r="I188" s="7">
        <v>5.2</v>
      </c>
      <c r="J188" s="7">
        <v>5.8</v>
      </c>
      <c r="K188" s="7">
        <v>6.5</v>
      </c>
      <c r="L188" s="7">
        <v>3.2</v>
      </c>
      <c r="M188" s="6">
        <v>7000</v>
      </c>
      <c r="N188" s="8">
        <f>IF('NORMAL OPTION CALLS'!E188="BUY",('NORMAL OPTION CALLS'!L188-'NORMAL OPTION CALLS'!G188)*('NORMAL OPTION CALLS'!M188),('NORMAL OPTION CALLS'!G188-'NORMAL OPTION CALLS'!L188)*('NORMAL OPTION CALLS'!M188))</f>
        <v>-9099.9999999999982</v>
      </c>
      <c r="O188" s="9">
        <f>'NORMAL OPTION CALLS'!N188/('NORMAL OPTION CALLS'!M188)/'NORMAL OPTION CALLS'!G188%</f>
        <v>-28.888888888888886</v>
      </c>
    </row>
    <row r="189" spans="1:15" ht="15.75">
      <c r="A189" s="61">
        <v>46</v>
      </c>
      <c r="B189" s="86">
        <v>43136</v>
      </c>
      <c r="C189" s="6">
        <v>250</v>
      </c>
      <c r="D189" s="6" t="s">
        <v>21</v>
      </c>
      <c r="E189" s="6" t="s">
        <v>22</v>
      </c>
      <c r="F189" s="6" t="s">
        <v>87</v>
      </c>
      <c r="G189" s="7">
        <v>12</v>
      </c>
      <c r="H189" s="7">
        <v>9</v>
      </c>
      <c r="I189" s="7">
        <v>13.5</v>
      </c>
      <c r="J189" s="7">
        <v>15</v>
      </c>
      <c r="K189" s="7">
        <v>16.5</v>
      </c>
      <c r="L189" s="7">
        <v>9</v>
      </c>
      <c r="M189" s="6">
        <v>3000</v>
      </c>
      <c r="N189" s="8">
        <f>IF('NORMAL OPTION CALLS'!E189="BUY",('NORMAL OPTION CALLS'!L189-'NORMAL OPTION CALLS'!G189)*('NORMAL OPTION CALLS'!M189),('NORMAL OPTION CALLS'!G189-'NORMAL OPTION CALLS'!L189)*('NORMAL OPTION CALLS'!M189))</f>
        <v>-9000</v>
      </c>
      <c r="O189" s="9">
        <f>'NORMAL OPTION CALLS'!N189/('NORMAL OPTION CALLS'!M189)/'NORMAL OPTION CALLS'!G189%</f>
        <v>-25</v>
      </c>
    </row>
    <row r="190" spans="1:15" ht="15.75">
      <c r="A190" s="61">
        <v>47</v>
      </c>
      <c r="B190" s="86">
        <v>43133</v>
      </c>
      <c r="C190" s="6">
        <v>350</v>
      </c>
      <c r="D190" s="6" t="s">
        <v>21</v>
      </c>
      <c r="E190" s="6" t="s">
        <v>22</v>
      </c>
      <c r="F190" s="6" t="s">
        <v>74</v>
      </c>
      <c r="G190" s="7">
        <v>10</v>
      </c>
      <c r="H190" s="7">
        <v>5</v>
      </c>
      <c r="I190" s="7">
        <v>12.5</v>
      </c>
      <c r="J190" s="7">
        <v>15</v>
      </c>
      <c r="K190" s="7">
        <v>17.5</v>
      </c>
      <c r="L190" s="7">
        <v>5</v>
      </c>
      <c r="M190" s="6">
        <v>1750</v>
      </c>
      <c r="N190" s="8">
        <f>IF('NORMAL OPTION CALLS'!E190="BUY",('NORMAL OPTION CALLS'!L190-'NORMAL OPTION CALLS'!G190)*('NORMAL OPTION CALLS'!M190),('NORMAL OPTION CALLS'!G190-'NORMAL OPTION CALLS'!L190)*('NORMAL OPTION CALLS'!M190))</f>
        <v>-8750</v>
      </c>
      <c r="O190" s="9">
        <f>'NORMAL OPTION CALLS'!N190/('NORMAL OPTION CALLS'!M190)/'NORMAL OPTION CALLS'!G190%</f>
        <v>-50</v>
      </c>
    </row>
    <row r="191" spans="1:15" ht="15.75">
      <c r="A191" s="61">
        <v>48</v>
      </c>
      <c r="B191" s="86">
        <v>43133</v>
      </c>
      <c r="C191" s="6">
        <v>310</v>
      </c>
      <c r="D191" s="6" t="s">
        <v>47</v>
      </c>
      <c r="E191" s="6" t="s">
        <v>22</v>
      </c>
      <c r="F191" s="6" t="s">
        <v>82</v>
      </c>
      <c r="G191" s="7">
        <v>10</v>
      </c>
      <c r="H191" s="7">
        <v>5</v>
      </c>
      <c r="I191" s="7">
        <v>12.5</v>
      </c>
      <c r="J191" s="7">
        <v>15</v>
      </c>
      <c r="K191" s="7">
        <v>17.5</v>
      </c>
      <c r="L191" s="7">
        <v>12.5</v>
      </c>
      <c r="M191" s="6">
        <v>1600</v>
      </c>
      <c r="N191" s="8">
        <f>IF('NORMAL OPTION CALLS'!E191="BUY",('NORMAL OPTION CALLS'!L191-'NORMAL OPTION CALLS'!G191)*('NORMAL OPTION CALLS'!M191),('NORMAL OPTION CALLS'!G191-'NORMAL OPTION CALLS'!L191)*('NORMAL OPTION CALLS'!M191))</f>
        <v>4000</v>
      </c>
      <c r="O191" s="9">
        <f>'NORMAL OPTION CALLS'!N191/('NORMAL OPTION CALLS'!M191)/'NORMAL OPTION CALLS'!G191%</f>
        <v>25</v>
      </c>
    </row>
    <row r="192" spans="1:15" ht="15.75">
      <c r="A192" s="61">
        <v>49</v>
      </c>
      <c r="B192" s="86">
        <v>43133</v>
      </c>
      <c r="C192" s="6">
        <v>150</v>
      </c>
      <c r="D192" s="6" t="s">
        <v>47</v>
      </c>
      <c r="E192" s="6" t="s">
        <v>22</v>
      </c>
      <c r="F192" s="6" t="s">
        <v>64</v>
      </c>
      <c r="G192" s="7">
        <v>9.5</v>
      </c>
      <c r="H192" s="7">
        <v>8.5</v>
      </c>
      <c r="I192" s="7">
        <v>10</v>
      </c>
      <c r="J192" s="7">
        <v>10.5</v>
      </c>
      <c r="K192" s="7">
        <v>11</v>
      </c>
      <c r="L192" s="7">
        <v>11</v>
      </c>
      <c r="M192" s="6">
        <v>6000</v>
      </c>
      <c r="N192" s="8">
        <f>IF('NORMAL OPTION CALLS'!E192="BUY",('NORMAL OPTION CALLS'!L192-'NORMAL OPTION CALLS'!G192)*('NORMAL OPTION CALLS'!M192),('NORMAL OPTION CALLS'!G192-'NORMAL OPTION CALLS'!L192)*('NORMAL OPTION CALLS'!M192))</f>
        <v>9000</v>
      </c>
      <c r="O192" s="9">
        <f>'NORMAL OPTION CALLS'!N192/('NORMAL OPTION CALLS'!M192)/'NORMAL OPTION CALLS'!G192%</f>
        <v>15.789473684210526</v>
      </c>
    </row>
    <row r="193" spans="1:15" ht="15.75">
      <c r="A193" s="61">
        <v>50</v>
      </c>
      <c r="B193" s="86">
        <v>43132</v>
      </c>
      <c r="C193" s="6">
        <v>800</v>
      </c>
      <c r="D193" s="6" t="s">
        <v>21</v>
      </c>
      <c r="E193" s="6" t="s">
        <v>22</v>
      </c>
      <c r="F193" s="6" t="s">
        <v>277</v>
      </c>
      <c r="G193" s="7">
        <v>21</v>
      </c>
      <c r="H193" s="7">
        <v>14</v>
      </c>
      <c r="I193" s="7">
        <v>25</v>
      </c>
      <c r="J193" s="7">
        <v>29</v>
      </c>
      <c r="K193" s="7">
        <v>33</v>
      </c>
      <c r="L193" s="7">
        <v>14</v>
      </c>
      <c r="M193" s="6">
        <v>1000</v>
      </c>
      <c r="N193" s="8">
        <f>IF('NORMAL OPTION CALLS'!E193="BUY",('NORMAL OPTION CALLS'!L193-'NORMAL OPTION CALLS'!G193)*('NORMAL OPTION CALLS'!M193),('NORMAL OPTION CALLS'!G193-'NORMAL OPTION CALLS'!L193)*('NORMAL OPTION CALLS'!M193))</f>
        <v>-7000</v>
      </c>
      <c r="O193" s="9">
        <f>'NORMAL OPTION CALLS'!N193/('NORMAL OPTION CALLS'!M193)/'NORMAL OPTION CALLS'!G193%</f>
        <v>-33.333333333333336</v>
      </c>
    </row>
    <row r="194" spans="1:15" ht="15.75">
      <c r="A194" s="61">
        <v>51</v>
      </c>
      <c r="B194" s="86">
        <v>43132</v>
      </c>
      <c r="C194" s="6">
        <v>1780</v>
      </c>
      <c r="D194" s="6" t="s">
        <v>21</v>
      </c>
      <c r="E194" s="6" t="s">
        <v>22</v>
      </c>
      <c r="F194" s="6" t="s">
        <v>68</v>
      </c>
      <c r="G194" s="7">
        <v>33</v>
      </c>
      <c r="H194" s="7">
        <v>14</v>
      </c>
      <c r="I194" s="7">
        <v>45</v>
      </c>
      <c r="J194" s="7">
        <v>57</v>
      </c>
      <c r="K194" s="7">
        <v>69</v>
      </c>
      <c r="L194" s="7">
        <v>45</v>
      </c>
      <c r="M194" s="6">
        <v>300</v>
      </c>
      <c r="N194" s="8">
        <f>IF('NORMAL OPTION CALLS'!E194="BUY",('NORMAL OPTION CALLS'!L194-'NORMAL OPTION CALLS'!G194)*('NORMAL OPTION CALLS'!M194),('NORMAL OPTION CALLS'!G194-'NORMAL OPTION CALLS'!L194)*('NORMAL OPTION CALLS'!M194))</f>
        <v>3600</v>
      </c>
      <c r="O194" s="9">
        <f>'NORMAL OPTION CALLS'!N194/('NORMAL OPTION CALLS'!M194)/'NORMAL OPTION CALLS'!G194%</f>
        <v>36.36363636363636</v>
      </c>
    </row>
    <row r="196" spans="1:15" ht="15.75">
      <c r="A196" s="80" t="s">
        <v>95</v>
      </c>
      <c r="B196" s="70"/>
      <c r="C196" s="71"/>
      <c r="D196" s="72"/>
      <c r="E196" s="73"/>
      <c r="F196" s="73"/>
      <c r="G196" s="81"/>
      <c r="H196" s="74"/>
      <c r="I196" s="74"/>
      <c r="J196" s="74"/>
      <c r="K196" s="75"/>
      <c r="L196" s="82"/>
      <c r="M196" s="83"/>
      <c r="N196" s="84"/>
      <c r="O196" s="83"/>
    </row>
    <row r="197" spans="1:15" ht="15.75">
      <c r="A197" s="80" t="s">
        <v>96</v>
      </c>
      <c r="B197" s="76"/>
      <c r="C197" s="71"/>
      <c r="D197" s="72"/>
      <c r="E197" s="73"/>
      <c r="F197" s="73"/>
      <c r="G197" s="81"/>
      <c r="H197" s="73"/>
      <c r="I197" s="73"/>
      <c r="J197" s="73"/>
      <c r="K197" s="75"/>
      <c r="L197" s="82"/>
      <c r="M197" s="83"/>
      <c r="N197" s="83"/>
      <c r="O197" s="83"/>
    </row>
    <row r="198" spans="1:15" ht="15.75">
      <c r="A198" s="80" t="s">
        <v>96</v>
      </c>
      <c r="B198" s="76"/>
      <c r="C198" s="77"/>
      <c r="D198" s="78"/>
      <c r="E198" s="79"/>
      <c r="F198" s="79"/>
      <c r="G198" s="85"/>
      <c r="H198" s="79"/>
      <c r="I198" s="79"/>
      <c r="J198" s="79"/>
      <c r="K198" s="79"/>
      <c r="L198" s="82"/>
      <c r="M198" s="82"/>
      <c r="N198" s="82"/>
      <c r="O198" s="83"/>
    </row>
    <row r="199" spans="1:15" ht="16.5" thickBot="1">
      <c r="A199" s="4"/>
      <c r="B199" s="11"/>
      <c r="C199" s="11"/>
      <c r="D199" s="12"/>
      <c r="E199" s="12"/>
      <c r="F199" s="12"/>
      <c r="G199" s="13"/>
      <c r="H199" s="14"/>
      <c r="I199" s="15" t="s">
        <v>27</v>
      </c>
      <c r="J199" s="15"/>
      <c r="K199" s="16"/>
      <c r="L199" s="16"/>
      <c r="M199" s="17"/>
      <c r="N199" s="17"/>
    </row>
    <row r="200" spans="1:15" ht="15.75">
      <c r="A200" s="18"/>
      <c r="B200" s="11"/>
      <c r="C200" s="11"/>
      <c r="D200" s="102" t="s">
        <v>28</v>
      </c>
      <c r="E200" s="102"/>
      <c r="F200" s="20">
        <v>51</v>
      </c>
      <c r="G200" s="21">
        <f>'NORMAL OPTION CALLS'!G201+'NORMAL OPTION CALLS'!G202+'NORMAL OPTION CALLS'!G203+'NORMAL OPTION CALLS'!G204+'NORMAL OPTION CALLS'!G205+'NORMAL OPTION CALLS'!G206</f>
        <v>100</v>
      </c>
      <c r="H200" s="12">
        <v>51</v>
      </c>
      <c r="I200" s="22">
        <f>'NORMAL OPTION CALLS'!H201/'NORMAL OPTION CALLS'!H200%</f>
        <v>78.431372549019613</v>
      </c>
      <c r="J200" s="22"/>
      <c r="K200" s="22"/>
      <c r="L200" s="23"/>
      <c r="O200" s="12" t="s">
        <v>30</v>
      </c>
    </row>
    <row r="201" spans="1:15" ht="15.75">
      <c r="A201" s="18"/>
      <c r="B201" s="11"/>
      <c r="C201" s="11"/>
      <c r="D201" s="103" t="s">
        <v>29</v>
      </c>
      <c r="E201" s="103"/>
      <c r="F201" s="25">
        <v>40</v>
      </c>
      <c r="G201" s="26">
        <f>('NORMAL OPTION CALLS'!F201/'NORMAL OPTION CALLS'!F200)*100</f>
        <v>78.431372549019613</v>
      </c>
      <c r="H201" s="12">
        <v>40</v>
      </c>
      <c r="I201" s="16"/>
      <c r="J201" s="16"/>
      <c r="K201" s="12"/>
      <c r="L201" s="16"/>
      <c r="O201" s="12"/>
    </row>
    <row r="202" spans="1:15" ht="15.75">
      <c r="A202" s="27"/>
      <c r="B202" s="11"/>
      <c r="C202" s="11"/>
      <c r="D202" s="103" t="s">
        <v>31</v>
      </c>
      <c r="E202" s="103"/>
      <c r="F202" s="25">
        <v>0</v>
      </c>
      <c r="G202" s="26">
        <f>('NORMAL OPTION CALLS'!F202/'NORMAL OPTION CALLS'!F200)*100</f>
        <v>0</v>
      </c>
      <c r="H202" s="28"/>
      <c r="I202" s="12"/>
      <c r="J202" s="12"/>
      <c r="K202" s="12"/>
      <c r="L202" s="16"/>
      <c r="M202" s="17"/>
      <c r="N202" s="18"/>
      <c r="O202" s="18"/>
    </row>
    <row r="203" spans="1:15" ht="15.75">
      <c r="A203" s="27"/>
      <c r="B203" s="11"/>
      <c r="C203" s="11"/>
      <c r="D203" s="103" t="s">
        <v>32</v>
      </c>
      <c r="E203" s="103"/>
      <c r="F203" s="25">
        <v>0</v>
      </c>
      <c r="G203" s="26">
        <f>('NORMAL OPTION CALLS'!F203/'NORMAL OPTION CALLS'!F200)*100</f>
        <v>0</v>
      </c>
      <c r="H203" s="28"/>
      <c r="I203" s="12"/>
      <c r="J203" s="12"/>
      <c r="K203" s="12"/>
      <c r="L203" s="16"/>
      <c r="M203" s="17"/>
      <c r="N203" s="17"/>
      <c r="O203" s="17"/>
    </row>
    <row r="204" spans="1:15" ht="15.75">
      <c r="A204" s="27"/>
      <c r="B204" s="11"/>
      <c r="C204" s="11"/>
      <c r="D204" s="103" t="s">
        <v>33</v>
      </c>
      <c r="E204" s="103"/>
      <c r="F204" s="25">
        <v>11</v>
      </c>
      <c r="G204" s="26">
        <f>('NORMAL OPTION CALLS'!F204/'NORMAL OPTION CALLS'!F200)*100</f>
        <v>21.568627450980394</v>
      </c>
      <c r="H204" s="28"/>
      <c r="I204" s="12" t="s">
        <v>34</v>
      </c>
      <c r="J204" s="12"/>
      <c r="K204" s="16"/>
      <c r="L204" s="16"/>
      <c r="M204" s="17"/>
      <c r="N204" s="17"/>
      <c r="O204" s="17"/>
    </row>
    <row r="205" spans="1:15" ht="15.75">
      <c r="A205" s="27"/>
      <c r="B205" s="11"/>
      <c r="C205" s="11"/>
      <c r="D205" s="103" t="s">
        <v>35</v>
      </c>
      <c r="E205" s="103"/>
      <c r="F205" s="25">
        <v>0</v>
      </c>
      <c r="G205" s="26">
        <f>('NORMAL OPTION CALLS'!F205/'NORMAL OPTION CALLS'!F200)*100</f>
        <v>0</v>
      </c>
      <c r="H205" s="28"/>
      <c r="I205" s="12"/>
      <c r="J205" s="12"/>
      <c r="K205" s="16"/>
      <c r="L205" s="16"/>
      <c r="M205" s="17"/>
      <c r="N205" s="17"/>
      <c r="O205" s="17"/>
    </row>
    <row r="206" spans="1:15" ht="16.5" thickBot="1">
      <c r="A206" s="27"/>
      <c r="B206" s="11"/>
      <c r="C206" s="11"/>
      <c r="D206" s="104" t="s">
        <v>36</v>
      </c>
      <c r="E206" s="104"/>
      <c r="F206" s="30"/>
      <c r="G206" s="31">
        <f>('NORMAL OPTION CALLS'!F206/'NORMAL OPTION CALLS'!F200)*100</f>
        <v>0</v>
      </c>
      <c r="H206" s="28"/>
      <c r="I206" s="12"/>
      <c r="J206" s="12"/>
      <c r="K206" s="23"/>
      <c r="L206" s="23"/>
      <c r="N206" s="17"/>
      <c r="O206" s="17"/>
    </row>
    <row r="207" spans="1:15" ht="15.75">
      <c r="A207" s="35" t="s">
        <v>37</v>
      </c>
      <c r="B207" s="32"/>
      <c r="C207" s="32"/>
      <c r="D207" s="36"/>
      <c r="E207" s="36"/>
      <c r="F207" s="37"/>
      <c r="G207" s="37"/>
      <c r="H207" s="38"/>
      <c r="I207" s="39"/>
      <c r="J207" s="39"/>
      <c r="K207" s="39"/>
      <c r="L207" s="37"/>
      <c r="M207" s="17"/>
      <c r="N207" s="33"/>
      <c r="O207" s="33"/>
    </row>
    <row r="208" spans="1:15" ht="15.75">
      <c r="A208" s="40" t="s">
        <v>38</v>
      </c>
      <c r="B208" s="32"/>
      <c r="C208" s="32"/>
      <c r="D208" s="41"/>
      <c r="E208" s="42"/>
      <c r="F208" s="36"/>
      <c r="G208" s="39"/>
      <c r="H208" s="38"/>
      <c r="I208" s="39"/>
      <c r="J208" s="39"/>
      <c r="K208" s="39"/>
      <c r="L208" s="37"/>
      <c r="M208" s="17"/>
      <c r="N208" s="18"/>
      <c r="O208" s="18"/>
    </row>
    <row r="209" spans="1:15" ht="15.75">
      <c r="A209" s="40" t="s">
        <v>39</v>
      </c>
      <c r="B209" s="32"/>
      <c r="C209" s="32"/>
      <c r="D209" s="36"/>
      <c r="E209" s="42"/>
      <c r="F209" s="36"/>
      <c r="G209" s="39"/>
      <c r="H209" s="38"/>
      <c r="I209" s="43"/>
      <c r="J209" s="43"/>
      <c r="K209" s="43"/>
      <c r="L209" s="37"/>
      <c r="M209" s="17"/>
      <c r="N209" s="17"/>
      <c r="O209" s="17"/>
    </row>
    <row r="210" spans="1:15" ht="15.75">
      <c r="A210" s="40" t="s">
        <v>40</v>
      </c>
      <c r="B210" s="41"/>
      <c r="C210" s="32"/>
      <c r="D210" s="36"/>
      <c r="E210" s="42"/>
      <c r="F210" s="36"/>
      <c r="G210" s="39"/>
      <c r="H210" s="44"/>
      <c r="I210" s="43"/>
      <c r="J210" s="43"/>
      <c r="K210" s="43"/>
      <c r="L210" s="37"/>
      <c r="M210" s="17"/>
      <c r="N210" s="17"/>
      <c r="O210" s="17"/>
    </row>
    <row r="211" spans="1:15" ht="15.75">
      <c r="A211" s="40" t="s">
        <v>41</v>
      </c>
      <c r="B211" s="27"/>
      <c r="C211" s="41"/>
      <c r="D211" s="36"/>
      <c r="E211" s="45"/>
      <c r="F211" s="39"/>
      <c r="G211" s="39"/>
      <c r="H211" s="44"/>
      <c r="I211" s="43"/>
      <c r="J211" s="43"/>
      <c r="K211" s="43"/>
      <c r="L211" s="39"/>
      <c r="M211" s="17"/>
      <c r="N211" s="17"/>
      <c r="O211" s="17"/>
    </row>
    <row r="213" spans="1:15">
      <c r="A213" s="105" t="s">
        <v>0</v>
      </c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</row>
    <row r="214" spans="1:1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</row>
    <row r="215" spans="1:1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</row>
    <row r="216" spans="1:15" ht="15.75">
      <c r="A216" s="106" t="s">
        <v>1</v>
      </c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</row>
    <row r="217" spans="1:15" ht="15.75">
      <c r="A217" s="106" t="s">
        <v>2</v>
      </c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</row>
    <row r="218" spans="1:15" ht="15.75">
      <c r="A218" s="107" t="s">
        <v>3</v>
      </c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1:15" ht="15.75">
      <c r="A219" s="108" t="s">
        <v>263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1:15" ht="15.75">
      <c r="A220" s="109" t="s">
        <v>5</v>
      </c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1:15">
      <c r="A221" s="110" t="s">
        <v>6</v>
      </c>
      <c r="B221" s="111" t="s">
        <v>7</v>
      </c>
      <c r="C221" s="112" t="s">
        <v>8</v>
      </c>
      <c r="D221" s="111" t="s">
        <v>9</v>
      </c>
      <c r="E221" s="110" t="s">
        <v>10</v>
      </c>
      <c r="F221" s="110" t="s">
        <v>11</v>
      </c>
      <c r="G221" s="112" t="s">
        <v>12</v>
      </c>
      <c r="H221" s="112" t="s">
        <v>13</v>
      </c>
      <c r="I221" s="112" t="s">
        <v>14</v>
      </c>
      <c r="J221" s="112" t="s">
        <v>15</v>
      </c>
      <c r="K221" s="112" t="s">
        <v>16</v>
      </c>
      <c r="L221" s="113" t="s">
        <v>17</v>
      </c>
      <c r="M221" s="111" t="s">
        <v>18</v>
      </c>
      <c r="N221" s="111" t="s">
        <v>19</v>
      </c>
      <c r="O221" s="111" t="s">
        <v>20</v>
      </c>
    </row>
    <row r="222" spans="1:15">
      <c r="A222" s="110"/>
      <c r="B222" s="111"/>
      <c r="C222" s="112"/>
      <c r="D222" s="111"/>
      <c r="E222" s="110"/>
      <c r="F222" s="110"/>
      <c r="G222" s="112"/>
      <c r="H222" s="112"/>
      <c r="I222" s="112"/>
      <c r="J222" s="112"/>
      <c r="K222" s="112"/>
      <c r="L222" s="113"/>
      <c r="M222" s="111"/>
      <c r="N222" s="111"/>
      <c r="O222" s="111"/>
    </row>
    <row r="223" spans="1:15" ht="15" customHeight="1">
      <c r="A223" s="61">
        <v>1</v>
      </c>
      <c r="B223" s="86">
        <v>43130</v>
      </c>
      <c r="C223" s="6">
        <v>2000</v>
      </c>
      <c r="D223" s="6" t="s">
        <v>21</v>
      </c>
      <c r="E223" s="6" t="s">
        <v>22</v>
      </c>
      <c r="F223" s="6" t="s">
        <v>60</v>
      </c>
      <c r="G223" s="7">
        <v>46</v>
      </c>
      <c r="H223" s="7">
        <v>32</v>
      </c>
      <c r="I223" s="7">
        <v>54</v>
      </c>
      <c r="J223" s="7">
        <v>62</v>
      </c>
      <c r="K223" s="7">
        <v>70</v>
      </c>
      <c r="L223" s="7">
        <v>32</v>
      </c>
      <c r="M223" s="6">
        <v>500</v>
      </c>
      <c r="N223" s="8">
        <f>IF('NORMAL OPTION CALLS'!E223="BUY",('NORMAL OPTION CALLS'!L223-'NORMAL OPTION CALLS'!G223)*('NORMAL OPTION CALLS'!M223),('NORMAL OPTION CALLS'!G223-'NORMAL OPTION CALLS'!L223)*('NORMAL OPTION CALLS'!M223))</f>
        <v>-7000</v>
      </c>
      <c r="O223" s="9">
        <f>'NORMAL OPTION CALLS'!N223/('NORMAL OPTION CALLS'!M223)/'NORMAL OPTION CALLS'!G223%</f>
        <v>-30.434782608695652</v>
      </c>
    </row>
    <row r="224" spans="1:15" ht="15" customHeight="1">
      <c r="A224" s="61">
        <v>2</v>
      </c>
      <c r="B224" s="86">
        <v>43130</v>
      </c>
      <c r="C224" s="6">
        <v>155</v>
      </c>
      <c r="D224" s="6" t="s">
        <v>47</v>
      </c>
      <c r="E224" s="6" t="s">
        <v>22</v>
      </c>
      <c r="F224" s="6" t="s">
        <v>64</v>
      </c>
      <c r="G224" s="7">
        <v>9</v>
      </c>
      <c r="H224" s="7">
        <v>8</v>
      </c>
      <c r="I224" s="7">
        <v>9.5</v>
      </c>
      <c r="J224" s="7">
        <v>10</v>
      </c>
      <c r="K224" s="7">
        <v>10.5</v>
      </c>
      <c r="L224" s="7">
        <v>10.5</v>
      </c>
      <c r="M224" s="6">
        <v>6000</v>
      </c>
      <c r="N224" s="8">
        <f>IF('NORMAL OPTION CALLS'!E224="BUY",('NORMAL OPTION CALLS'!L224-'NORMAL OPTION CALLS'!G224)*('NORMAL OPTION CALLS'!M224),('NORMAL OPTION CALLS'!G224-'NORMAL OPTION CALLS'!L224)*('NORMAL OPTION CALLS'!M224))</f>
        <v>9000</v>
      </c>
      <c r="O224" s="9">
        <f>'NORMAL OPTION CALLS'!N224/('NORMAL OPTION CALLS'!M224)/'NORMAL OPTION CALLS'!G224%</f>
        <v>16.666666666666668</v>
      </c>
    </row>
    <row r="225" spans="1:15" ht="15" customHeight="1">
      <c r="A225" s="61">
        <v>3</v>
      </c>
      <c r="B225" s="86">
        <v>43130</v>
      </c>
      <c r="C225" s="6">
        <v>420</v>
      </c>
      <c r="D225" s="6" t="s">
        <v>21</v>
      </c>
      <c r="E225" s="6" t="s">
        <v>22</v>
      </c>
      <c r="F225" s="6" t="s">
        <v>56</v>
      </c>
      <c r="G225" s="7">
        <v>8.5</v>
      </c>
      <c r="H225" s="7">
        <v>4.5</v>
      </c>
      <c r="I225" s="7">
        <v>11</v>
      </c>
      <c r="J225" s="7">
        <v>13.5</v>
      </c>
      <c r="K225" s="7">
        <v>16</v>
      </c>
      <c r="L225" s="7">
        <v>11</v>
      </c>
      <c r="M225" s="6">
        <v>1500</v>
      </c>
      <c r="N225" s="8">
        <f>IF('NORMAL OPTION CALLS'!E225="BUY",('NORMAL OPTION CALLS'!L225-'NORMAL OPTION CALLS'!G225)*('NORMAL OPTION CALLS'!M225),('NORMAL OPTION CALLS'!G225-'NORMAL OPTION CALLS'!L225)*('NORMAL OPTION CALLS'!M225))</f>
        <v>3750</v>
      </c>
      <c r="O225" s="9">
        <f>'NORMAL OPTION CALLS'!N225/('NORMAL OPTION CALLS'!M225)/'NORMAL OPTION CALLS'!G225%</f>
        <v>29.411764705882351</v>
      </c>
    </row>
    <row r="226" spans="1:15" ht="15" customHeight="1">
      <c r="A226" s="61">
        <v>4</v>
      </c>
      <c r="B226" s="86">
        <v>43130</v>
      </c>
      <c r="C226" s="6">
        <v>490</v>
      </c>
      <c r="D226" s="6" t="s">
        <v>21</v>
      </c>
      <c r="E226" s="6" t="s">
        <v>22</v>
      </c>
      <c r="F226" s="6" t="s">
        <v>76</v>
      </c>
      <c r="G226" s="7">
        <v>13</v>
      </c>
      <c r="H226" s="7">
        <v>9</v>
      </c>
      <c r="I226" s="7">
        <v>15.5</v>
      </c>
      <c r="J226" s="7">
        <v>17.5</v>
      </c>
      <c r="K226" s="7">
        <v>19.5</v>
      </c>
      <c r="L226" s="7">
        <v>9</v>
      </c>
      <c r="M226" s="6">
        <v>1500</v>
      </c>
      <c r="N226" s="8">
        <f>IF('NORMAL OPTION CALLS'!E226="BUY",('NORMAL OPTION CALLS'!L226-'NORMAL OPTION CALLS'!G226)*('NORMAL OPTION CALLS'!M226),('NORMAL OPTION CALLS'!G226-'NORMAL OPTION CALLS'!L226)*('NORMAL OPTION CALLS'!M226))</f>
        <v>-6000</v>
      </c>
      <c r="O226" s="9">
        <f>'NORMAL OPTION CALLS'!N226/('NORMAL OPTION CALLS'!M226)/'NORMAL OPTION CALLS'!G226%</f>
        <v>-30.769230769230766</v>
      </c>
    </row>
    <row r="227" spans="1:15" ht="15" customHeight="1">
      <c r="A227" s="61">
        <v>5</v>
      </c>
      <c r="B227" s="86">
        <v>43129</v>
      </c>
      <c r="C227" s="6">
        <v>250</v>
      </c>
      <c r="D227" s="6" t="s">
        <v>21</v>
      </c>
      <c r="E227" s="6" t="s">
        <v>22</v>
      </c>
      <c r="F227" s="6" t="s">
        <v>254</v>
      </c>
      <c r="G227" s="7">
        <v>9.5</v>
      </c>
      <c r="H227" s="7">
        <v>7.5</v>
      </c>
      <c r="I227" s="7">
        <v>10.5</v>
      </c>
      <c r="J227" s="7">
        <v>11.5</v>
      </c>
      <c r="K227" s="7">
        <v>12.5</v>
      </c>
      <c r="L227" s="7">
        <v>12.5</v>
      </c>
      <c r="M227" s="6">
        <v>3000</v>
      </c>
      <c r="N227" s="8">
        <f>IF('NORMAL OPTION CALLS'!E227="BUY",('NORMAL OPTION CALLS'!L227-'NORMAL OPTION CALLS'!G227)*('NORMAL OPTION CALLS'!M227),('NORMAL OPTION CALLS'!G227-'NORMAL OPTION CALLS'!L227)*('NORMAL OPTION CALLS'!M227))</f>
        <v>9000</v>
      </c>
      <c r="O227" s="9">
        <f>'NORMAL OPTION CALLS'!N227/('NORMAL OPTION CALLS'!M227)/'NORMAL OPTION CALLS'!G227%</f>
        <v>31.578947368421051</v>
      </c>
    </row>
    <row r="228" spans="1:15" ht="15" customHeight="1">
      <c r="A228" s="61">
        <v>6</v>
      </c>
      <c r="B228" s="86">
        <v>43129</v>
      </c>
      <c r="C228" s="6">
        <v>780</v>
      </c>
      <c r="D228" s="6" t="s">
        <v>21</v>
      </c>
      <c r="E228" s="6" t="s">
        <v>22</v>
      </c>
      <c r="F228" s="6" t="s">
        <v>99</v>
      </c>
      <c r="G228" s="7">
        <v>30</v>
      </c>
      <c r="H228" s="7">
        <v>24</v>
      </c>
      <c r="I228" s="7">
        <v>33.5</v>
      </c>
      <c r="J228" s="7">
        <v>37</v>
      </c>
      <c r="K228" s="7">
        <v>40</v>
      </c>
      <c r="L228" s="7">
        <v>24</v>
      </c>
      <c r="M228" s="6">
        <v>1000</v>
      </c>
      <c r="N228" s="8">
        <f>IF('NORMAL OPTION CALLS'!E228="BUY",('NORMAL OPTION CALLS'!L228-'NORMAL OPTION CALLS'!G228)*('NORMAL OPTION CALLS'!M228),('NORMAL OPTION CALLS'!G228-'NORMAL OPTION CALLS'!L228)*('NORMAL OPTION CALLS'!M228))</f>
        <v>-6000</v>
      </c>
      <c r="O228" s="9">
        <f>'NORMAL OPTION CALLS'!N228/('NORMAL OPTION CALLS'!M228)/'NORMAL OPTION CALLS'!G228%</f>
        <v>-20</v>
      </c>
    </row>
    <row r="229" spans="1:15" ht="15" customHeight="1">
      <c r="A229" s="61">
        <v>7</v>
      </c>
      <c r="B229" s="86">
        <v>43129</v>
      </c>
      <c r="C229" s="6">
        <v>1440</v>
      </c>
      <c r="D229" s="6" t="s">
        <v>21</v>
      </c>
      <c r="E229" s="6" t="s">
        <v>22</v>
      </c>
      <c r="F229" s="6" t="s">
        <v>276</v>
      </c>
      <c r="G229" s="7">
        <v>48</v>
      </c>
      <c r="H229" s="7">
        <v>32</v>
      </c>
      <c r="I229" s="7">
        <v>58</v>
      </c>
      <c r="J229" s="7">
        <v>68</v>
      </c>
      <c r="K229" s="7">
        <v>78</v>
      </c>
      <c r="L229" s="7">
        <v>32</v>
      </c>
      <c r="M229" s="6">
        <v>400</v>
      </c>
      <c r="N229" s="8">
        <f>IF('NORMAL OPTION CALLS'!E229="BUY",('NORMAL OPTION CALLS'!L229-'NORMAL OPTION CALLS'!G229)*('NORMAL OPTION CALLS'!M229),('NORMAL OPTION CALLS'!G229-'NORMAL OPTION CALLS'!L229)*('NORMAL OPTION CALLS'!M229))</f>
        <v>-6400</v>
      </c>
      <c r="O229" s="9">
        <f>'NORMAL OPTION CALLS'!N229/('NORMAL OPTION CALLS'!M229)/'NORMAL OPTION CALLS'!G229%</f>
        <v>-33.333333333333336</v>
      </c>
    </row>
    <row r="230" spans="1:15" ht="15" customHeight="1">
      <c r="A230" s="61">
        <v>8</v>
      </c>
      <c r="B230" s="86">
        <v>43125</v>
      </c>
      <c r="C230" s="6">
        <v>1420</v>
      </c>
      <c r="D230" s="6" t="s">
        <v>21</v>
      </c>
      <c r="E230" s="6" t="s">
        <v>22</v>
      </c>
      <c r="F230" s="6" t="s">
        <v>131</v>
      </c>
      <c r="G230" s="7">
        <v>56</v>
      </c>
      <c r="H230" s="7">
        <v>46</v>
      </c>
      <c r="I230" s="7">
        <v>62</v>
      </c>
      <c r="J230" s="7">
        <v>68</v>
      </c>
      <c r="K230" s="7">
        <v>74</v>
      </c>
      <c r="L230" s="7">
        <v>46</v>
      </c>
      <c r="M230" s="6">
        <v>750</v>
      </c>
      <c r="N230" s="8">
        <f>IF('NORMAL OPTION CALLS'!E230="BUY",('NORMAL OPTION CALLS'!L230-'NORMAL OPTION CALLS'!G230)*('NORMAL OPTION CALLS'!M230),('NORMAL OPTION CALLS'!G230-'NORMAL OPTION CALLS'!L230)*('NORMAL OPTION CALLS'!M230))</f>
        <v>-7500</v>
      </c>
      <c r="O230" s="9">
        <f>'NORMAL OPTION CALLS'!N230/('NORMAL OPTION CALLS'!M230)/'NORMAL OPTION CALLS'!G230%</f>
        <v>-17.857142857142854</v>
      </c>
    </row>
    <row r="231" spans="1:15" ht="15" customHeight="1">
      <c r="A231" s="61">
        <v>9</v>
      </c>
      <c r="B231" s="86">
        <v>43124</v>
      </c>
      <c r="C231" s="6">
        <v>360</v>
      </c>
      <c r="D231" s="6" t="s">
        <v>21</v>
      </c>
      <c r="E231" s="6" t="s">
        <v>22</v>
      </c>
      <c r="F231" s="6" t="s">
        <v>55</v>
      </c>
      <c r="G231" s="7">
        <v>5</v>
      </c>
      <c r="H231" s="7">
        <v>1</v>
      </c>
      <c r="I231" s="7">
        <v>7</v>
      </c>
      <c r="J231" s="7">
        <v>9</v>
      </c>
      <c r="K231" s="7">
        <v>11</v>
      </c>
      <c r="L231" s="7">
        <v>7</v>
      </c>
      <c r="M231" s="6">
        <v>1750</v>
      </c>
      <c r="N231" s="8">
        <f>IF('NORMAL OPTION CALLS'!E231="BUY",('NORMAL OPTION CALLS'!L231-'NORMAL OPTION CALLS'!G231)*('NORMAL OPTION CALLS'!M231),('NORMAL OPTION CALLS'!G231-'NORMAL OPTION CALLS'!L231)*('NORMAL OPTION CALLS'!M231))</f>
        <v>3500</v>
      </c>
      <c r="O231" s="9">
        <f>'NORMAL OPTION CALLS'!N231/('NORMAL OPTION CALLS'!M231)/'NORMAL OPTION CALLS'!G231%</f>
        <v>40</v>
      </c>
    </row>
    <row r="232" spans="1:15" ht="15" customHeight="1">
      <c r="A232" s="61">
        <v>10</v>
      </c>
      <c r="B232" s="86">
        <v>43124</v>
      </c>
      <c r="C232" s="6">
        <v>1220</v>
      </c>
      <c r="D232" s="6" t="s">
        <v>21</v>
      </c>
      <c r="E232" s="6" t="s">
        <v>22</v>
      </c>
      <c r="F232" s="6" t="s">
        <v>151</v>
      </c>
      <c r="G232" s="7">
        <v>7</v>
      </c>
      <c r="H232" s="7">
        <v>1</v>
      </c>
      <c r="I232" s="7">
        <v>15</v>
      </c>
      <c r="J232" s="7">
        <v>23</v>
      </c>
      <c r="K232" s="7">
        <v>31</v>
      </c>
      <c r="L232" s="7">
        <v>15</v>
      </c>
      <c r="M232" s="6">
        <v>600</v>
      </c>
      <c r="N232" s="8">
        <f>IF('NORMAL OPTION CALLS'!E232="BUY",('NORMAL OPTION CALLS'!L232-'NORMAL OPTION CALLS'!G232)*('NORMAL OPTION CALLS'!M232),('NORMAL OPTION CALLS'!G232-'NORMAL OPTION CALLS'!L232)*('NORMAL OPTION CALLS'!M232))</f>
        <v>4800</v>
      </c>
      <c r="O232" s="9">
        <f>'NORMAL OPTION CALLS'!N232/('NORMAL OPTION CALLS'!M232)/'NORMAL OPTION CALLS'!G232%</f>
        <v>114.28571428571428</v>
      </c>
    </row>
    <row r="233" spans="1:15" ht="15" customHeight="1">
      <c r="A233" s="61">
        <v>11</v>
      </c>
      <c r="B233" s="86">
        <v>43124</v>
      </c>
      <c r="C233" s="6">
        <v>1020</v>
      </c>
      <c r="D233" s="6" t="s">
        <v>21</v>
      </c>
      <c r="E233" s="6" t="s">
        <v>22</v>
      </c>
      <c r="F233" s="6" t="s">
        <v>80</v>
      </c>
      <c r="G233" s="7">
        <v>11</v>
      </c>
      <c r="H233" s="7">
        <v>3</v>
      </c>
      <c r="I233" s="7">
        <v>16</v>
      </c>
      <c r="J233" s="7">
        <v>21</v>
      </c>
      <c r="K233" s="7">
        <v>26</v>
      </c>
      <c r="L233" s="7">
        <v>21</v>
      </c>
      <c r="M233" s="6">
        <v>700</v>
      </c>
      <c r="N233" s="8">
        <f>IF('NORMAL OPTION CALLS'!E233="BUY",('NORMAL OPTION CALLS'!L233-'NORMAL OPTION CALLS'!G233)*('NORMAL OPTION CALLS'!M233),('NORMAL OPTION CALLS'!G233-'NORMAL OPTION CALLS'!L233)*('NORMAL OPTION CALLS'!M233))</f>
        <v>7000</v>
      </c>
      <c r="O233" s="9">
        <f>'NORMAL OPTION CALLS'!N233/('NORMAL OPTION CALLS'!M233)/'NORMAL OPTION CALLS'!G233%</f>
        <v>90.909090909090907</v>
      </c>
    </row>
    <row r="234" spans="1:15" ht="15" customHeight="1">
      <c r="A234" s="61">
        <v>12</v>
      </c>
      <c r="B234" s="86">
        <v>43123</v>
      </c>
      <c r="C234" s="6">
        <v>1720</v>
      </c>
      <c r="D234" s="6" t="s">
        <v>21</v>
      </c>
      <c r="E234" s="6" t="s">
        <v>22</v>
      </c>
      <c r="F234" s="6" t="s">
        <v>68</v>
      </c>
      <c r="G234" s="7">
        <v>11</v>
      </c>
      <c r="H234" s="7">
        <v>3</v>
      </c>
      <c r="I234" s="7">
        <v>25</v>
      </c>
      <c r="J234" s="7">
        <v>40</v>
      </c>
      <c r="K234" s="7">
        <v>55</v>
      </c>
      <c r="L234" s="7">
        <v>3</v>
      </c>
      <c r="M234" s="6">
        <v>300</v>
      </c>
      <c r="N234" s="8">
        <f>IF('NORMAL OPTION CALLS'!E234="BUY",('NORMAL OPTION CALLS'!L234-'NORMAL OPTION CALLS'!G234)*('NORMAL OPTION CALLS'!M234),('NORMAL OPTION CALLS'!G234-'NORMAL OPTION CALLS'!L234)*('NORMAL OPTION CALLS'!M234))</f>
        <v>-2400</v>
      </c>
      <c r="O234" s="9">
        <f>'NORMAL OPTION CALLS'!N234/('NORMAL OPTION CALLS'!M234)/'NORMAL OPTION CALLS'!G234%</f>
        <v>-72.727272727272734</v>
      </c>
    </row>
    <row r="235" spans="1:15" ht="15" customHeight="1">
      <c r="A235" s="61">
        <v>13</v>
      </c>
      <c r="B235" s="86">
        <v>43123</v>
      </c>
      <c r="C235" s="6">
        <v>350</v>
      </c>
      <c r="D235" s="6" t="s">
        <v>21</v>
      </c>
      <c r="E235" s="6" t="s">
        <v>22</v>
      </c>
      <c r="F235" s="6" t="s">
        <v>74</v>
      </c>
      <c r="G235" s="7">
        <v>3.5</v>
      </c>
      <c r="H235" s="7">
        <v>1.5</v>
      </c>
      <c r="I235" s="7">
        <v>5</v>
      </c>
      <c r="J235" s="7">
        <v>6</v>
      </c>
      <c r="K235" s="7">
        <v>7</v>
      </c>
      <c r="L235" s="7">
        <v>6</v>
      </c>
      <c r="M235" s="6">
        <v>1750</v>
      </c>
      <c r="N235" s="8">
        <f>IF('NORMAL OPTION CALLS'!E235="BUY",('NORMAL OPTION CALLS'!L235-'NORMAL OPTION CALLS'!G235)*('NORMAL OPTION CALLS'!M235),('NORMAL OPTION CALLS'!G235-'NORMAL OPTION CALLS'!L235)*('NORMAL OPTION CALLS'!M235))</f>
        <v>4375</v>
      </c>
      <c r="O235" s="9">
        <f>'NORMAL OPTION CALLS'!N235/('NORMAL OPTION CALLS'!M235)/'NORMAL OPTION CALLS'!G235%</f>
        <v>71.428571428571416</v>
      </c>
    </row>
    <row r="236" spans="1:15" ht="15" customHeight="1">
      <c r="A236" s="61">
        <v>14</v>
      </c>
      <c r="B236" s="86">
        <v>43123</v>
      </c>
      <c r="C236" s="6">
        <v>620</v>
      </c>
      <c r="D236" s="6" t="s">
        <v>21</v>
      </c>
      <c r="E236" s="6" t="s">
        <v>22</v>
      </c>
      <c r="F236" s="6" t="s">
        <v>143</v>
      </c>
      <c r="G236" s="7">
        <v>14.5</v>
      </c>
      <c r="H236" s="7">
        <v>10.5</v>
      </c>
      <c r="I236" s="7">
        <v>17</v>
      </c>
      <c r="J236" s="7">
        <v>19</v>
      </c>
      <c r="K236" s="7">
        <v>21</v>
      </c>
      <c r="L236" s="7">
        <v>21</v>
      </c>
      <c r="M236" s="6">
        <v>1800</v>
      </c>
      <c r="N236" s="8">
        <f>IF('NORMAL OPTION CALLS'!E236="BUY",('NORMAL OPTION CALLS'!L236-'NORMAL OPTION CALLS'!G236)*('NORMAL OPTION CALLS'!M236),('NORMAL OPTION CALLS'!G236-'NORMAL OPTION CALLS'!L236)*('NORMAL OPTION CALLS'!M236))</f>
        <v>11700</v>
      </c>
      <c r="O236" s="9">
        <f>'NORMAL OPTION CALLS'!N236/('NORMAL OPTION CALLS'!M236)/'NORMAL OPTION CALLS'!G236%</f>
        <v>44.827586206896555</v>
      </c>
    </row>
    <row r="237" spans="1:15" ht="15" customHeight="1">
      <c r="A237" s="61">
        <v>15</v>
      </c>
      <c r="B237" s="86">
        <v>43123</v>
      </c>
      <c r="C237" s="6">
        <v>770</v>
      </c>
      <c r="D237" s="6" t="s">
        <v>21</v>
      </c>
      <c r="E237" s="6" t="s">
        <v>22</v>
      </c>
      <c r="F237" s="6" t="s">
        <v>99</v>
      </c>
      <c r="G237" s="7">
        <v>13</v>
      </c>
      <c r="H237" s="7">
        <v>6</v>
      </c>
      <c r="I237" s="7">
        <v>17</v>
      </c>
      <c r="J237" s="7">
        <v>21</v>
      </c>
      <c r="K237" s="7">
        <v>25</v>
      </c>
      <c r="L237" s="7">
        <v>21</v>
      </c>
      <c r="M237" s="6">
        <v>1000</v>
      </c>
      <c r="N237" s="8">
        <f>IF('NORMAL OPTION CALLS'!E237="BUY",('NORMAL OPTION CALLS'!L237-'NORMAL OPTION CALLS'!G237)*('NORMAL OPTION CALLS'!M237),('NORMAL OPTION CALLS'!G237-'NORMAL OPTION CALLS'!L237)*('NORMAL OPTION CALLS'!M237))</f>
        <v>8000</v>
      </c>
      <c r="O237" s="9">
        <f>'NORMAL OPTION CALLS'!N237/('NORMAL OPTION CALLS'!M237)/'NORMAL OPTION CALLS'!G237%</f>
        <v>61.538461538461533</v>
      </c>
    </row>
    <row r="238" spans="1:15" ht="15" customHeight="1">
      <c r="A238" s="61">
        <v>16</v>
      </c>
      <c r="B238" s="86">
        <v>43123</v>
      </c>
      <c r="C238" s="6">
        <v>280</v>
      </c>
      <c r="D238" s="6" t="s">
        <v>21</v>
      </c>
      <c r="E238" s="6" t="s">
        <v>22</v>
      </c>
      <c r="F238" s="6" t="s">
        <v>51</v>
      </c>
      <c r="G238" s="7">
        <v>8</v>
      </c>
      <c r="H238" s="7">
        <v>6.5</v>
      </c>
      <c r="I238" s="7">
        <v>8.8000000000000007</v>
      </c>
      <c r="J238" s="7">
        <v>9.6</v>
      </c>
      <c r="K238" s="7">
        <v>10.4</v>
      </c>
      <c r="L238" s="7">
        <v>10.4</v>
      </c>
      <c r="M238" s="6">
        <v>4500</v>
      </c>
      <c r="N238" s="8">
        <f>IF('NORMAL OPTION CALLS'!E238="BUY",('NORMAL OPTION CALLS'!L238-'NORMAL OPTION CALLS'!G238)*('NORMAL OPTION CALLS'!M238),('NORMAL OPTION CALLS'!G238-'NORMAL OPTION CALLS'!L238)*('NORMAL OPTION CALLS'!M238))</f>
        <v>10800.000000000002</v>
      </c>
      <c r="O238" s="9">
        <f>'NORMAL OPTION CALLS'!N238/('NORMAL OPTION CALLS'!M238)/'NORMAL OPTION CALLS'!G238%</f>
        <v>30.000000000000004</v>
      </c>
    </row>
    <row r="239" spans="1:15" ht="15" customHeight="1">
      <c r="A239" s="61">
        <v>17</v>
      </c>
      <c r="B239" s="86">
        <v>43122</v>
      </c>
      <c r="C239" s="6">
        <v>570</v>
      </c>
      <c r="D239" s="6" t="s">
        <v>21</v>
      </c>
      <c r="E239" s="6" t="s">
        <v>22</v>
      </c>
      <c r="F239" s="6" t="s">
        <v>77</v>
      </c>
      <c r="G239" s="7">
        <v>9</v>
      </c>
      <c r="H239" s="7">
        <v>3</v>
      </c>
      <c r="I239" s="7">
        <v>13</v>
      </c>
      <c r="J239" s="7">
        <v>17</v>
      </c>
      <c r="K239" s="7">
        <v>21</v>
      </c>
      <c r="L239" s="7">
        <v>21</v>
      </c>
      <c r="M239" s="6">
        <v>1100</v>
      </c>
      <c r="N239" s="8">
        <f>IF('NORMAL OPTION CALLS'!E239="BUY",('NORMAL OPTION CALLS'!L239-'NORMAL OPTION CALLS'!G239)*('NORMAL OPTION CALLS'!M239),('NORMAL OPTION CALLS'!G239-'NORMAL OPTION CALLS'!L239)*('NORMAL OPTION CALLS'!M239))</f>
        <v>13200</v>
      </c>
      <c r="O239" s="9">
        <f>'NORMAL OPTION CALLS'!N239/('NORMAL OPTION CALLS'!M239)/'NORMAL OPTION CALLS'!G239%</f>
        <v>133.33333333333334</v>
      </c>
    </row>
    <row r="240" spans="1:15" ht="15" customHeight="1">
      <c r="A240" s="61">
        <v>18</v>
      </c>
      <c r="B240" s="86">
        <v>43122</v>
      </c>
      <c r="C240" s="6">
        <v>900</v>
      </c>
      <c r="D240" s="6" t="s">
        <v>21</v>
      </c>
      <c r="E240" s="6" t="s">
        <v>22</v>
      </c>
      <c r="F240" s="6" t="s">
        <v>169</v>
      </c>
      <c r="G240" s="7">
        <v>20</v>
      </c>
      <c r="H240" s="7">
        <v>16</v>
      </c>
      <c r="I240" s="7">
        <v>22.5</v>
      </c>
      <c r="J240" s="7">
        <v>25</v>
      </c>
      <c r="K240" s="7">
        <v>27.5</v>
      </c>
      <c r="L240" s="7">
        <v>16</v>
      </c>
      <c r="M240" s="6">
        <v>1500</v>
      </c>
      <c r="N240" s="8">
        <f>IF('NORMAL OPTION CALLS'!E240="BUY",('NORMAL OPTION CALLS'!L240-'NORMAL OPTION CALLS'!G240)*('NORMAL OPTION CALLS'!M240),('NORMAL OPTION CALLS'!G240-'NORMAL OPTION CALLS'!L240)*('NORMAL OPTION CALLS'!M240))</f>
        <v>-6000</v>
      </c>
      <c r="O240" s="9">
        <f>'NORMAL OPTION CALLS'!N240/('NORMAL OPTION CALLS'!M240)/'NORMAL OPTION CALLS'!G240%</f>
        <v>-20</v>
      </c>
    </row>
    <row r="241" spans="1:15" ht="15" customHeight="1">
      <c r="A241" s="61">
        <v>19</v>
      </c>
      <c r="B241" s="86">
        <v>43122</v>
      </c>
      <c r="C241" s="6">
        <v>570</v>
      </c>
      <c r="D241" s="6" t="s">
        <v>21</v>
      </c>
      <c r="E241" s="6" t="s">
        <v>22</v>
      </c>
      <c r="F241" s="6" t="s">
        <v>143</v>
      </c>
      <c r="G241" s="7">
        <v>19</v>
      </c>
      <c r="H241" s="7">
        <v>14</v>
      </c>
      <c r="I241" s="7">
        <v>21.5</v>
      </c>
      <c r="J241" s="7">
        <v>24</v>
      </c>
      <c r="K241" s="7">
        <v>26.5</v>
      </c>
      <c r="L241" s="7">
        <v>26.5</v>
      </c>
      <c r="M241" s="6">
        <v>1800</v>
      </c>
      <c r="N241" s="8">
        <f>IF('NORMAL OPTION CALLS'!E241="BUY",('NORMAL OPTION CALLS'!L241-'NORMAL OPTION CALLS'!G241)*('NORMAL OPTION CALLS'!M241),('NORMAL OPTION CALLS'!G241-'NORMAL OPTION CALLS'!L241)*('NORMAL OPTION CALLS'!M241))</f>
        <v>13500</v>
      </c>
      <c r="O241" s="9">
        <f>'NORMAL OPTION CALLS'!N241/('NORMAL OPTION CALLS'!M241)/'NORMAL OPTION CALLS'!G241%</f>
        <v>39.473684210526315</v>
      </c>
    </row>
    <row r="242" spans="1:15" ht="15" customHeight="1">
      <c r="A242" s="61">
        <v>20</v>
      </c>
      <c r="B242" s="86">
        <v>43122</v>
      </c>
      <c r="C242" s="6">
        <v>3250</v>
      </c>
      <c r="D242" s="6" t="s">
        <v>21</v>
      </c>
      <c r="E242" s="6" t="s">
        <v>22</v>
      </c>
      <c r="F242" s="6" t="s">
        <v>57</v>
      </c>
      <c r="G242" s="7">
        <v>30</v>
      </c>
      <c r="H242" s="7">
        <v>8</v>
      </c>
      <c r="I242" s="7">
        <v>45</v>
      </c>
      <c r="J242" s="7">
        <v>60</v>
      </c>
      <c r="K242" s="7">
        <v>75</v>
      </c>
      <c r="L242" s="7">
        <v>45</v>
      </c>
      <c r="M242" s="6">
        <v>250</v>
      </c>
      <c r="N242" s="8">
        <f>IF('NORMAL OPTION CALLS'!E242="BUY",('NORMAL OPTION CALLS'!L242-'NORMAL OPTION CALLS'!G242)*('NORMAL OPTION CALLS'!M242),('NORMAL OPTION CALLS'!G242-'NORMAL OPTION CALLS'!L242)*('NORMAL OPTION CALLS'!M242))</f>
        <v>3750</v>
      </c>
      <c r="O242" s="9">
        <f>'NORMAL OPTION CALLS'!N242/('NORMAL OPTION CALLS'!M242)/'NORMAL OPTION CALLS'!G242%</f>
        <v>50</v>
      </c>
    </row>
    <row r="243" spans="1:15" ht="15" customHeight="1">
      <c r="A243" s="61">
        <v>21</v>
      </c>
      <c r="B243" s="86">
        <v>43122</v>
      </c>
      <c r="C243" s="6">
        <v>300</v>
      </c>
      <c r="D243" s="6" t="s">
        <v>21</v>
      </c>
      <c r="E243" s="6" t="s">
        <v>22</v>
      </c>
      <c r="F243" s="6" t="s">
        <v>52</v>
      </c>
      <c r="G243" s="7">
        <v>30</v>
      </c>
      <c r="H243" s="7">
        <v>10</v>
      </c>
      <c r="I243" s="7">
        <v>45</v>
      </c>
      <c r="J243" s="7">
        <v>60</v>
      </c>
      <c r="K243" s="7">
        <v>75</v>
      </c>
      <c r="L243" s="7">
        <v>75</v>
      </c>
      <c r="M243" s="6">
        <v>250</v>
      </c>
      <c r="N243" s="8">
        <f>IF('NORMAL OPTION CALLS'!E243="BUY",('NORMAL OPTION CALLS'!L243-'NORMAL OPTION CALLS'!G243)*('NORMAL OPTION CALLS'!M243),('NORMAL OPTION CALLS'!G243-'NORMAL OPTION CALLS'!L243)*('NORMAL OPTION CALLS'!M243))</f>
        <v>11250</v>
      </c>
      <c r="O243" s="9">
        <f>'NORMAL OPTION CALLS'!N243/('NORMAL OPTION CALLS'!M243)/'NORMAL OPTION CALLS'!G243%</f>
        <v>150</v>
      </c>
    </row>
    <row r="244" spans="1:15" ht="15" customHeight="1">
      <c r="A244" s="61">
        <v>22</v>
      </c>
      <c r="B244" s="86">
        <v>43122</v>
      </c>
      <c r="C244" s="6">
        <v>720</v>
      </c>
      <c r="D244" s="6" t="s">
        <v>21</v>
      </c>
      <c r="E244" s="6" t="s">
        <v>22</v>
      </c>
      <c r="F244" s="6" t="s">
        <v>275</v>
      </c>
      <c r="G244" s="7">
        <v>20</v>
      </c>
      <c r="H244" s="7">
        <v>15</v>
      </c>
      <c r="I244" s="7">
        <v>23</v>
      </c>
      <c r="J244" s="7">
        <v>26</v>
      </c>
      <c r="K244" s="7">
        <v>29</v>
      </c>
      <c r="L244" s="7">
        <v>29</v>
      </c>
      <c r="M244" s="6">
        <v>1200</v>
      </c>
      <c r="N244" s="8">
        <f>IF('NORMAL OPTION CALLS'!E244="BUY",('NORMAL OPTION CALLS'!L244-'NORMAL OPTION CALLS'!G244)*('NORMAL OPTION CALLS'!M244),('NORMAL OPTION CALLS'!G244-'NORMAL OPTION CALLS'!L244)*('NORMAL OPTION CALLS'!M244))</f>
        <v>10800</v>
      </c>
      <c r="O244" s="9">
        <f>'NORMAL OPTION CALLS'!N244/('NORMAL OPTION CALLS'!M244)/'NORMAL OPTION CALLS'!G244%</f>
        <v>45</v>
      </c>
    </row>
    <row r="245" spans="1:15" ht="15" customHeight="1">
      <c r="A245" s="61">
        <v>23</v>
      </c>
      <c r="B245" s="86">
        <v>43119</v>
      </c>
      <c r="C245" s="6">
        <v>330</v>
      </c>
      <c r="D245" s="6" t="s">
        <v>21</v>
      </c>
      <c r="E245" s="6" t="s">
        <v>22</v>
      </c>
      <c r="F245" s="6" t="s">
        <v>74</v>
      </c>
      <c r="G245" s="7">
        <v>5</v>
      </c>
      <c r="H245" s="7">
        <v>1</v>
      </c>
      <c r="I245" s="7">
        <v>7</v>
      </c>
      <c r="J245" s="7">
        <v>9</v>
      </c>
      <c r="K245" s="7">
        <v>11</v>
      </c>
      <c r="L245" s="7">
        <v>9</v>
      </c>
      <c r="M245" s="6">
        <v>1750</v>
      </c>
      <c r="N245" s="8">
        <f>IF('NORMAL OPTION CALLS'!E245="BUY",('NORMAL OPTION CALLS'!L245-'NORMAL OPTION CALLS'!G245)*('NORMAL OPTION CALLS'!M245),('NORMAL OPTION CALLS'!G245-'NORMAL OPTION CALLS'!L245)*('NORMAL OPTION CALLS'!M245))</f>
        <v>7000</v>
      </c>
      <c r="O245" s="9">
        <f>'NORMAL OPTION CALLS'!N245/('NORMAL OPTION CALLS'!M245)/'NORMAL OPTION CALLS'!G245%</f>
        <v>80</v>
      </c>
    </row>
    <row r="246" spans="1:15" ht="15" customHeight="1">
      <c r="A246" s="61">
        <v>24</v>
      </c>
      <c r="B246" s="86">
        <v>43119</v>
      </c>
      <c r="C246" s="6">
        <v>560</v>
      </c>
      <c r="D246" s="6" t="s">
        <v>21</v>
      </c>
      <c r="E246" s="6" t="s">
        <v>22</v>
      </c>
      <c r="F246" s="6" t="s">
        <v>143</v>
      </c>
      <c r="G246" s="7">
        <v>16</v>
      </c>
      <c r="H246" s="7">
        <v>11.5</v>
      </c>
      <c r="I246" s="7">
        <v>19</v>
      </c>
      <c r="J246" s="7">
        <v>21.5</v>
      </c>
      <c r="K246" s="7">
        <v>24</v>
      </c>
      <c r="L246" s="7">
        <v>19</v>
      </c>
      <c r="M246" s="6">
        <v>1800</v>
      </c>
      <c r="N246" s="8">
        <f>IF('NORMAL OPTION CALLS'!E246="BUY",('NORMAL OPTION CALLS'!L246-'NORMAL OPTION CALLS'!G246)*('NORMAL OPTION CALLS'!M246),('NORMAL OPTION CALLS'!G246-'NORMAL OPTION CALLS'!L246)*('NORMAL OPTION CALLS'!M246))</f>
        <v>5400</v>
      </c>
      <c r="O246" s="9">
        <f>'NORMAL OPTION CALLS'!N246/('NORMAL OPTION CALLS'!M246)/'NORMAL OPTION CALLS'!G246%</f>
        <v>18.75</v>
      </c>
    </row>
    <row r="247" spans="1:15" ht="15" customHeight="1">
      <c r="A247" s="61">
        <v>25</v>
      </c>
      <c r="B247" s="86">
        <v>43118</v>
      </c>
      <c r="C247" s="6">
        <v>1020</v>
      </c>
      <c r="D247" s="6" t="s">
        <v>47</v>
      </c>
      <c r="E247" s="6" t="s">
        <v>22</v>
      </c>
      <c r="F247" s="6" t="s">
        <v>188</v>
      </c>
      <c r="G247" s="7">
        <v>11</v>
      </c>
      <c r="H247" s="7">
        <v>4</v>
      </c>
      <c r="I247" s="7">
        <v>15</v>
      </c>
      <c r="J247" s="7">
        <v>19</v>
      </c>
      <c r="K247" s="7">
        <v>23</v>
      </c>
      <c r="L247" s="7">
        <v>19</v>
      </c>
      <c r="M247" s="6">
        <v>1000</v>
      </c>
      <c r="N247" s="8">
        <f>IF('NORMAL OPTION CALLS'!E247="BUY",('NORMAL OPTION CALLS'!L247-'NORMAL OPTION CALLS'!G247)*('NORMAL OPTION CALLS'!M247),('NORMAL OPTION CALLS'!G247-'NORMAL OPTION CALLS'!L247)*('NORMAL OPTION CALLS'!M247))</f>
        <v>8000</v>
      </c>
      <c r="O247" s="9">
        <f>'NORMAL OPTION CALLS'!N247/('NORMAL OPTION CALLS'!M247)/'NORMAL OPTION CALLS'!G247%</f>
        <v>72.727272727272734</v>
      </c>
    </row>
    <row r="248" spans="1:15" ht="15" customHeight="1">
      <c r="A248" s="61">
        <v>26</v>
      </c>
      <c r="B248" s="86">
        <v>43118</v>
      </c>
      <c r="C248" s="6">
        <v>430</v>
      </c>
      <c r="D248" s="6" t="s">
        <v>21</v>
      </c>
      <c r="E248" s="6" t="s">
        <v>22</v>
      </c>
      <c r="F248" s="6" t="s">
        <v>75</v>
      </c>
      <c r="G248" s="7">
        <v>5.5010000000000003</v>
      </c>
      <c r="H248" s="7">
        <v>1</v>
      </c>
      <c r="I248" s="7">
        <v>8</v>
      </c>
      <c r="J248" s="7">
        <v>10.5</v>
      </c>
      <c r="K248" s="7">
        <v>13</v>
      </c>
      <c r="L248" s="7">
        <v>1</v>
      </c>
      <c r="M248" s="6">
        <v>1500</v>
      </c>
      <c r="N248" s="8">
        <f>IF('NORMAL OPTION CALLS'!E248="BUY",('NORMAL OPTION CALLS'!L248-'NORMAL OPTION CALLS'!G248)*('NORMAL OPTION CALLS'!M248),('NORMAL OPTION CALLS'!G248-'NORMAL OPTION CALLS'!L248)*('NORMAL OPTION CALLS'!M248))</f>
        <v>-6751.5000000000009</v>
      </c>
      <c r="O248" s="9">
        <f>'NORMAL OPTION CALLS'!N248/('NORMAL OPTION CALLS'!M248)/'NORMAL OPTION CALLS'!G248%</f>
        <v>-81.821487002363213</v>
      </c>
    </row>
    <row r="249" spans="1:15" ht="15" customHeight="1">
      <c r="A249" s="61">
        <v>27</v>
      </c>
      <c r="B249" s="86">
        <v>43117</v>
      </c>
      <c r="C249" s="6">
        <v>580</v>
      </c>
      <c r="D249" s="6" t="s">
        <v>21</v>
      </c>
      <c r="E249" s="6" t="s">
        <v>22</v>
      </c>
      <c r="F249" s="6" t="s">
        <v>236</v>
      </c>
      <c r="G249" s="7">
        <v>18.5</v>
      </c>
      <c r="H249" s="7">
        <v>13</v>
      </c>
      <c r="I249" s="7">
        <v>22</v>
      </c>
      <c r="J249" s="7">
        <v>25</v>
      </c>
      <c r="K249" s="7">
        <v>28</v>
      </c>
      <c r="L249" s="7">
        <v>13</v>
      </c>
      <c r="M249" s="6">
        <v>1100</v>
      </c>
      <c r="N249" s="8">
        <f>IF('NORMAL OPTION CALLS'!E249="BUY",('NORMAL OPTION CALLS'!L249-'NORMAL OPTION CALLS'!G249)*('NORMAL OPTION CALLS'!M249),('NORMAL OPTION CALLS'!G249-'NORMAL OPTION CALLS'!L249)*('NORMAL OPTION CALLS'!M249))</f>
        <v>-6050</v>
      </c>
      <c r="O249" s="9">
        <f>'NORMAL OPTION CALLS'!N249/('NORMAL OPTION CALLS'!M249)/'NORMAL OPTION CALLS'!G249%</f>
        <v>-29.72972972972973</v>
      </c>
    </row>
    <row r="250" spans="1:15" ht="15" customHeight="1">
      <c r="A250" s="61">
        <v>28</v>
      </c>
      <c r="B250" s="86">
        <v>43117</v>
      </c>
      <c r="C250" s="6">
        <v>160</v>
      </c>
      <c r="D250" s="6" t="s">
        <v>21</v>
      </c>
      <c r="E250" s="6" t="s">
        <v>22</v>
      </c>
      <c r="F250" s="6" t="s">
        <v>180</v>
      </c>
      <c r="G250" s="7">
        <v>6.4</v>
      </c>
      <c r="H250" s="7">
        <v>5</v>
      </c>
      <c r="I250" s="7">
        <v>7.2</v>
      </c>
      <c r="J250" s="7">
        <v>8</v>
      </c>
      <c r="K250" s="7">
        <v>8.8000000000000007</v>
      </c>
      <c r="L250" s="7">
        <v>7.2</v>
      </c>
      <c r="M250" s="6">
        <v>6000</v>
      </c>
      <c r="N250" s="8">
        <f>IF('NORMAL OPTION CALLS'!E250="BUY",('NORMAL OPTION CALLS'!L250-'NORMAL OPTION CALLS'!G250)*('NORMAL OPTION CALLS'!M250),('NORMAL OPTION CALLS'!G250-'NORMAL OPTION CALLS'!L250)*('NORMAL OPTION CALLS'!M250))</f>
        <v>4799.9999999999991</v>
      </c>
      <c r="O250" s="9">
        <f>'NORMAL OPTION CALLS'!N250/('NORMAL OPTION CALLS'!M250)/'NORMAL OPTION CALLS'!G250%</f>
        <v>12.499999999999996</v>
      </c>
    </row>
    <row r="251" spans="1:15" ht="15" customHeight="1">
      <c r="A251" s="61">
        <v>29</v>
      </c>
      <c r="B251" s="86">
        <v>43117</v>
      </c>
      <c r="C251" s="6">
        <v>270</v>
      </c>
      <c r="D251" s="6" t="s">
        <v>21</v>
      </c>
      <c r="E251" s="6" t="s">
        <v>22</v>
      </c>
      <c r="F251" s="6" t="s">
        <v>51</v>
      </c>
      <c r="G251" s="7">
        <v>9</v>
      </c>
      <c r="H251" s="7">
        <v>7.5</v>
      </c>
      <c r="I251" s="7">
        <v>9.8000000000000007</v>
      </c>
      <c r="J251" s="7">
        <v>10.6</v>
      </c>
      <c r="K251" s="7">
        <v>11.4</v>
      </c>
      <c r="L251" s="7">
        <v>9.8000000000000007</v>
      </c>
      <c r="M251" s="6">
        <v>4500</v>
      </c>
      <c r="N251" s="8">
        <f>IF('NORMAL OPTION CALLS'!E251="BUY",('NORMAL OPTION CALLS'!L251-'NORMAL OPTION CALLS'!G251)*('NORMAL OPTION CALLS'!M251),('NORMAL OPTION CALLS'!G251-'NORMAL OPTION CALLS'!L251)*('NORMAL OPTION CALLS'!M251))</f>
        <v>3600.0000000000032</v>
      </c>
      <c r="O251" s="9">
        <f>'NORMAL OPTION CALLS'!N251/('NORMAL OPTION CALLS'!M251)/'NORMAL OPTION CALLS'!G251%</f>
        <v>8.8888888888888964</v>
      </c>
    </row>
    <row r="252" spans="1:15" ht="15" customHeight="1">
      <c r="A252" s="61">
        <v>30</v>
      </c>
      <c r="B252" s="86">
        <v>43117</v>
      </c>
      <c r="C252" s="6">
        <v>570</v>
      </c>
      <c r="D252" s="6" t="s">
        <v>21</v>
      </c>
      <c r="E252" s="6" t="s">
        <v>22</v>
      </c>
      <c r="F252" s="6" t="s">
        <v>58</v>
      </c>
      <c r="G252" s="7">
        <v>16</v>
      </c>
      <c r="H252" s="7">
        <v>10</v>
      </c>
      <c r="I252" s="7">
        <v>19</v>
      </c>
      <c r="J252" s="7">
        <v>22</v>
      </c>
      <c r="K252" s="7">
        <v>26</v>
      </c>
      <c r="L252" s="7">
        <v>26</v>
      </c>
      <c r="M252" s="6">
        <v>1200</v>
      </c>
      <c r="N252" s="8">
        <f>IF('NORMAL OPTION CALLS'!E252="BUY",('NORMAL OPTION CALLS'!L252-'NORMAL OPTION CALLS'!G252)*('NORMAL OPTION CALLS'!M252),('NORMAL OPTION CALLS'!G252-'NORMAL OPTION CALLS'!L252)*('NORMAL OPTION CALLS'!M252))</f>
        <v>12000</v>
      </c>
      <c r="O252" s="9">
        <f>'NORMAL OPTION CALLS'!N252/('NORMAL OPTION CALLS'!M252)/'NORMAL OPTION CALLS'!G252%</f>
        <v>62.5</v>
      </c>
    </row>
    <row r="253" spans="1:15" ht="15" customHeight="1">
      <c r="A253" s="61">
        <v>31</v>
      </c>
      <c r="B253" s="86">
        <v>43116</v>
      </c>
      <c r="C253" s="6">
        <v>1140</v>
      </c>
      <c r="D253" s="6" t="s">
        <v>21</v>
      </c>
      <c r="E253" s="6" t="s">
        <v>22</v>
      </c>
      <c r="F253" s="6" t="s">
        <v>274</v>
      </c>
      <c r="G253" s="7">
        <v>12</v>
      </c>
      <c r="H253" s="7">
        <v>3</v>
      </c>
      <c r="I253" s="7">
        <v>18</v>
      </c>
      <c r="J253" s="7">
        <v>24</v>
      </c>
      <c r="K253" s="7">
        <v>30</v>
      </c>
      <c r="L253" s="7">
        <v>18</v>
      </c>
      <c r="M253" s="6">
        <v>200</v>
      </c>
      <c r="N253" s="8">
        <f>IF('NORMAL OPTION CALLS'!E253="BUY",('NORMAL OPTION CALLS'!L253-'NORMAL OPTION CALLS'!G253)*('NORMAL OPTION CALLS'!M253),('NORMAL OPTION CALLS'!G253-'NORMAL OPTION CALLS'!L253)*('NORMAL OPTION CALLS'!M253))</f>
        <v>1200</v>
      </c>
      <c r="O253" s="9">
        <f>'NORMAL OPTION CALLS'!N253/('NORMAL OPTION CALLS'!M253)/'NORMAL OPTION CALLS'!G253%</f>
        <v>50</v>
      </c>
    </row>
    <row r="254" spans="1:15" ht="15.75">
      <c r="A254" s="61">
        <v>32</v>
      </c>
      <c r="B254" s="86">
        <v>43116</v>
      </c>
      <c r="C254" s="6">
        <v>4550</v>
      </c>
      <c r="D254" s="6" t="s">
        <v>21</v>
      </c>
      <c r="E254" s="6" t="s">
        <v>22</v>
      </c>
      <c r="F254" s="6" t="s">
        <v>273</v>
      </c>
      <c r="G254" s="7">
        <v>100</v>
      </c>
      <c r="H254" s="7">
        <v>70</v>
      </c>
      <c r="I254" s="7">
        <v>118</v>
      </c>
      <c r="J254" s="7">
        <v>136</v>
      </c>
      <c r="K254" s="7">
        <v>154</v>
      </c>
      <c r="L254" s="7">
        <v>70</v>
      </c>
      <c r="M254" s="6">
        <v>200</v>
      </c>
      <c r="N254" s="8">
        <f>IF('NORMAL OPTION CALLS'!E254="BUY",('NORMAL OPTION CALLS'!L254-'NORMAL OPTION CALLS'!G254)*('NORMAL OPTION CALLS'!M254),('NORMAL OPTION CALLS'!G254-'NORMAL OPTION CALLS'!L254)*('NORMAL OPTION CALLS'!M254))</f>
        <v>-6000</v>
      </c>
      <c r="O254" s="9">
        <f>'NORMAL OPTION CALLS'!N254/('NORMAL OPTION CALLS'!M254)/'NORMAL OPTION CALLS'!G254%</f>
        <v>-30</v>
      </c>
    </row>
    <row r="255" spans="1:15" ht="15.75">
      <c r="A255" s="61">
        <v>33</v>
      </c>
      <c r="B255" s="86">
        <v>43116</v>
      </c>
      <c r="C255" s="6">
        <v>340</v>
      </c>
      <c r="D255" s="6" t="s">
        <v>21</v>
      </c>
      <c r="E255" s="6" t="s">
        <v>22</v>
      </c>
      <c r="F255" s="6" t="s">
        <v>91</v>
      </c>
      <c r="G255" s="7">
        <v>5.5</v>
      </c>
      <c r="H255" s="7">
        <v>2.5</v>
      </c>
      <c r="I255" s="7">
        <v>7</v>
      </c>
      <c r="J255" s="7">
        <v>8.5</v>
      </c>
      <c r="K255" s="7">
        <v>10</v>
      </c>
      <c r="L255" s="7">
        <v>7</v>
      </c>
      <c r="M255" s="6">
        <v>2700</v>
      </c>
      <c r="N255" s="8">
        <f>IF('NORMAL OPTION CALLS'!E255="BUY",('NORMAL OPTION CALLS'!L255-'NORMAL OPTION CALLS'!G255)*('NORMAL OPTION CALLS'!M255),('NORMAL OPTION CALLS'!G255-'NORMAL OPTION CALLS'!L255)*('NORMAL OPTION CALLS'!M255))</f>
        <v>4050</v>
      </c>
      <c r="O255" s="9">
        <f>'NORMAL OPTION CALLS'!N255/('NORMAL OPTION CALLS'!M255)/'NORMAL OPTION CALLS'!G255%</f>
        <v>27.272727272727273</v>
      </c>
    </row>
    <row r="256" spans="1:15" ht="15.75">
      <c r="A256" s="61">
        <v>34</v>
      </c>
      <c r="B256" s="86">
        <v>43116</v>
      </c>
      <c r="C256" s="6">
        <v>260</v>
      </c>
      <c r="D256" s="6" t="s">
        <v>47</v>
      </c>
      <c r="E256" s="6" t="s">
        <v>22</v>
      </c>
      <c r="F256" s="6" t="s">
        <v>24</v>
      </c>
      <c r="G256" s="7">
        <v>4.5</v>
      </c>
      <c r="H256" s="7">
        <v>2.5</v>
      </c>
      <c r="I256" s="7">
        <v>5.5</v>
      </c>
      <c r="J256" s="7">
        <v>6.5</v>
      </c>
      <c r="K256" s="7">
        <v>7.5</v>
      </c>
      <c r="L256" s="7">
        <v>5</v>
      </c>
      <c r="M256" s="6">
        <v>3500</v>
      </c>
      <c r="N256" s="8">
        <f>IF('NORMAL OPTION CALLS'!E256="BUY",('NORMAL OPTION CALLS'!L256-'NORMAL OPTION CALLS'!G256)*('NORMAL OPTION CALLS'!M256),('NORMAL OPTION CALLS'!G256-'NORMAL OPTION CALLS'!L256)*('NORMAL OPTION CALLS'!M256))</f>
        <v>1750</v>
      </c>
      <c r="O256" s="9">
        <f>'NORMAL OPTION CALLS'!N256/('NORMAL OPTION CALLS'!M256)/'NORMAL OPTION CALLS'!G256%</f>
        <v>11.111111111111111</v>
      </c>
    </row>
    <row r="257" spans="1:15" ht="15.75">
      <c r="A257" s="61">
        <v>35</v>
      </c>
      <c r="B257" s="86">
        <v>43116</v>
      </c>
      <c r="C257" s="6">
        <v>800</v>
      </c>
      <c r="D257" s="6" t="s">
        <v>21</v>
      </c>
      <c r="E257" s="6" t="s">
        <v>22</v>
      </c>
      <c r="F257" s="6" t="s">
        <v>213</v>
      </c>
      <c r="G257" s="7">
        <v>24</v>
      </c>
      <c r="H257" s="7">
        <v>18</v>
      </c>
      <c r="I257" s="7">
        <v>27</v>
      </c>
      <c r="J257" s="7">
        <v>30</v>
      </c>
      <c r="K257" s="7">
        <v>33</v>
      </c>
      <c r="L257" s="7">
        <v>27</v>
      </c>
      <c r="M257" s="6">
        <v>1200</v>
      </c>
      <c r="N257" s="8">
        <f>IF('NORMAL OPTION CALLS'!E257="BUY",('NORMAL OPTION CALLS'!L257-'NORMAL OPTION CALLS'!G257)*('NORMAL OPTION CALLS'!M257),('NORMAL OPTION CALLS'!G257-'NORMAL OPTION CALLS'!L257)*('NORMAL OPTION CALLS'!M257))</f>
        <v>3600</v>
      </c>
      <c r="O257" s="9">
        <f>'NORMAL OPTION CALLS'!N257/('NORMAL OPTION CALLS'!M257)/'NORMAL OPTION CALLS'!G257%</f>
        <v>12.5</v>
      </c>
    </row>
    <row r="258" spans="1:15" ht="15.75">
      <c r="A258" s="61">
        <v>36</v>
      </c>
      <c r="B258" s="86">
        <v>43116</v>
      </c>
      <c r="C258" s="6">
        <v>150</v>
      </c>
      <c r="D258" s="6" t="s">
        <v>47</v>
      </c>
      <c r="E258" s="6" t="s">
        <v>22</v>
      </c>
      <c r="F258" s="6" t="s">
        <v>264</v>
      </c>
      <c r="G258" s="7">
        <v>2.2000000000000002</v>
      </c>
      <c r="H258" s="7">
        <v>1</v>
      </c>
      <c r="I258" s="7">
        <v>2.9</v>
      </c>
      <c r="J258" s="7">
        <v>3.6</v>
      </c>
      <c r="K258" s="7">
        <v>4.2</v>
      </c>
      <c r="L258" s="7">
        <v>4.2</v>
      </c>
      <c r="M258" s="6">
        <v>6000</v>
      </c>
      <c r="N258" s="8">
        <f>IF('NORMAL OPTION CALLS'!E258="BUY",('NORMAL OPTION CALLS'!L258-'NORMAL OPTION CALLS'!G258)*('NORMAL OPTION CALLS'!M258),('NORMAL OPTION CALLS'!G258-'NORMAL OPTION CALLS'!L258)*('NORMAL OPTION CALLS'!M258))</f>
        <v>12000</v>
      </c>
      <c r="O258" s="9">
        <f>'NORMAL OPTION CALLS'!N258/('NORMAL OPTION CALLS'!M258)/'NORMAL OPTION CALLS'!G258%</f>
        <v>90.909090909090907</v>
      </c>
    </row>
    <row r="259" spans="1:15" ht="15.75">
      <c r="A259" s="61">
        <v>37</v>
      </c>
      <c r="B259" s="86">
        <v>43115</v>
      </c>
      <c r="C259" s="6">
        <v>200</v>
      </c>
      <c r="D259" s="6" t="s">
        <v>21</v>
      </c>
      <c r="E259" s="6" t="s">
        <v>22</v>
      </c>
      <c r="F259" s="6" t="s">
        <v>83</v>
      </c>
      <c r="G259" s="7">
        <v>6</v>
      </c>
      <c r="H259" s="7">
        <v>4</v>
      </c>
      <c r="I259" s="7">
        <v>7</v>
      </c>
      <c r="J259" s="7">
        <v>8</v>
      </c>
      <c r="K259" s="7">
        <v>9</v>
      </c>
      <c r="L259" s="7">
        <v>7</v>
      </c>
      <c r="M259" s="6">
        <v>3500</v>
      </c>
      <c r="N259" s="8">
        <f>IF('NORMAL OPTION CALLS'!E259="BUY",('NORMAL OPTION CALLS'!L259-'NORMAL OPTION CALLS'!G259)*('NORMAL OPTION CALLS'!M259),('NORMAL OPTION CALLS'!G259-'NORMAL OPTION CALLS'!L259)*('NORMAL OPTION CALLS'!M259))</f>
        <v>3500</v>
      </c>
      <c r="O259" s="9">
        <f>'NORMAL OPTION CALLS'!N259/('NORMAL OPTION CALLS'!M259)/'NORMAL OPTION CALLS'!G259%</f>
        <v>16.666666666666668</v>
      </c>
    </row>
    <row r="260" spans="1:15" ht="15.75">
      <c r="A260" s="61">
        <v>38</v>
      </c>
      <c r="B260" s="86">
        <v>43115</v>
      </c>
      <c r="C260" s="6">
        <v>280</v>
      </c>
      <c r="D260" s="6" t="s">
        <v>21</v>
      </c>
      <c r="E260" s="6" t="s">
        <v>22</v>
      </c>
      <c r="F260" s="6" t="s">
        <v>266</v>
      </c>
      <c r="G260" s="7">
        <v>10.5</v>
      </c>
      <c r="H260" s="7">
        <v>9</v>
      </c>
      <c r="I260" s="7">
        <v>11.3</v>
      </c>
      <c r="J260" s="7">
        <v>12</v>
      </c>
      <c r="K260" s="7">
        <v>12.9</v>
      </c>
      <c r="L260" s="7">
        <v>12.8</v>
      </c>
      <c r="M260" s="6">
        <v>4500</v>
      </c>
      <c r="N260" s="8">
        <f>IF('NORMAL OPTION CALLS'!E260="BUY",('NORMAL OPTION CALLS'!L260-'NORMAL OPTION CALLS'!G260)*('NORMAL OPTION CALLS'!M260),('NORMAL OPTION CALLS'!G260-'NORMAL OPTION CALLS'!L260)*('NORMAL OPTION CALLS'!M260))</f>
        <v>10350.000000000004</v>
      </c>
      <c r="O260" s="9">
        <f>'NORMAL OPTION CALLS'!N260/('NORMAL OPTION CALLS'!M260)/'NORMAL OPTION CALLS'!G260%</f>
        <v>21.904761904761912</v>
      </c>
    </row>
    <row r="261" spans="1:15" ht="15.75">
      <c r="A261" s="61">
        <v>39</v>
      </c>
      <c r="B261" s="86">
        <v>43115</v>
      </c>
      <c r="C261" s="6">
        <v>580</v>
      </c>
      <c r="D261" s="6" t="s">
        <v>21</v>
      </c>
      <c r="E261" s="6" t="s">
        <v>22</v>
      </c>
      <c r="F261" s="6" t="s">
        <v>270</v>
      </c>
      <c r="G261" s="7">
        <v>18</v>
      </c>
      <c r="H261" s="7">
        <v>13</v>
      </c>
      <c r="I261" s="7">
        <v>21</v>
      </c>
      <c r="J261" s="7">
        <v>24</v>
      </c>
      <c r="K261" s="7">
        <v>27</v>
      </c>
      <c r="L261" s="7">
        <v>24</v>
      </c>
      <c r="M261" s="6">
        <v>1500</v>
      </c>
      <c r="N261" s="8">
        <f>IF('NORMAL OPTION CALLS'!E261="BUY",('NORMAL OPTION CALLS'!L261-'NORMAL OPTION CALLS'!G261)*('NORMAL OPTION CALLS'!M261),('NORMAL OPTION CALLS'!G261-'NORMAL OPTION CALLS'!L261)*('NORMAL OPTION CALLS'!M261))</f>
        <v>9000</v>
      </c>
      <c r="O261" s="9">
        <f>'NORMAL OPTION CALLS'!N261/('NORMAL OPTION CALLS'!M261)/'NORMAL OPTION CALLS'!G261%</f>
        <v>33.333333333333336</v>
      </c>
    </row>
    <row r="262" spans="1:15" ht="15.75">
      <c r="A262" s="61">
        <v>40</v>
      </c>
      <c r="B262" s="86">
        <v>43112</v>
      </c>
      <c r="C262" s="6">
        <v>340</v>
      </c>
      <c r="D262" s="6" t="s">
        <v>21</v>
      </c>
      <c r="E262" s="6" t="s">
        <v>22</v>
      </c>
      <c r="F262" s="6" t="s">
        <v>74</v>
      </c>
      <c r="G262" s="7">
        <v>10</v>
      </c>
      <c r="H262" s="7">
        <v>8</v>
      </c>
      <c r="I262" s="7">
        <v>11</v>
      </c>
      <c r="J262" s="7">
        <v>12</v>
      </c>
      <c r="K262" s="7">
        <v>13</v>
      </c>
      <c r="L262" s="7">
        <v>11</v>
      </c>
      <c r="M262" s="6">
        <v>3500</v>
      </c>
      <c r="N262" s="8">
        <f>IF('NORMAL OPTION CALLS'!E262="BUY",('NORMAL OPTION CALLS'!L262-'NORMAL OPTION CALLS'!G262)*('NORMAL OPTION CALLS'!M262),('NORMAL OPTION CALLS'!G262-'NORMAL OPTION CALLS'!L262)*('NORMAL OPTION CALLS'!M262))</f>
        <v>3500</v>
      </c>
      <c r="O262" s="9">
        <f>'NORMAL OPTION CALLS'!N262/('NORMAL OPTION CALLS'!M262)/'NORMAL OPTION CALLS'!G262%</f>
        <v>10</v>
      </c>
    </row>
    <row r="263" spans="1:15" ht="15.75">
      <c r="A263" s="61">
        <v>41</v>
      </c>
      <c r="B263" s="86">
        <v>43112</v>
      </c>
      <c r="C263" s="6">
        <v>430</v>
      </c>
      <c r="D263" s="6" t="s">
        <v>21</v>
      </c>
      <c r="E263" s="6" t="s">
        <v>22</v>
      </c>
      <c r="F263" s="6" t="s">
        <v>23</v>
      </c>
      <c r="G263" s="7">
        <v>10</v>
      </c>
      <c r="H263" s="7">
        <v>5.5</v>
      </c>
      <c r="I263" s="7">
        <v>12.5</v>
      </c>
      <c r="J263" s="7">
        <v>15</v>
      </c>
      <c r="K263" s="7">
        <v>17.5</v>
      </c>
      <c r="L263" s="7">
        <v>15</v>
      </c>
      <c r="M263" s="6">
        <v>1575</v>
      </c>
      <c r="N263" s="8">
        <f>IF('NORMAL OPTION CALLS'!E263="BUY",('NORMAL OPTION CALLS'!L263-'NORMAL OPTION CALLS'!G263)*('NORMAL OPTION CALLS'!M263),('NORMAL OPTION CALLS'!G263-'NORMAL OPTION CALLS'!L263)*('NORMAL OPTION CALLS'!M263))</f>
        <v>7875</v>
      </c>
      <c r="O263" s="9">
        <f>'NORMAL OPTION CALLS'!N263/('NORMAL OPTION CALLS'!M263)/'NORMAL OPTION CALLS'!G263%</f>
        <v>50</v>
      </c>
    </row>
    <row r="264" spans="1:15" ht="15.75">
      <c r="A264" s="61">
        <v>42</v>
      </c>
      <c r="B264" s="86">
        <v>43112</v>
      </c>
      <c r="C264" s="6">
        <v>325</v>
      </c>
      <c r="D264" s="6" t="s">
        <v>21</v>
      </c>
      <c r="E264" s="6" t="s">
        <v>22</v>
      </c>
      <c r="F264" s="6" t="s">
        <v>195</v>
      </c>
      <c r="G264" s="7">
        <v>8.5</v>
      </c>
      <c r="H264" s="7">
        <v>6.5</v>
      </c>
      <c r="I264" s="7">
        <v>9.5</v>
      </c>
      <c r="J264" s="7">
        <v>10.5</v>
      </c>
      <c r="K264" s="7">
        <v>11.5</v>
      </c>
      <c r="L264" s="7">
        <v>9.5</v>
      </c>
      <c r="M264" s="6">
        <v>4500</v>
      </c>
      <c r="N264" s="8">
        <f>IF('NORMAL OPTION CALLS'!E264="BUY",('NORMAL OPTION CALLS'!L264-'NORMAL OPTION CALLS'!G264)*('NORMAL OPTION CALLS'!M264),('NORMAL OPTION CALLS'!G264-'NORMAL OPTION CALLS'!L264)*('NORMAL OPTION CALLS'!M264))</f>
        <v>4500</v>
      </c>
      <c r="O264" s="9">
        <f>'NORMAL OPTION CALLS'!N264/('NORMAL OPTION CALLS'!M264)/'NORMAL OPTION CALLS'!G264%</f>
        <v>11.76470588235294</v>
      </c>
    </row>
    <row r="265" spans="1:15" ht="15.75">
      <c r="A265" s="61">
        <v>43</v>
      </c>
      <c r="B265" s="86">
        <v>43112</v>
      </c>
      <c r="C265" s="6">
        <v>315</v>
      </c>
      <c r="D265" s="6" t="s">
        <v>21</v>
      </c>
      <c r="E265" s="6" t="s">
        <v>22</v>
      </c>
      <c r="F265" s="6" t="s">
        <v>91</v>
      </c>
      <c r="G265" s="7">
        <v>7</v>
      </c>
      <c r="H265" s="7">
        <v>4</v>
      </c>
      <c r="I265" s="7">
        <v>8.5</v>
      </c>
      <c r="J265" s="7">
        <v>10</v>
      </c>
      <c r="K265" s="7">
        <v>11.5</v>
      </c>
      <c r="L265" s="7">
        <v>10</v>
      </c>
      <c r="M265" s="6">
        <v>2700</v>
      </c>
      <c r="N265" s="8">
        <f>IF('NORMAL OPTION CALLS'!E265="BUY",('NORMAL OPTION CALLS'!L265-'NORMAL OPTION CALLS'!G265)*('NORMAL OPTION CALLS'!M265),('NORMAL OPTION CALLS'!G265-'NORMAL OPTION CALLS'!L265)*('NORMAL OPTION CALLS'!M265))</f>
        <v>8100</v>
      </c>
      <c r="O265" s="9">
        <f>'NORMAL OPTION CALLS'!N265/('NORMAL OPTION CALLS'!M265)/'NORMAL OPTION CALLS'!G265%</f>
        <v>42.857142857142854</v>
      </c>
    </row>
    <row r="266" spans="1:15" ht="15.75">
      <c r="A266" s="61">
        <v>44</v>
      </c>
      <c r="B266" s="86">
        <v>43111</v>
      </c>
      <c r="C266" s="6">
        <v>940</v>
      </c>
      <c r="D266" s="6" t="s">
        <v>21</v>
      </c>
      <c r="E266" s="6" t="s">
        <v>22</v>
      </c>
      <c r="F266" s="6" t="s">
        <v>262</v>
      </c>
      <c r="G266" s="7">
        <v>30</v>
      </c>
      <c r="H266" s="7">
        <v>19</v>
      </c>
      <c r="I266" s="7">
        <v>36</v>
      </c>
      <c r="J266" s="7">
        <v>42</v>
      </c>
      <c r="K266" s="7">
        <v>48</v>
      </c>
      <c r="L266" s="7">
        <v>19</v>
      </c>
      <c r="M266" s="6">
        <v>600</v>
      </c>
      <c r="N266" s="8">
        <f>IF('NORMAL OPTION CALLS'!E266="BUY",('NORMAL OPTION CALLS'!L266-'NORMAL OPTION CALLS'!G266)*('NORMAL OPTION CALLS'!M266),('NORMAL OPTION CALLS'!G266-'NORMAL OPTION CALLS'!L266)*('NORMAL OPTION CALLS'!M266))</f>
        <v>-6600</v>
      </c>
      <c r="O266" s="9">
        <f>'NORMAL OPTION CALLS'!N266/('NORMAL OPTION CALLS'!M266)/'NORMAL OPTION CALLS'!G266%</f>
        <v>-36.666666666666671</v>
      </c>
    </row>
    <row r="267" spans="1:15" ht="15.75">
      <c r="A267" s="61">
        <v>45</v>
      </c>
      <c r="B267" s="86">
        <v>43111</v>
      </c>
      <c r="C267" s="6">
        <v>540</v>
      </c>
      <c r="D267" s="6" t="s">
        <v>21</v>
      </c>
      <c r="E267" s="6" t="s">
        <v>22</v>
      </c>
      <c r="F267" s="6" t="s">
        <v>270</v>
      </c>
      <c r="G267" s="7">
        <v>24</v>
      </c>
      <c r="H267" s="7">
        <v>19.5</v>
      </c>
      <c r="I267" s="7">
        <v>26.5</v>
      </c>
      <c r="J267" s="7">
        <v>29</v>
      </c>
      <c r="K267" s="7">
        <v>31.5</v>
      </c>
      <c r="L267" s="7">
        <v>26.5</v>
      </c>
      <c r="M267" s="6">
        <v>1500</v>
      </c>
      <c r="N267" s="8">
        <f>IF('NORMAL OPTION CALLS'!E267="BUY",('NORMAL OPTION CALLS'!L267-'NORMAL OPTION CALLS'!G267)*('NORMAL OPTION CALLS'!M267),('NORMAL OPTION CALLS'!G267-'NORMAL OPTION CALLS'!L267)*('NORMAL OPTION CALLS'!M267))</f>
        <v>3750</v>
      </c>
      <c r="O267" s="9">
        <f>'NORMAL OPTION CALLS'!N267/('NORMAL OPTION CALLS'!M267)/'NORMAL OPTION CALLS'!G267%</f>
        <v>10.416666666666668</v>
      </c>
    </row>
    <row r="268" spans="1:15" ht="15.75">
      <c r="A268" s="61">
        <v>46</v>
      </c>
      <c r="B268" s="86">
        <v>43110</v>
      </c>
      <c r="C268" s="6">
        <v>200</v>
      </c>
      <c r="D268" s="6" t="s">
        <v>21</v>
      </c>
      <c r="E268" s="6" t="s">
        <v>22</v>
      </c>
      <c r="F268" s="6" t="s">
        <v>247</v>
      </c>
      <c r="G268" s="7">
        <v>10</v>
      </c>
      <c r="H268" s="7">
        <v>8.5</v>
      </c>
      <c r="I268" s="7">
        <v>10.9</v>
      </c>
      <c r="J268" s="7">
        <v>11.8</v>
      </c>
      <c r="K268" s="7">
        <v>12.7</v>
      </c>
      <c r="L268" s="7">
        <v>12.7</v>
      </c>
      <c r="M268" s="6">
        <v>4500</v>
      </c>
      <c r="N268" s="8">
        <f>IF('NORMAL OPTION CALLS'!E268="BUY",('NORMAL OPTION CALLS'!L268-'NORMAL OPTION CALLS'!G268)*('NORMAL OPTION CALLS'!M268),('NORMAL OPTION CALLS'!G268-'NORMAL OPTION CALLS'!L268)*('NORMAL OPTION CALLS'!M268))</f>
        <v>12149.999999999996</v>
      </c>
      <c r="O268" s="9">
        <f>'NORMAL OPTION CALLS'!N268/('NORMAL OPTION CALLS'!M268)/'NORMAL OPTION CALLS'!G268%</f>
        <v>26.999999999999993</v>
      </c>
    </row>
    <row r="269" spans="1:15" ht="15.75">
      <c r="A269" s="61">
        <v>47</v>
      </c>
      <c r="B269" s="86">
        <v>43110</v>
      </c>
      <c r="C269" s="6">
        <v>170</v>
      </c>
      <c r="D269" s="6" t="s">
        <v>47</v>
      </c>
      <c r="E269" s="6" t="s">
        <v>22</v>
      </c>
      <c r="F269" s="6" t="s">
        <v>116</v>
      </c>
      <c r="G269" s="7">
        <v>4</v>
      </c>
      <c r="H269" s="7">
        <v>2</v>
      </c>
      <c r="I269" s="7">
        <v>5</v>
      </c>
      <c r="J269" s="7">
        <v>6</v>
      </c>
      <c r="K269" s="7">
        <v>7</v>
      </c>
      <c r="L269" s="7">
        <v>5</v>
      </c>
      <c r="M269" s="6">
        <v>3500</v>
      </c>
      <c r="N269" s="8">
        <f>IF('NORMAL OPTION CALLS'!E269="BUY",('NORMAL OPTION CALLS'!L269-'NORMAL OPTION CALLS'!G269)*('NORMAL OPTION CALLS'!M269),('NORMAL OPTION CALLS'!G269-'NORMAL OPTION CALLS'!L269)*('NORMAL OPTION CALLS'!M269))</f>
        <v>3500</v>
      </c>
      <c r="O269" s="9">
        <f>'NORMAL OPTION CALLS'!N269/('NORMAL OPTION CALLS'!M269)/'NORMAL OPTION CALLS'!G269%</f>
        <v>25</v>
      </c>
    </row>
    <row r="270" spans="1:15" ht="15.75">
      <c r="A270" s="61">
        <v>48</v>
      </c>
      <c r="B270" s="86">
        <v>43109</v>
      </c>
      <c r="C270" s="6">
        <v>440</v>
      </c>
      <c r="D270" s="6" t="s">
        <v>21</v>
      </c>
      <c r="E270" s="6" t="s">
        <v>22</v>
      </c>
      <c r="F270" s="6" t="s">
        <v>75</v>
      </c>
      <c r="G270" s="7">
        <v>13.5</v>
      </c>
      <c r="H270" s="7">
        <v>9</v>
      </c>
      <c r="I270" s="7">
        <v>16</v>
      </c>
      <c r="J270" s="7">
        <v>18.5</v>
      </c>
      <c r="K270" s="7">
        <v>21</v>
      </c>
      <c r="L270" s="7">
        <v>9</v>
      </c>
      <c r="M270" s="6">
        <v>1500</v>
      </c>
      <c r="N270" s="8">
        <f>IF('NORMAL OPTION CALLS'!E270="BUY",('NORMAL OPTION CALLS'!L270-'NORMAL OPTION CALLS'!G270)*('NORMAL OPTION CALLS'!M270),('NORMAL OPTION CALLS'!G270-'NORMAL OPTION CALLS'!L270)*('NORMAL OPTION CALLS'!M270))</f>
        <v>-6750</v>
      </c>
      <c r="O270" s="9">
        <f>'NORMAL OPTION CALLS'!N270/('NORMAL OPTION CALLS'!M270)/'NORMAL OPTION CALLS'!G270%</f>
        <v>-33.333333333333329</v>
      </c>
    </row>
    <row r="271" spans="1:15" ht="15.75">
      <c r="A271" s="61">
        <v>49</v>
      </c>
      <c r="B271" s="86">
        <v>43109</v>
      </c>
      <c r="C271" s="6">
        <v>340</v>
      </c>
      <c r="D271" s="6" t="s">
        <v>21</v>
      </c>
      <c r="E271" s="6" t="s">
        <v>22</v>
      </c>
      <c r="F271" s="6" t="s">
        <v>55</v>
      </c>
      <c r="G271" s="7">
        <v>13</v>
      </c>
      <c r="H271" s="7">
        <v>9</v>
      </c>
      <c r="I271" s="7">
        <v>15.5</v>
      </c>
      <c r="J271" s="7">
        <v>18</v>
      </c>
      <c r="K271" s="7">
        <v>20</v>
      </c>
      <c r="L271" s="7">
        <v>9</v>
      </c>
      <c r="M271" s="6">
        <v>1750</v>
      </c>
      <c r="N271" s="8">
        <f>IF('NORMAL OPTION CALLS'!E271="BUY",('NORMAL OPTION CALLS'!L271-'NORMAL OPTION CALLS'!G271)*('NORMAL OPTION CALLS'!M271),('NORMAL OPTION CALLS'!G271-'NORMAL OPTION CALLS'!L271)*('NORMAL OPTION CALLS'!M271))</f>
        <v>-7000</v>
      </c>
      <c r="O271" s="9">
        <f>'NORMAL OPTION CALLS'!N271/('NORMAL OPTION CALLS'!M271)/'NORMAL OPTION CALLS'!G271%</f>
        <v>-30.769230769230766</v>
      </c>
    </row>
    <row r="272" spans="1:15" ht="15.75">
      <c r="A272" s="61">
        <v>50</v>
      </c>
      <c r="B272" s="86">
        <v>43108</v>
      </c>
      <c r="C272" s="6">
        <v>115</v>
      </c>
      <c r="D272" s="6" t="s">
        <v>21</v>
      </c>
      <c r="E272" s="6" t="s">
        <v>22</v>
      </c>
      <c r="F272" s="6" t="s">
        <v>53</v>
      </c>
      <c r="G272" s="7">
        <v>4.8</v>
      </c>
      <c r="H272" s="7">
        <v>3</v>
      </c>
      <c r="I272" s="7">
        <v>5.8</v>
      </c>
      <c r="J272" s="7">
        <v>6.8</v>
      </c>
      <c r="K272" s="7">
        <v>7.8</v>
      </c>
      <c r="L272" s="7">
        <v>3</v>
      </c>
      <c r="M272" s="6">
        <v>5500</v>
      </c>
      <c r="N272" s="8">
        <f>IF('NORMAL OPTION CALLS'!E272="BUY",('NORMAL OPTION CALLS'!L272-'NORMAL OPTION CALLS'!G272)*('NORMAL OPTION CALLS'!M272),('NORMAL OPTION CALLS'!G272-'NORMAL OPTION CALLS'!L272)*('NORMAL OPTION CALLS'!M272))</f>
        <v>-9899.9999999999982</v>
      </c>
      <c r="O272" s="9">
        <f>'NORMAL OPTION CALLS'!N272/('NORMAL OPTION CALLS'!M272)/'NORMAL OPTION CALLS'!G272%</f>
        <v>-37.499999999999993</v>
      </c>
    </row>
    <row r="273" spans="1:15" ht="15.75">
      <c r="A273" s="61">
        <v>51</v>
      </c>
      <c r="B273" s="86">
        <v>43108</v>
      </c>
      <c r="C273" s="6">
        <v>125</v>
      </c>
      <c r="D273" s="6" t="s">
        <v>21</v>
      </c>
      <c r="E273" s="6" t="s">
        <v>22</v>
      </c>
      <c r="F273" s="6" t="s">
        <v>59</v>
      </c>
      <c r="G273" s="7">
        <v>4.5</v>
      </c>
      <c r="H273" s="7">
        <v>3.5</v>
      </c>
      <c r="I273" s="7">
        <v>5</v>
      </c>
      <c r="J273" s="7">
        <v>5.5</v>
      </c>
      <c r="K273" s="7">
        <v>6</v>
      </c>
      <c r="L273" s="7">
        <v>5.5</v>
      </c>
      <c r="M273" s="6">
        <v>6000</v>
      </c>
      <c r="N273" s="8">
        <f>IF('NORMAL OPTION CALLS'!E273="BUY",('NORMAL OPTION CALLS'!L273-'NORMAL OPTION CALLS'!G273)*('NORMAL OPTION CALLS'!M273),('NORMAL OPTION CALLS'!G273-'NORMAL OPTION CALLS'!L273)*('NORMAL OPTION CALLS'!M273))</f>
        <v>6000</v>
      </c>
      <c r="O273" s="9">
        <f>'NORMAL OPTION CALLS'!N273/('NORMAL OPTION CALLS'!M273)/'NORMAL OPTION CALLS'!G273%</f>
        <v>22.222222222222221</v>
      </c>
    </row>
    <row r="274" spans="1:15" ht="15.75">
      <c r="A274" s="61">
        <v>52</v>
      </c>
      <c r="B274" s="86">
        <v>43105</v>
      </c>
      <c r="C274" s="6">
        <v>160</v>
      </c>
      <c r="D274" s="6" t="s">
        <v>21</v>
      </c>
      <c r="E274" s="6" t="s">
        <v>22</v>
      </c>
      <c r="F274" s="6" t="s">
        <v>264</v>
      </c>
      <c r="G274" s="7">
        <v>5</v>
      </c>
      <c r="H274" s="7">
        <v>3.7</v>
      </c>
      <c r="I274" s="7">
        <v>5.7</v>
      </c>
      <c r="J274" s="7">
        <v>6.4</v>
      </c>
      <c r="K274" s="7">
        <v>7.1</v>
      </c>
      <c r="L274" s="7">
        <v>6.4</v>
      </c>
      <c r="M274" s="6">
        <v>6000</v>
      </c>
      <c r="N274" s="8">
        <f>IF('NORMAL OPTION CALLS'!E274="BUY",('NORMAL OPTION CALLS'!L274-'NORMAL OPTION CALLS'!G274)*('NORMAL OPTION CALLS'!M274),('NORMAL OPTION CALLS'!G274-'NORMAL OPTION CALLS'!L274)*('NORMAL OPTION CALLS'!M274))</f>
        <v>8400.0000000000018</v>
      </c>
      <c r="O274" s="9">
        <f>'NORMAL OPTION CALLS'!N274/('NORMAL OPTION CALLS'!M274)/'NORMAL OPTION CALLS'!G274%</f>
        <v>28.000000000000007</v>
      </c>
    </row>
    <row r="275" spans="1:15" ht="15.75">
      <c r="A275" s="61">
        <v>53</v>
      </c>
      <c r="B275" s="86">
        <v>43105</v>
      </c>
      <c r="C275" s="6">
        <v>780</v>
      </c>
      <c r="D275" s="6" t="s">
        <v>21</v>
      </c>
      <c r="E275" s="6" t="s">
        <v>22</v>
      </c>
      <c r="F275" s="6" t="s">
        <v>99</v>
      </c>
      <c r="G275" s="7">
        <v>19</v>
      </c>
      <c r="H275" s="7">
        <v>12</v>
      </c>
      <c r="I275" s="7">
        <v>23</v>
      </c>
      <c r="J275" s="7">
        <v>27</v>
      </c>
      <c r="K275" s="7">
        <v>30</v>
      </c>
      <c r="L275" s="7">
        <v>12</v>
      </c>
      <c r="M275" s="6">
        <v>1000</v>
      </c>
      <c r="N275" s="8">
        <f>IF('NORMAL OPTION CALLS'!E275="BUY",('NORMAL OPTION CALLS'!L275-'NORMAL OPTION CALLS'!G275)*('NORMAL OPTION CALLS'!M275),('NORMAL OPTION CALLS'!G275-'NORMAL OPTION CALLS'!L275)*('NORMAL OPTION CALLS'!M275))</f>
        <v>-7000</v>
      </c>
      <c r="O275" s="9">
        <f>'NORMAL OPTION CALLS'!N275/('NORMAL OPTION CALLS'!M275)/'NORMAL OPTION CALLS'!G275%</f>
        <v>-36.842105263157897</v>
      </c>
    </row>
    <row r="276" spans="1:15" ht="15.75">
      <c r="A276" s="61">
        <v>54</v>
      </c>
      <c r="B276" s="86">
        <v>43105</v>
      </c>
      <c r="C276" s="6">
        <v>200</v>
      </c>
      <c r="D276" s="6" t="s">
        <v>21</v>
      </c>
      <c r="E276" s="6" t="s">
        <v>22</v>
      </c>
      <c r="F276" s="6" t="s">
        <v>83</v>
      </c>
      <c r="G276" s="7">
        <v>8</v>
      </c>
      <c r="H276" s="7">
        <v>6</v>
      </c>
      <c r="I276" s="7">
        <v>9</v>
      </c>
      <c r="J276" s="7">
        <v>10</v>
      </c>
      <c r="K276" s="7">
        <v>11</v>
      </c>
      <c r="L276" s="7">
        <v>9</v>
      </c>
      <c r="M276" s="6">
        <v>3500</v>
      </c>
      <c r="N276" s="8">
        <f>IF('NORMAL OPTION CALLS'!E276="BUY",('NORMAL OPTION CALLS'!L276-'NORMAL OPTION CALLS'!G276)*('NORMAL OPTION CALLS'!M276),('NORMAL OPTION CALLS'!G276-'NORMAL OPTION CALLS'!L276)*('NORMAL OPTION CALLS'!M276))</f>
        <v>3500</v>
      </c>
      <c r="O276" s="9">
        <f>'NORMAL OPTION CALLS'!N276/('NORMAL OPTION CALLS'!M276)/'NORMAL OPTION CALLS'!G276%</f>
        <v>12.5</v>
      </c>
    </row>
    <row r="277" spans="1:15" ht="15.75">
      <c r="A277" s="61">
        <v>55</v>
      </c>
      <c r="B277" s="86">
        <v>43104</v>
      </c>
      <c r="C277" s="6">
        <v>760</v>
      </c>
      <c r="D277" s="6" t="s">
        <v>21</v>
      </c>
      <c r="E277" s="6" t="s">
        <v>22</v>
      </c>
      <c r="F277" s="6" t="s">
        <v>99</v>
      </c>
      <c r="G277" s="7">
        <v>23</v>
      </c>
      <c r="H277" s="7">
        <v>17</v>
      </c>
      <c r="I277" s="7">
        <v>27</v>
      </c>
      <c r="J277" s="7">
        <v>30</v>
      </c>
      <c r="K277" s="7">
        <v>33</v>
      </c>
      <c r="L277" s="7">
        <v>33</v>
      </c>
      <c r="M277" s="6">
        <v>1000</v>
      </c>
      <c r="N277" s="8">
        <f>IF('NORMAL OPTION CALLS'!E277="BUY",('NORMAL OPTION CALLS'!L277-'NORMAL OPTION CALLS'!G277)*('NORMAL OPTION CALLS'!M277),('NORMAL OPTION CALLS'!G277-'NORMAL OPTION CALLS'!L277)*('NORMAL OPTION CALLS'!M277))</f>
        <v>10000</v>
      </c>
      <c r="O277" s="9">
        <f>'NORMAL OPTION CALLS'!N277/('NORMAL OPTION CALLS'!M277)/'NORMAL OPTION CALLS'!G277%</f>
        <v>43.478260869565219</v>
      </c>
    </row>
    <row r="278" spans="1:15" ht="15.75">
      <c r="A278" s="61">
        <v>56</v>
      </c>
      <c r="B278" s="86">
        <v>43104</v>
      </c>
      <c r="C278" s="6">
        <v>1040</v>
      </c>
      <c r="D278" s="6" t="s">
        <v>21</v>
      </c>
      <c r="E278" s="6" t="s">
        <v>22</v>
      </c>
      <c r="F278" s="6" t="s">
        <v>188</v>
      </c>
      <c r="G278" s="7">
        <v>30</v>
      </c>
      <c r="H278" s="7">
        <v>22</v>
      </c>
      <c r="I278" s="7">
        <v>34</v>
      </c>
      <c r="J278" s="7">
        <v>38</v>
      </c>
      <c r="K278" s="7">
        <v>42</v>
      </c>
      <c r="L278" s="7">
        <v>38</v>
      </c>
      <c r="M278" s="6">
        <v>1000</v>
      </c>
      <c r="N278" s="8">
        <f>IF('NORMAL OPTION CALLS'!E278="BUY",('NORMAL OPTION CALLS'!L278-'NORMAL OPTION CALLS'!G278)*('NORMAL OPTION CALLS'!M278),('NORMAL OPTION CALLS'!G278-'NORMAL OPTION CALLS'!L278)*('NORMAL OPTION CALLS'!M278))</f>
        <v>8000</v>
      </c>
      <c r="O278" s="9">
        <f>'NORMAL OPTION CALLS'!N278/('NORMAL OPTION CALLS'!M278)/'NORMAL OPTION CALLS'!G278%</f>
        <v>26.666666666666668</v>
      </c>
    </row>
    <row r="279" spans="1:15" ht="15.75">
      <c r="A279" s="61">
        <v>57</v>
      </c>
      <c r="B279" s="86">
        <v>43104</v>
      </c>
      <c r="C279" s="6">
        <v>225</v>
      </c>
      <c r="D279" s="6" t="s">
        <v>21</v>
      </c>
      <c r="E279" s="6" t="s">
        <v>22</v>
      </c>
      <c r="F279" s="6" t="s">
        <v>266</v>
      </c>
      <c r="G279" s="7">
        <v>12</v>
      </c>
      <c r="H279" s="7">
        <v>10</v>
      </c>
      <c r="I279" s="7">
        <v>13</v>
      </c>
      <c r="J279" s="7">
        <v>14</v>
      </c>
      <c r="K279" s="7">
        <v>15</v>
      </c>
      <c r="L279" s="7">
        <v>15</v>
      </c>
      <c r="M279" s="6">
        <v>4500</v>
      </c>
      <c r="N279" s="8">
        <f>IF('NORMAL OPTION CALLS'!E279="BUY",('NORMAL OPTION CALLS'!L279-'NORMAL OPTION CALLS'!G279)*('NORMAL OPTION CALLS'!M279),('NORMAL OPTION CALLS'!G279-'NORMAL OPTION CALLS'!L279)*('NORMAL OPTION CALLS'!M279))</f>
        <v>13500</v>
      </c>
      <c r="O279" s="9">
        <f>'NORMAL OPTION CALLS'!N279/('NORMAL OPTION CALLS'!M279)/'NORMAL OPTION CALLS'!G279%</f>
        <v>25</v>
      </c>
    </row>
    <row r="280" spans="1:15" ht="15.75">
      <c r="A280" s="61">
        <v>58</v>
      </c>
      <c r="B280" s="86">
        <v>43104</v>
      </c>
      <c r="C280" s="6">
        <v>1300</v>
      </c>
      <c r="D280" s="6" t="s">
        <v>21</v>
      </c>
      <c r="E280" s="6" t="s">
        <v>22</v>
      </c>
      <c r="F280" s="6" t="s">
        <v>131</v>
      </c>
      <c r="G280" s="7">
        <v>28</v>
      </c>
      <c r="H280" s="7">
        <v>19</v>
      </c>
      <c r="I280" s="7">
        <v>33</v>
      </c>
      <c r="J280" s="7">
        <v>38</v>
      </c>
      <c r="K280" s="7">
        <v>43</v>
      </c>
      <c r="L280" s="7">
        <v>44</v>
      </c>
      <c r="M280" s="6">
        <v>750</v>
      </c>
      <c r="N280" s="8">
        <f>IF('NORMAL OPTION CALLS'!E280="BUY",('NORMAL OPTION CALLS'!L280-'NORMAL OPTION CALLS'!G280)*('NORMAL OPTION CALLS'!M280),('NORMAL OPTION CALLS'!G280-'NORMAL OPTION CALLS'!L280)*('NORMAL OPTION CALLS'!M280))</f>
        <v>12000</v>
      </c>
      <c r="O280" s="9">
        <f>'NORMAL OPTION CALLS'!N280/('NORMAL OPTION CALLS'!M280)/'NORMAL OPTION CALLS'!G280%</f>
        <v>57.142857142857139</v>
      </c>
    </row>
    <row r="281" spans="1:15" ht="15.75">
      <c r="A281" s="61">
        <v>59</v>
      </c>
      <c r="B281" s="86">
        <v>43103</v>
      </c>
      <c r="C281" s="6">
        <v>1900</v>
      </c>
      <c r="D281" s="6" t="s">
        <v>21</v>
      </c>
      <c r="E281" s="6" t="s">
        <v>22</v>
      </c>
      <c r="F281" s="6" t="s">
        <v>265</v>
      </c>
      <c r="G281" s="7">
        <v>57</v>
      </c>
      <c r="H281" s="7">
        <v>41</v>
      </c>
      <c r="I281" s="7">
        <v>65</v>
      </c>
      <c r="J281" s="7">
        <v>73</v>
      </c>
      <c r="K281" s="7">
        <v>81</v>
      </c>
      <c r="L281" s="7">
        <v>73</v>
      </c>
      <c r="M281" s="6">
        <v>500</v>
      </c>
      <c r="N281" s="8">
        <f>IF('NORMAL OPTION CALLS'!E281="BUY",('NORMAL OPTION CALLS'!L281-'NORMAL OPTION CALLS'!G281)*('NORMAL OPTION CALLS'!M281),('NORMAL OPTION CALLS'!G281-'NORMAL OPTION CALLS'!L281)*('NORMAL OPTION CALLS'!M281))</f>
        <v>8000</v>
      </c>
      <c r="O281" s="9">
        <f>'NORMAL OPTION CALLS'!N281/('NORMAL OPTION CALLS'!M281)/'NORMAL OPTION CALLS'!G281%</f>
        <v>28.070175438596493</v>
      </c>
    </row>
    <row r="282" spans="1:15" ht="15.75">
      <c r="A282" s="61">
        <v>60</v>
      </c>
      <c r="B282" s="86">
        <v>43103</v>
      </c>
      <c r="C282" s="6">
        <v>150</v>
      </c>
      <c r="D282" s="6" t="s">
        <v>21</v>
      </c>
      <c r="E282" s="6" t="s">
        <v>22</v>
      </c>
      <c r="F282" s="6" t="s">
        <v>264</v>
      </c>
      <c r="G282" s="7">
        <v>6.2</v>
      </c>
      <c r="H282" s="7">
        <v>4.8</v>
      </c>
      <c r="I282" s="7">
        <v>7</v>
      </c>
      <c r="J282" s="7">
        <v>7.7</v>
      </c>
      <c r="K282" s="7">
        <v>8.4</v>
      </c>
      <c r="L282" s="7">
        <v>7</v>
      </c>
      <c r="M282" s="6">
        <v>6000</v>
      </c>
      <c r="N282" s="8">
        <f>IF('NORMAL OPTION CALLS'!E282="BUY",('NORMAL OPTION CALLS'!L282-'NORMAL OPTION CALLS'!G282)*('NORMAL OPTION CALLS'!M282),('NORMAL OPTION CALLS'!G282-'NORMAL OPTION CALLS'!L282)*('NORMAL OPTION CALLS'!M282))</f>
        <v>4799.9999999999991</v>
      </c>
      <c r="O282" s="9">
        <f>'NORMAL OPTION CALLS'!N282/('NORMAL OPTION CALLS'!M282)/'NORMAL OPTION CALLS'!G282%</f>
        <v>12.90322580645161</v>
      </c>
    </row>
    <row r="283" spans="1:15" ht="15.75">
      <c r="A283" s="61">
        <v>61</v>
      </c>
      <c r="B283" s="86">
        <v>43103</v>
      </c>
      <c r="C283" s="6">
        <v>1280</v>
      </c>
      <c r="D283" s="6" t="s">
        <v>21</v>
      </c>
      <c r="E283" s="6" t="s">
        <v>22</v>
      </c>
      <c r="F283" s="6" t="s">
        <v>131</v>
      </c>
      <c r="G283" s="7">
        <v>24</v>
      </c>
      <c r="H283" s="7">
        <v>15</v>
      </c>
      <c r="I283" s="7">
        <v>29</v>
      </c>
      <c r="J283" s="7">
        <v>34</v>
      </c>
      <c r="K283" s="7">
        <v>39</v>
      </c>
      <c r="L283" s="7">
        <v>29</v>
      </c>
      <c r="M283" s="6">
        <v>750</v>
      </c>
      <c r="N283" s="8">
        <f>IF('NORMAL OPTION CALLS'!E283="BUY",('NORMAL OPTION CALLS'!L283-'NORMAL OPTION CALLS'!G283)*('NORMAL OPTION CALLS'!M283),('NORMAL OPTION CALLS'!G283-'NORMAL OPTION CALLS'!L283)*('NORMAL OPTION CALLS'!M283))</f>
        <v>3750</v>
      </c>
      <c r="O283" s="9">
        <f>'NORMAL OPTION CALLS'!N283/('NORMAL OPTION CALLS'!M283)/'NORMAL OPTION CALLS'!G283%</f>
        <v>20.833333333333336</v>
      </c>
    </row>
    <row r="284" spans="1:15" ht="15.75">
      <c r="A284" s="61">
        <v>62</v>
      </c>
      <c r="B284" s="86">
        <v>43102</v>
      </c>
      <c r="C284" s="6">
        <v>190</v>
      </c>
      <c r="D284" s="6" t="s">
        <v>21</v>
      </c>
      <c r="E284" s="6" t="s">
        <v>22</v>
      </c>
      <c r="F284" s="6" t="s">
        <v>247</v>
      </c>
      <c r="G284" s="7">
        <v>10</v>
      </c>
      <c r="H284" s="7">
        <v>8.4</v>
      </c>
      <c r="I284" s="7">
        <v>10.8</v>
      </c>
      <c r="J284" s="7">
        <v>1160</v>
      </c>
      <c r="K284" s="7">
        <v>12.4</v>
      </c>
      <c r="L284" s="7">
        <v>12.4</v>
      </c>
      <c r="M284" s="6">
        <v>4500</v>
      </c>
      <c r="N284" s="8">
        <f>IF('NORMAL OPTION CALLS'!E284="BUY",('NORMAL OPTION CALLS'!L284-'NORMAL OPTION CALLS'!G284)*('NORMAL OPTION CALLS'!M284),('NORMAL OPTION CALLS'!G284-'NORMAL OPTION CALLS'!L284)*('NORMAL OPTION CALLS'!M284))</f>
        <v>10800.000000000002</v>
      </c>
      <c r="O284" s="9">
        <f>'NORMAL OPTION CALLS'!N284/('NORMAL OPTION CALLS'!M284)/'NORMAL OPTION CALLS'!G284%</f>
        <v>24.000000000000004</v>
      </c>
    </row>
    <row r="285" spans="1:15" ht="15.75">
      <c r="A285" s="61">
        <v>63</v>
      </c>
      <c r="B285" s="86">
        <v>43102</v>
      </c>
      <c r="C285" s="6">
        <v>440</v>
      </c>
      <c r="D285" s="6" t="s">
        <v>21</v>
      </c>
      <c r="E285" s="6" t="s">
        <v>22</v>
      </c>
      <c r="F285" s="6" t="s">
        <v>75</v>
      </c>
      <c r="G285" s="7">
        <v>14.5</v>
      </c>
      <c r="H285" s="7">
        <v>10</v>
      </c>
      <c r="I285" s="7">
        <v>17</v>
      </c>
      <c r="J285" s="7">
        <v>19.5</v>
      </c>
      <c r="K285" s="7">
        <v>22</v>
      </c>
      <c r="L285" s="7">
        <v>10</v>
      </c>
      <c r="M285" s="6">
        <v>1500</v>
      </c>
      <c r="N285" s="8">
        <f>IF('NORMAL OPTION CALLS'!E285="BUY",('NORMAL OPTION CALLS'!L285-'NORMAL OPTION CALLS'!G285)*('NORMAL OPTION CALLS'!M285),('NORMAL OPTION CALLS'!G285-'NORMAL OPTION CALLS'!L285)*('NORMAL OPTION CALLS'!M285))</f>
        <v>-6750</v>
      </c>
      <c r="O285" s="9">
        <f>'NORMAL OPTION CALLS'!N285/('NORMAL OPTION CALLS'!M285)/'NORMAL OPTION CALLS'!G285%</f>
        <v>-31.03448275862069</v>
      </c>
    </row>
    <row r="286" spans="1:15" ht="15.75">
      <c r="A286" s="61">
        <v>64</v>
      </c>
      <c r="B286" s="86">
        <v>43102</v>
      </c>
      <c r="C286" s="6">
        <v>150</v>
      </c>
      <c r="D286" s="6" t="s">
        <v>21</v>
      </c>
      <c r="E286" s="6" t="s">
        <v>22</v>
      </c>
      <c r="F286" s="6" t="s">
        <v>264</v>
      </c>
      <c r="G286" s="7">
        <v>4</v>
      </c>
      <c r="H286" s="7">
        <v>2.6</v>
      </c>
      <c r="I286" s="7">
        <v>4.7</v>
      </c>
      <c r="J286" s="7">
        <v>5.4</v>
      </c>
      <c r="K286" s="7">
        <v>6.1</v>
      </c>
      <c r="L286" s="7">
        <v>4.7</v>
      </c>
      <c r="M286" s="6">
        <v>6000</v>
      </c>
      <c r="N286" s="8">
        <f>IF('NORMAL OPTION CALLS'!E286="BUY",('NORMAL OPTION CALLS'!L286-'NORMAL OPTION CALLS'!G286)*('NORMAL OPTION CALLS'!M286),('NORMAL OPTION CALLS'!G286-'NORMAL OPTION CALLS'!L286)*('NORMAL OPTION CALLS'!M286))</f>
        <v>4200.0000000000009</v>
      </c>
      <c r="O286" s="9">
        <f>'NORMAL OPTION CALLS'!N286/('NORMAL OPTION CALLS'!M286)/'NORMAL OPTION CALLS'!G286%</f>
        <v>17.500000000000004</v>
      </c>
    </row>
    <row r="287" spans="1:15" ht="15.75">
      <c r="A287" s="61">
        <v>65</v>
      </c>
      <c r="B287" s="86">
        <v>43101</v>
      </c>
      <c r="C287" s="6">
        <v>125</v>
      </c>
      <c r="D287" s="6" t="s">
        <v>21</v>
      </c>
      <c r="E287" s="6" t="s">
        <v>22</v>
      </c>
      <c r="F287" s="6" t="s">
        <v>59</v>
      </c>
      <c r="G287" s="7">
        <v>4</v>
      </c>
      <c r="H287" s="7">
        <v>3</v>
      </c>
      <c r="I287" s="7">
        <v>4.5</v>
      </c>
      <c r="J287" s="7">
        <v>5</v>
      </c>
      <c r="K287" s="7">
        <v>5.5</v>
      </c>
      <c r="L287" s="7">
        <v>5</v>
      </c>
      <c r="M287" s="6">
        <v>6000</v>
      </c>
      <c r="N287" s="8">
        <f>IF('NORMAL OPTION CALLS'!E287="BUY",('NORMAL OPTION CALLS'!L287-'NORMAL OPTION CALLS'!G287)*('NORMAL OPTION CALLS'!M287),('NORMAL OPTION CALLS'!G287-'NORMAL OPTION CALLS'!L287)*('NORMAL OPTION CALLS'!M287))</f>
        <v>6000</v>
      </c>
      <c r="O287" s="9">
        <f>'NORMAL OPTION CALLS'!N287/('NORMAL OPTION CALLS'!M287)/'NORMAL OPTION CALLS'!G287%</f>
        <v>25</v>
      </c>
    </row>
    <row r="288" spans="1:15" ht="15.75">
      <c r="A288" s="61">
        <v>66</v>
      </c>
      <c r="B288" s="86">
        <v>43101</v>
      </c>
      <c r="C288" s="6">
        <v>860</v>
      </c>
      <c r="D288" s="6" t="s">
        <v>21</v>
      </c>
      <c r="E288" s="6" t="s">
        <v>22</v>
      </c>
      <c r="F288" s="6" t="s">
        <v>213</v>
      </c>
      <c r="G288" s="7">
        <v>28</v>
      </c>
      <c r="H288" s="7">
        <v>22</v>
      </c>
      <c r="I288" s="7">
        <v>31</v>
      </c>
      <c r="J288" s="7">
        <v>34</v>
      </c>
      <c r="K288" s="7">
        <v>37</v>
      </c>
      <c r="L288" s="7">
        <v>37</v>
      </c>
      <c r="M288" s="6">
        <v>1200</v>
      </c>
      <c r="N288" s="8">
        <f>IF('NORMAL OPTION CALLS'!E288="BUY",('NORMAL OPTION CALLS'!L288-'NORMAL OPTION CALLS'!G288)*('NORMAL OPTION CALLS'!M288),('NORMAL OPTION CALLS'!G288-'NORMAL OPTION CALLS'!L288)*('NORMAL OPTION CALLS'!M288))</f>
        <v>10800</v>
      </c>
      <c r="O288" s="9">
        <f>'NORMAL OPTION CALLS'!N288/('NORMAL OPTION CALLS'!M288)/'NORMAL OPTION CALLS'!G288%</f>
        <v>32.142857142857139</v>
      </c>
    </row>
    <row r="290" spans="1:15" s="83" customFormat="1" ht="15.75">
      <c r="A290" s="80" t="s">
        <v>95</v>
      </c>
      <c r="B290" s="70"/>
      <c r="C290" s="71"/>
      <c r="D290" s="72"/>
      <c r="E290" s="73"/>
      <c r="F290" s="73"/>
      <c r="G290" s="81"/>
      <c r="H290" s="74"/>
      <c r="I290" s="74"/>
      <c r="J290" s="74"/>
      <c r="K290" s="75"/>
      <c r="L290" s="82"/>
      <c r="N290" s="84"/>
    </row>
    <row r="291" spans="1:15" s="83" customFormat="1" ht="15.75">
      <c r="A291" s="80" t="s">
        <v>96</v>
      </c>
      <c r="B291" s="76"/>
      <c r="C291" s="71"/>
      <c r="D291" s="72"/>
      <c r="E291" s="73"/>
      <c r="F291" s="73"/>
      <c r="G291" s="81"/>
      <c r="H291" s="73"/>
      <c r="I291" s="73"/>
      <c r="J291" s="73"/>
      <c r="K291" s="75"/>
      <c r="L291" s="82"/>
    </row>
    <row r="292" spans="1:15" s="83" customFormat="1" ht="15.75">
      <c r="A292" s="80" t="s">
        <v>96</v>
      </c>
      <c r="B292" s="76"/>
      <c r="C292" s="77"/>
      <c r="D292" s="78"/>
      <c r="E292" s="79"/>
      <c r="F292" s="79"/>
      <c r="G292" s="85"/>
      <c r="H292" s="79"/>
      <c r="I292" s="79"/>
      <c r="J292" s="79"/>
      <c r="K292" s="79"/>
      <c r="L292" s="82"/>
      <c r="M292" s="82"/>
      <c r="N292" s="82"/>
    </row>
    <row r="293" spans="1:15" ht="16.5" thickBot="1">
      <c r="A293" s="4"/>
      <c r="B293" s="11"/>
      <c r="C293" s="11"/>
      <c r="D293" s="12"/>
      <c r="E293" s="12"/>
      <c r="F293" s="12"/>
      <c r="G293" s="13"/>
      <c r="H293" s="14"/>
      <c r="I293" s="15" t="s">
        <v>27</v>
      </c>
      <c r="J293" s="15"/>
      <c r="K293" s="16"/>
      <c r="L293" s="16"/>
      <c r="M293" s="17"/>
      <c r="N293" s="17"/>
      <c r="O293" s="17"/>
    </row>
    <row r="294" spans="1:15" ht="15.75">
      <c r="A294" s="18"/>
      <c r="B294" s="11"/>
      <c r="C294" s="11"/>
      <c r="D294" s="102" t="s">
        <v>28</v>
      </c>
      <c r="E294" s="102"/>
      <c r="F294" s="20">
        <v>66</v>
      </c>
      <c r="G294" s="21">
        <f>'NORMAL OPTION CALLS'!G295+'NORMAL OPTION CALLS'!G296+'NORMAL OPTION CALLS'!G297+'NORMAL OPTION CALLS'!G298+'NORMAL OPTION CALLS'!G299+'NORMAL OPTION CALLS'!G300</f>
        <v>100</v>
      </c>
      <c r="H294" s="12">
        <v>66</v>
      </c>
      <c r="I294" s="22">
        <f>'NORMAL OPTION CALLS'!H295/'NORMAL OPTION CALLS'!H294%</f>
        <v>75.757575757575751</v>
      </c>
      <c r="J294" s="22"/>
      <c r="K294" s="22"/>
      <c r="L294" s="23"/>
      <c r="M294" s="17"/>
    </row>
    <row r="295" spans="1:15" ht="15.75">
      <c r="A295" s="18"/>
      <c r="B295" s="11"/>
      <c r="C295" s="11"/>
      <c r="D295" s="103" t="s">
        <v>29</v>
      </c>
      <c r="E295" s="103"/>
      <c r="F295" s="25">
        <v>50</v>
      </c>
      <c r="G295" s="26">
        <f>('NORMAL OPTION CALLS'!F295/'NORMAL OPTION CALLS'!F294)*100</f>
        <v>75.757575757575751</v>
      </c>
      <c r="H295" s="12">
        <v>50</v>
      </c>
      <c r="I295" s="16"/>
      <c r="J295" s="16"/>
      <c r="K295" s="12"/>
      <c r="L295" s="16"/>
      <c r="N295" s="12" t="s">
        <v>30</v>
      </c>
      <c r="O295" s="12"/>
    </row>
    <row r="296" spans="1:15" ht="15.75">
      <c r="A296" s="27"/>
      <c r="B296" s="11"/>
      <c r="C296" s="11"/>
      <c r="D296" s="103" t="s">
        <v>31</v>
      </c>
      <c r="E296" s="103"/>
      <c r="F296" s="25">
        <v>0</v>
      </c>
      <c r="G296" s="26">
        <f>('NORMAL OPTION CALLS'!F296/'NORMAL OPTION CALLS'!F294)*100</f>
        <v>0</v>
      </c>
      <c r="H296" s="28"/>
      <c r="I296" s="12"/>
      <c r="J296" s="12"/>
      <c r="K296" s="12"/>
      <c r="L296" s="16"/>
      <c r="M296" s="17"/>
      <c r="N296" s="18"/>
      <c r="O296" s="18"/>
    </row>
    <row r="297" spans="1:15" ht="15.75">
      <c r="A297" s="27"/>
      <c r="B297" s="11"/>
      <c r="C297" s="11"/>
      <c r="D297" s="103" t="s">
        <v>32</v>
      </c>
      <c r="E297" s="103"/>
      <c r="F297" s="25">
        <v>0</v>
      </c>
      <c r="G297" s="26">
        <f>('NORMAL OPTION CALLS'!F297/'NORMAL OPTION CALLS'!F294)*100</f>
        <v>0</v>
      </c>
      <c r="H297" s="28"/>
      <c r="I297" s="12"/>
      <c r="J297" s="12"/>
      <c r="K297" s="12"/>
      <c r="L297" s="16"/>
      <c r="M297" s="17"/>
      <c r="N297" s="17"/>
      <c r="O297" s="17"/>
    </row>
    <row r="298" spans="1:15" ht="15.75">
      <c r="A298" s="27"/>
      <c r="B298" s="11"/>
      <c r="C298" s="11"/>
      <c r="D298" s="103" t="s">
        <v>33</v>
      </c>
      <c r="E298" s="103"/>
      <c r="F298" s="25">
        <v>16</v>
      </c>
      <c r="G298" s="26">
        <f>('NORMAL OPTION CALLS'!F298/'NORMAL OPTION CALLS'!F294)*100</f>
        <v>24.242424242424242</v>
      </c>
      <c r="H298" s="28"/>
      <c r="I298" s="12" t="s">
        <v>34</v>
      </c>
      <c r="J298" s="12"/>
      <c r="K298" s="16"/>
      <c r="L298" s="16"/>
      <c r="M298" s="17"/>
      <c r="N298" s="17"/>
      <c r="O298" s="17"/>
    </row>
    <row r="299" spans="1:15" ht="15.75">
      <c r="A299" s="27"/>
      <c r="B299" s="11"/>
      <c r="C299" s="11"/>
      <c r="D299" s="103" t="s">
        <v>35</v>
      </c>
      <c r="E299" s="103"/>
      <c r="F299" s="25">
        <v>0</v>
      </c>
      <c r="G299" s="26">
        <f>('NORMAL OPTION CALLS'!F299/'NORMAL OPTION CALLS'!F294)*100</f>
        <v>0</v>
      </c>
      <c r="H299" s="28"/>
      <c r="I299" s="12"/>
      <c r="J299" s="12"/>
      <c r="K299" s="16"/>
      <c r="L299" s="16"/>
      <c r="M299" s="17"/>
      <c r="N299" s="17"/>
      <c r="O299" s="17"/>
    </row>
    <row r="300" spans="1:15" ht="16.5" thickBot="1">
      <c r="A300" s="27"/>
      <c r="B300" s="11"/>
      <c r="C300" s="11"/>
      <c r="D300" s="104" t="s">
        <v>36</v>
      </c>
      <c r="E300" s="104"/>
      <c r="F300" s="30"/>
      <c r="G300" s="31">
        <f>('NORMAL OPTION CALLS'!F300/'NORMAL OPTION CALLS'!F294)*100</f>
        <v>0</v>
      </c>
      <c r="H300" s="28"/>
      <c r="I300" s="12"/>
      <c r="J300" s="12"/>
      <c r="K300" s="23"/>
      <c r="L300" s="23"/>
      <c r="N300" s="17"/>
      <c r="O300" s="17"/>
    </row>
    <row r="301" spans="1:15" ht="15.75">
      <c r="A301" s="35" t="s">
        <v>37</v>
      </c>
      <c r="B301" s="32"/>
      <c r="C301" s="32"/>
      <c r="D301" s="36"/>
      <c r="E301" s="36"/>
      <c r="F301" s="37"/>
      <c r="G301" s="37"/>
      <c r="H301" s="38"/>
      <c r="I301" s="39"/>
      <c r="J301" s="39"/>
      <c r="K301" s="39"/>
      <c r="L301" s="37"/>
      <c r="M301" s="17"/>
      <c r="N301" s="33"/>
      <c r="O301" s="33"/>
    </row>
    <row r="302" spans="1:15" ht="15.75">
      <c r="A302" s="40" t="s">
        <v>38</v>
      </c>
      <c r="B302" s="32"/>
      <c r="C302" s="32"/>
      <c r="D302" s="41"/>
      <c r="E302" s="42"/>
      <c r="F302" s="36"/>
      <c r="G302" s="39"/>
      <c r="H302" s="38"/>
      <c r="I302" s="39"/>
      <c r="J302" s="39"/>
      <c r="K302" s="39"/>
      <c r="L302" s="37"/>
      <c r="M302" s="17"/>
      <c r="N302" s="18"/>
      <c r="O302" s="18"/>
    </row>
    <row r="303" spans="1:15" ht="15.75">
      <c r="A303" s="40" t="s">
        <v>39</v>
      </c>
      <c r="B303" s="32"/>
      <c r="C303" s="32"/>
      <c r="D303" s="36"/>
      <c r="E303" s="42"/>
      <c r="F303" s="36"/>
      <c r="G303" s="39"/>
      <c r="H303" s="38"/>
      <c r="I303" s="43"/>
      <c r="J303" s="43"/>
      <c r="K303" s="43"/>
      <c r="L303" s="37"/>
      <c r="M303" s="17"/>
      <c r="N303" s="17"/>
      <c r="O303" s="17"/>
    </row>
    <row r="304" spans="1:15" ht="15.75">
      <c r="A304" s="40" t="s">
        <v>40</v>
      </c>
      <c r="B304" s="41"/>
      <c r="C304" s="32"/>
      <c r="D304" s="36"/>
      <c r="E304" s="42"/>
      <c r="F304" s="36"/>
      <c r="G304" s="39"/>
      <c r="H304" s="44"/>
      <c r="I304" s="43"/>
      <c r="J304" s="43"/>
      <c r="K304" s="43"/>
      <c r="L304" s="37"/>
      <c r="M304" s="17"/>
      <c r="N304" s="17"/>
      <c r="O304" s="17"/>
    </row>
    <row r="305" spans="1:15" ht="15.75">
      <c r="A305" s="40" t="s">
        <v>41</v>
      </c>
      <c r="B305" s="27"/>
      <c r="C305" s="41"/>
      <c r="D305" s="36"/>
      <c r="E305" s="45"/>
      <c r="F305" s="39"/>
      <c r="G305" s="39"/>
      <c r="H305" s="44"/>
      <c r="I305" s="43"/>
      <c r="J305" s="43"/>
      <c r="K305" s="43"/>
      <c r="L305" s="39"/>
      <c r="M305" s="17"/>
      <c r="N305" s="17"/>
      <c r="O305" s="17"/>
    </row>
    <row r="307" spans="1:15">
      <c r="A307" s="105" t="s">
        <v>0</v>
      </c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</row>
    <row r="308" spans="1:1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</row>
    <row r="309" spans="1:1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</row>
    <row r="310" spans="1:15" ht="15.75">
      <c r="A310" s="106" t="s">
        <v>1</v>
      </c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</row>
    <row r="311" spans="1:15" ht="15.75">
      <c r="A311" s="106" t="s">
        <v>2</v>
      </c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</row>
    <row r="312" spans="1:15" ht="15.75">
      <c r="A312" s="107" t="s">
        <v>3</v>
      </c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1:15" ht="15.75">
      <c r="A313" s="108" t="s">
        <v>248</v>
      </c>
      <c r="B313" s="108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</row>
    <row r="314" spans="1:15" ht="15.75">
      <c r="A314" s="109" t="s">
        <v>5</v>
      </c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1:15">
      <c r="A315" s="110" t="s">
        <v>6</v>
      </c>
      <c r="B315" s="111" t="s">
        <v>7</v>
      </c>
      <c r="C315" s="112" t="s">
        <v>8</v>
      </c>
      <c r="D315" s="111" t="s">
        <v>9</v>
      </c>
      <c r="E315" s="110" t="s">
        <v>10</v>
      </c>
      <c r="F315" s="110" t="s">
        <v>11</v>
      </c>
      <c r="G315" s="112" t="s">
        <v>12</v>
      </c>
      <c r="H315" s="112" t="s">
        <v>13</v>
      </c>
      <c r="I315" s="112" t="s">
        <v>14</v>
      </c>
      <c r="J315" s="112" t="s">
        <v>15</v>
      </c>
      <c r="K315" s="112" t="s">
        <v>16</v>
      </c>
      <c r="L315" s="113" t="s">
        <v>17</v>
      </c>
      <c r="M315" s="111" t="s">
        <v>18</v>
      </c>
      <c r="N315" s="111" t="s">
        <v>19</v>
      </c>
      <c r="O315" s="111" t="s">
        <v>20</v>
      </c>
    </row>
    <row r="316" spans="1:15">
      <c r="A316" s="110"/>
      <c r="B316" s="111"/>
      <c r="C316" s="112"/>
      <c r="D316" s="111"/>
      <c r="E316" s="110"/>
      <c r="F316" s="110"/>
      <c r="G316" s="112"/>
      <c r="H316" s="112"/>
      <c r="I316" s="112"/>
      <c r="J316" s="112"/>
      <c r="K316" s="112"/>
      <c r="L316" s="113"/>
      <c r="M316" s="111"/>
      <c r="N316" s="111"/>
      <c r="O316" s="111"/>
    </row>
    <row r="317" spans="1:15" ht="15.75">
      <c r="A317" s="61">
        <v>1</v>
      </c>
      <c r="B317" s="5">
        <v>43098</v>
      </c>
      <c r="C317" s="6">
        <v>2700</v>
      </c>
      <c r="D317" s="6" t="s">
        <v>21</v>
      </c>
      <c r="E317" s="6" t="s">
        <v>22</v>
      </c>
      <c r="F317" s="6" t="s">
        <v>52</v>
      </c>
      <c r="G317" s="7">
        <v>60</v>
      </c>
      <c r="H317" s="7">
        <v>35</v>
      </c>
      <c r="I317" s="7">
        <v>75</v>
      </c>
      <c r="J317" s="7">
        <v>90</v>
      </c>
      <c r="K317" s="7">
        <v>100</v>
      </c>
      <c r="L317" s="7">
        <v>35</v>
      </c>
      <c r="M317" s="6">
        <v>250</v>
      </c>
      <c r="N317" s="8">
        <f>IF('NORMAL OPTION CALLS'!E317="BUY",('NORMAL OPTION CALLS'!L317-'NORMAL OPTION CALLS'!G317)*('NORMAL OPTION CALLS'!M317),('NORMAL OPTION CALLS'!G317-'NORMAL OPTION CALLS'!L317)*('NORMAL OPTION CALLS'!M317))</f>
        <v>-6250</v>
      </c>
      <c r="O317" s="9">
        <f>'NORMAL OPTION CALLS'!N317/('NORMAL OPTION CALLS'!M317)/'NORMAL OPTION CALLS'!G317%</f>
        <v>-41.666666666666671</v>
      </c>
    </row>
    <row r="318" spans="1:15" ht="15.75">
      <c r="A318" s="61">
        <v>2</v>
      </c>
      <c r="B318" s="5">
        <v>43098</v>
      </c>
      <c r="C318" s="6">
        <v>440</v>
      </c>
      <c r="D318" s="6" t="s">
        <v>21</v>
      </c>
      <c r="E318" s="6" t="s">
        <v>22</v>
      </c>
      <c r="F318" s="6" t="s">
        <v>75</v>
      </c>
      <c r="G318" s="7">
        <v>11</v>
      </c>
      <c r="H318" s="7">
        <v>6</v>
      </c>
      <c r="I318" s="7">
        <v>14</v>
      </c>
      <c r="J318" s="7">
        <v>17</v>
      </c>
      <c r="K318" s="7">
        <v>20</v>
      </c>
      <c r="L318" s="7">
        <v>14</v>
      </c>
      <c r="M318" s="6">
        <v>1500</v>
      </c>
      <c r="N318" s="8">
        <f>IF('NORMAL OPTION CALLS'!E318="BUY",('NORMAL OPTION CALLS'!L318-'NORMAL OPTION CALLS'!G318)*('NORMAL OPTION CALLS'!M318),('NORMAL OPTION CALLS'!G318-'NORMAL OPTION CALLS'!L318)*('NORMAL OPTION CALLS'!M318))</f>
        <v>4500</v>
      </c>
      <c r="O318" s="9">
        <f>'NORMAL OPTION CALLS'!N318/('NORMAL OPTION CALLS'!M318)/'NORMAL OPTION CALLS'!G318%</f>
        <v>27.272727272727273</v>
      </c>
    </row>
    <row r="319" spans="1:15" ht="15.75">
      <c r="A319" s="61">
        <v>3</v>
      </c>
      <c r="B319" s="5">
        <v>43098</v>
      </c>
      <c r="C319" s="6">
        <v>430</v>
      </c>
      <c r="D319" s="6" t="s">
        <v>21</v>
      </c>
      <c r="E319" s="6" t="s">
        <v>22</v>
      </c>
      <c r="F319" s="6" t="s">
        <v>75</v>
      </c>
      <c r="G319" s="7">
        <v>12</v>
      </c>
      <c r="H319" s="7">
        <v>7.5</v>
      </c>
      <c r="I319" s="7">
        <v>14.5</v>
      </c>
      <c r="J319" s="7">
        <v>17</v>
      </c>
      <c r="K319" s="7">
        <v>19.5</v>
      </c>
      <c r="L319" s="7">
        <v>14.5</v>
      </c>
      <c r="M319" s="6">
        <v>1500</v>
      </c>
      <c r="N319" s="8">
        <f>IF('NORMAL OPTION CALLS'!E319="BUY",('NORMAL OPTION CALLS'!L319-'NORMAL OPTION CALLS'!G319)*('NORMAL OPTION CALLS'!M319),('NORMAL OPTION CALLS'!G319-'NORMAL OPTION CALLS'!L319)*('NORMAL OPTION CALLS'!M319))</f>
        <v>3750</v>
      </c>
      <c r="O319" s="9">
        <f>'NORMAL OPTION CALLS'!N319/('NORMAL OPTION CALLS'!M319)/'NORMAL OPTION CALLS'!G319%</f>
        <v>20.833333333333336</v>
      </c>
    </row>
    <row r="320" spans="1:15" ht="15.75">
      <c r="A320" s="61">
        <v>4</v>
      </c>
      <c r="B320" s="5">
        <v>43098</v>
      </c>
      <c r="C320" s="6">
        <v>105</v>
      </c>
      <c r="D320" s="6" t="s">
        <v>21</v>
      </c>
      <c r="E320" s="6" t="s">
        <v>22</v>
      </c>
      <c r="F320" s="6" t="s">
        <v>46</v>
      </c>
      <c r="G320" s="7">
        <v>6.5</v>
      </c>
      <c r="H320" s="7">
        <v>5.5</v>
      </c>
      <c r="I320" s="7">
        <v>7</v>
      </c>
      <c r="J320" s="7">
        <v>7.5</v>
      </c>
      <c r="K320" s="7">
        <v>8</v>
      </c>
      <c r="L320" s="7">
        <v>7.5</v>
      </c>
      <c r="M320" s="6">
        <v>7000</v>
      </c>
      <c r="N320" s="8">
        <f>IF('NORMAL OPTION CALLS'!E320="BUY",('NORMAL OPTION CALLS'!L320-'NORMAL OPTION CALLS'!G320)*('NORMAL OPTION CALLS'!M320),('NORMAL OPTION CALLS'!G320-'NORMAL OPTION CALLS'!L320)*('NORMAL OPTION CALLS'!M320))</f>
        <v>7000</v>
      </c>
      <c r="O320" s="9">
        <f>'NORMAL OPTION CALLS'!N320/('NORMAL OPTION CALLS'!M320)/'NORMAL OPTION CALLS'!G320%</f>
        <v>15.384615384615383</v>
      </c>
    </row>
    <row r="321" spans="1:15" ht="15.75">
      <c r="A321" s="61">
        <v>5</v>
      </c>
      <c r="B321" s="5">
        <v>43097</v>
      </c>
      <c r="C321" s="6">
        <v>900</v>
      </c>
      <c r="D321" s="6" t="s">
        <v>21</v>
      </c>
      <c r="E321" s="6" t="s">
        <v>22</v>
      </c>
      <c r="F321" s="6" t="s">
        <v>262</v>
      </c>
      <c r="G321" s="7">
        <v>26</v>
      </c>
      <c r="H321" s="7">
        <v>15</v>
      </c>
      <c r="I321" s="7">
        <v>34</v>
      </c>
      <c r="J321" s="7">
        <v>42</v>
      </c>
      <c r="K321" s="7">
        <v>50</v>
      </c>
      <c r="L321" s="7">
        <v>34</v>
      </c>
      <c r="M321" s="6">
        <v>400</v>
      </c>
      <c r="N321" s="8">
        <f>IF('NORMAL OPTION CALLS'!E321="BUY",('NORMAL OPTION CALLS'!L321-'NORMAL OPTION CALLS'!G321)*('NORMAL OPTION CALLS'!M321),('NORMAL OPTION CALLS'!G321-'NORMAL OPTION CALLS'!L321)*('NORMAL OPTION CALLS'!M321))</f>
        <v>3200</v>
      </c>
      <c r="O321" s="9">
        <f>'NORMAL OPTION CALLS'!N321/('NORMAL OPTION CALLS'!M321)/'NORMAL OPTION CALLS'!G321%</f>
        <v>30.769230769230766</v>
      </c>
    </row>
    <row r="322" spans="1:15" ht="15.75">
      <c r="A322" s="61">
        <v>6</v>
      </c>
      <c r="B322" s="5">
        <v>43097</v>
      </c>
      <c r="C322" s="6">
        <v>370</v>
      </c>
      <c r="D322" s="6" t="s">
        <v>21</v>
      </c>
      <c r="E322" s="6" t="s">
        <v>22</v>
      </c>
      <c r="F322" s="6" t="s">
        <v>207</v>
      </c>
      <c r="G322" s="7">
        <v>12</v>
      </c>
      <c r="H322" s="7">
        <v>9</v>
      </c>
      <c r="I322" s="7">
        <v>14</v>
      </c>
      <c r="J322" s="7">
        <v>15.5</v>
      </c>
      <c r="K322" s="7">
        <v>17</v>
      </c>
      <c r="L322" s="7">
        <v>14</v>
      </c>
      <c r="M322" s="6">
        <v>2266</v>
      </c>
      <c r="N322" s="8">
        <f>IF('NORMAL OPTION CALLS'!E322="BUY",('NORMAL OPTION CALLS'!L322-'NORMAL OPTION CALLS'!G322)*('NORMAL OPTION CALLS'!M322),('NORMAL OPTION CALLS'!G322-'NORMAL OPTION CALLS'!L322)*('NORMAL OPTION CALLS'!M322))</f>
        <v>4532</v>
      </c>
      <c r="O322" s="9">
        <f>'NORMAL OPTION CALLS'!N322/('NORMAL OPTION CALLS'!M322)/'NORMAL OPTION CALLS'!G322%</f>
        <v>16.666666666666668</v>
      </c>
    </row>
    <row r="323" spans="1:15" ht="15.75">
      <c r="A323" s="61">
        <v>7</v>
      </c>
      <c r="B323" s="5">
        <v>43097</v>
      </c>
      <c r="C323" s="6">
        <v>275</v>
      </c>
      <c r="D323" s="6" t="s">
        <v>21</v>
      </c>
      <c r="E323" s="6" t="s">
        <v>22</v>
      </c>
      <c r="F323" s="6" t="s">
        <v>24</v>
      </c>
      <c r="G323" s="7">
        <v>3</v>
      </c>
      <c r="H323" s="7">
        <v>1</v>
      </c>
      <c r="I323" s="7">
        <v>4</v>
      </c>
      <c r="J323" s="7">
        <v>5</v>
      </c>
      <c r="K323" s="7">
        <v>6</v>
      </c>
      <c r="L323" s="7">
        <v>4</v>
      </c>
      <c r="M323" s="6">
        <v>3500</v>
      </c>
      <c r="N323" s="8">
        <f>IF('NORMAL OPTION CALLS'!E323="BUY",('NORMAL OPTION CALLS'!L323-'NORMAL OPTION CALLS'!G323)*('NORMAL OPTION CALLS'!M323),('NORMAL OPTION CALLS'!G323-'NORMAL OPTION CALLS'!L323)*('NORMAL OPTION CALLS'!M323))</f>
        <v>3500</v>
      </c>
      <c r="O323" s="9">
        <f>'NORMAL OPTION CALLS'!N323/('NORMAL OPTION CALLS'!M323)/'NORMAL OPTION CALLS'!G323%</f>
        <v>33.333333333333336</v>
      </c>
    </row>
    <row r="324" spans="1:15" ht="15.75">
      <c r="A324" s="61">
        <v>8</v>
      </c>
      <c r="B324" s="5">
        <v>43097</v>
      </c>
      <c r="C324" s="6">
        <v>760</v>
      </c>
      <c r="D324" s="6" t="s">
        <v>21</v>
      </c>
      <c r="E324" s="6" t="s">
        <v>22</v>
      </c>
      <c r="F324" s="6" t="s">
        <v>54</v>
      </c>
      <c r="G324" s="7">
        <v>28</v>
      </c>
      <c r="H324" s="7">
        <v>20</v>
      </c>
      <c r="I324" s="7">
        <v>32</v>
      </c>
      <c r="J324" s="7">
        <v>36</v>
      </c>
      <c r="K324" s="7">
        <v>40</v>
      </c>
      <c r="L324" s="7">
        <v>32</v>
      </c>
      <c r="M324" s="6">
        <v>1200</v>
      </c>
      <c r="N324" s="8">
        <f>IF('NORMAL OPTION CALLS'!E324="BUY",('NORMAL OPTION CALLS'!L324-'NORMAL OPTION CALLS'!G324)*('NORMAL OPTION CALLS'!M324),('NORMAL OPTION CALLS'!G324-'NORMAL OPTION CALLS'!L324)*('NORMAL OPTION CALLS'!M324))</f>
        <v>4800</v>
      </c>
      <c r="O324" s="9">
        <f>'NORMAL OPTION CALLS'!N324/('NORMAL OPTION CALLS'!M324)/'NORMAL OPTION CALLS'!G324%</f>
        <v>14.285714285714285</v>
      </c>
    </row>
    <row r="325" spans="1:15" ht="15.75">
      <c r="A325" s="61">
        <v>9</v>
      </c>
      <c r="B325" s="5">
        <v>43097</v>
      </c>
      <c r="C325" s="6">
        <v>200</v>
      </c>
      <c r="D325" s="6" t="s">
        <v>21</v>
      </c>
      <c r="E325" s="6" t="s">
        <v>22</v>
      </c>
      <c r="F325" s="6" t="s">
        <v>261</v>
      </c>
      <c r="G325" s="7">
        <v>1.6</v>
      </c>
      <c r="H325" s="7">
        <v>0.4</v>
      </c>
      <c r="I325" s="7">
        <v>2.5</v>
      </c>
      <c r="J325" s="7">
        <v>3.4</v>
      </c>
      <c r="K325" s="7">
        <v>4.3</v>
      </c>
      <c r="L325" s="7">
        <v>3.4</v>
      </c>
      <c r="M325" s="6">
        <v>4500</v>
      </c>
      <c r="N325" s="8">
        <f>IF('NORMAL OPTION CALLS'!E325="BUY",('NORMAL OPTION CALLS'!L325-'NORMAL OPTION CALLS'!G325)*('NORMAL OPTION CALLS'!M325),('NORMAL OPTION CALLS'!G325-'NORMAL OPTION CALLS'!L325)*('NORMAL OPTION CALLS'!M325))</f>
        <v>8099.9999999999991</v>
      </c>
      <c r="O325" s="9">
        <f>'NORMAL OPTION CALLS'!N325/('NORMAL OPTION CALLS'!M325)/'NORMAL OPTION CALLS'!G325%</f>
        <v>112.49999999999999</v>
      </c>
    </row>
    <row r="326" spans="1:15" ht="15.75">
      <c r="A326" s="61">
        <v>10</v>
      </c>
      <c r="B326" s="5">
        <v>43095</v>
      </c>
      <c r="C326" s="6">
        <v>560</v>
      </c>
      <c r="D326" s="6" t="s">
        <v>21</v>
      </c>
      <c r="E326" s="6" t="s">
        <v>22</v>
      </c>
      <c r="F326" s="6" t="s">
        <v>161</v>
      </c>
      <c r="G326" s="7">
        <v>11</v>
      </c>
      <c r="H326" s="7">
        <v>3</v>
      </c>
      <c r="I326" s="7">
        <v>16</v>
      </c>
      <c r="J326" s="7">
        <v>21</v>
      </c>
      <c r="K326" s="7">
        <v>26</v>
      </c>
      <c r="L326" s="7">
        <v>26</v>
      </c>
      <c r="M326" s="6">
        <v>800</v>
      </c>
      <c r="N326" s="8">
        <f>IF('NORMAL OPTION CALLS'!E326="BUY",('NORMAL OPTION CALLS'!L326-'NORMAL OPTION CALLS'!G326)*('NORMAL OPTION CALLS'!M326),('NORMAL OPTION CALLS'!G326-'NORMAL OPTION CALLS'!L326)*('NORMAL OPTION CALLS'!M326))</f>
        <v>12000</v>
      </c>
      <c r="O326" s="9">
        <f>'NORMAL OPTION CALLS'!N326/('NORMAL OPTION CALLS'!M326)/'NORMAL OPTION CALLS'!G326%</f>
        <v>136.36363636363637</v>
      </c>
    </row>
    <row r="327" spans="1:15" ht="15.75">
      <c r="A327" s="61">
        <v>11</v>
      </c>
      <c r="B327" s="5">
        <v>43095</v>
      </c>
      <c r="C327" s="6">
        <v>730</v>
      </c>
      <c r="D327" s="6" t="s">
        <v>21</v>
      </c>
      <c r="E327" s="6" t="s">
        <v>22</v>
      </c>
      <c r="F327" s="6" t="s">
        <v>99</v>
      </c>
      <c r="G327" s="7">
        <v>6</v>
      </c>
      <c r="H327" s="7">
        <v>1</v>
      </c>
      <c r="I327" s="7">
        <v>10</v>
      </c>
      <c r="J327" s="7">
        <v>14</v>
      </c>
      <c r="K327" s="7">
        <v>18</v>
      </c>
      <c r="L327" s="7">
        <v>6.9</v>
      </c>
      <c r="M327" s="6">
        <v>1000</v>
      </c>
      <c r="N327" s="8">
        <f>IF('NORMAL OPTION CALLS'!E327="BUY",('NORMAL OPTION CALLS'!L327-'NORMAL OPTION CALLS'!G327)*('NORMAL OPTION CALLS'!M327),('NORMAL OPTION CALLS'!G327-'NORMAL OPTION CALLS'!L327)*('NORMAL OPTION CALLS'!M327))</f>
        <v>900.00000000000034</v>
      </c>
      <c r="O327" s="9">
        <f>'NORMAL OPTION CALLS'!N327/('NORMAL OPTION CALLS'!M327)/'NORMAL OPTION CALLS'!G327%</f>
        <v>15.000000000000007</v>
      </c>
    </row>
    <row r="328" spans="1:15" ht="15.75">
      <c r="A328" s="61">
        <v>12</v>
      </c>
      <c r="B328" s="5">
        <v>43095</v>
      </c>
      <c r="C328" s="6">
        <v>1060</v>
      </c>
      <c r="D328" s="6" t="s">
        <v>21</v>
      </c>
      <c r="E328" s="6" t="s">
        <v>22</v>
      </c>
      <c r="F328" s="6" t="s">
        <v>260</v>
      </c>
      <c r="G328" s="7">
        <v>12</v>
      </c>
      <c r="H328" s="7">
        <v>4</v>
      </c>
      <c r="I328" s="7">
        <v>17</v>
      </c>
      <c r="J328" s="7">
        <v>22</v>
      </c>
      <c r="K328" s="7">
        <v>27</v>
      </c>
      <c r="L328" s="7">
        <v>4</v>
      </c>
      <c r="M328" s="6">
        <v>800</v>
      </c>
      <c r="N328" s="8">
        <f>IF('NORMAL OPTION CALLS'!E328="BUY",('NORMAL OPTION CALLS'!L328-'NORMAL OPTION CALLS'!G328)*('NORMAL OPTION CALLS'!M328),('NORMAL OPTION CALLS'!G328-'NORMAL OPTION CALLS'!L328)*('NORMAL OPTION CALLS'!M328))</f>
        <v>-6400</v>
      </c>
      <c r="O328" s="9">
        <f>'NORMAL OPTION CALLS'!N328/('NORMAL OPTION CALLS'!M328)/'NORMAL OPTION CALLS'!G328%</f>
        <v>-66.666666666666671</v>
      </c>
    </row>
    <row r="329" spans="1:15" ht="15.75">
      <c r="A329" s="61">
        <v>13</v>
      </c>
      <c r="B329" s="5">
        <v>43095</v>
      </c>
      <c r="C329" s="6">
        <v>720</v>
      </c>
      <c r="D329" s="6" t="s">
        <v>21</v>
      </c>
      <c r="E329" s="6" t="s">
        <v>22</v>
      </c>
      <c r="F329" s="6" t="s">
        <v>99</v>
      </c>
      <c r="G329" s="7">
        <v>7</v>
      </c>
      <c r="H329" s="7">
        <v>1</v>
      </c>
      <c r="I329" s="7">
        <v>11</v>
      </c>
      <c r="J329" s="7">
        <v>15</v>
      </c>
      <c r="K329" s="7">
        <v>19</v>
      </c>
      <c r="L329" s="7">
        <v>11</v>
      </c>
      <c r="M329" s="6">
        <v>1000</v>
      </c>
      <c r="N329" s="8">
        <f>IF('NORMAL OPTION CALLS'!E329="BUY",('NORMAL OPTION CALLS'!L329-'NORMAL OPTION CALLS'!G329)*('NORMAL OPTION CALLS'!M329),('NORMAL OPTION CALLS'!G329-'NORMAL OPTION CALLS'!L329)*('NORMAL OPTION CALLS'!M329))</f>
        <v>4000</v>
      </c>
      <c r="O329" s="9">
        <f>'NORMAL OPTION CALLS'!N329/('NORMAL OPTION CALLS'!M329)/'NORMAL OPTION CALLS'!G329%</f>
        <v>57.142857142857139</v>
      </c>
    </row>
    <row r="330" spans="1:15" ht="15.75">
      <c r="A330" s="61">
        <v>14</v>
      </c>
      <c r="B330" s="5">
        <v>43095</v>
      </c>
      <c r="C330" s="6">
        <v>800</v>
      </c>
      <c r="D330" s="6" t="s">
        <v>21</v>
      </c>
      <c r="E330" s="6" t="s">
        <v>22</v>
      </c>
      <c r="F330" s="6" t="s">
        <v>213</v>
      </c>
      <c r="G330" s="7">
        <v>18</v>
      </c>
      <c r="H330" s="7">
        <v>12</v>
      </c>
      <c r="I330" s="7">
        <v>22</v>
      </c>
      <c r="J330" s="7">
        <v>26</v>
      </c>
      <c r="K330" s="7">
        <v>30</v>
      </c>
      <c r="L330" s="7">
        <v>26</v>
      </c>
      <c r="M330" s="6">
        <v>1200</v>
      </c>
      <c r="N330" s="8">
        <f>IF('NORMAL OPTION CALLS'!E330="BUY",('NORMAL OPTION CALLS'!L330-'NORMAL OPTION CALLS'!G330)*('NORMAL OPTION CALLS'!M330),('NORMAL OPTION CALLS'!G330-'NORMAL OPTION CALLS'!L330)*('NORMAL OPTION CALLS'!M330))</f>
        <v>9600</v>
      </c>
      <c r="O330" s="9">
        <f>'NORMAL OPTION CALLS'!N330/('NORMAL OPTION CALLS'!M330)/'NORMAL OPTION CALLS'!G330%</f>
        <v>44.444444444444443</v>
      </c>
    </row>
    <row r="331" spans="1:15" ht="15.75">
      <c r="A331" s="61">
        <v>15</v>
      </c>
      <c r="B331" s="5">
        <v>43095</v>
      </c>
      <c r="C331" s="6">
        <v>800</v>
      </c>
      <c r="D331" s="6" t="s">
        <v>21</v>
      </c>
      <c r="E331" s="6" t="s">
        <v>22</v>
      </c>
      <c r="F331" s="6" t="s">
        <v>213</v>
      </c>
      <c r="G331" s="7">
        <v>9</v>
      </c>
      <c r="H331" s="7">
        <v>3.5</v>
      </c>
      <c r="I331" s="7">
        <v>12</v>
      </c>
      <c r="J331" s="7">
        <v>15</v>
      </c>
      <c r="K331" s="7">
        <v>18</v>
      </c>
      <c r="L331" s="7">
        <v>18</v>
      </c>
      <c r="M331" s="6">
        <v>1200</v>
      </c>
      <c r="N331" s="8">
        <f>IF('NORMAL OPTION CALLS'!E331="BUY",('NORMAL OPTION CALLS'!L331-'NORMAL OPTION CALLS'!G331)*('NORMAL OPTION CALLS'!M331),('NORMAL OPTION CALLS'!G331-'NORMAL OPTION CALLS'!L331)*('NORMAL OPTION CALLS'!M331))</f>
        <v>10800</v>
      </c>
      <c r="O331" s="9">
        <f>'NORMAL OPTION CALLS'!N331/('NORMAL OPTION CALLS'!M331)/'NORMAL OPTION CALLS'!G331%</f>
        <v>100</v>
      </c>
    </row>
    <row r="332" spans="1:15" ht="15.75">
      <c r="A332" s="61">
        <v>16</v>
      </c>
      <c r="B332" s="5">
        <v>43091</v>
      </c>
      <c r="C332" s="6">
        <v>660</v>
      </c>
      <c r="D332" s="6" t="s">
        <v>21</v>
      </c>
      <c r="E332" s="6" t="s">
        <v>22</v>
      </c>
      <c r="F332" s="6" t="s">
        <v>94</v>
      </c>
      <c r="G332" s="7">
        <v>11</v>
      </c>
      <c r="H332" s="7">
        <v>5</v>
      </c>
      <c r="I332" s="7">
        <v>15</v>
      </c>
      <c r="J332" s="7">
        <v>19</v>
      </c>
      <c r="K332" s="7">
        <v>23</v>
      </c>
      <c r="L332" s="7">
        <v>5</v>
      </c>
      <c r="M332" s="6">
        <v>1000</v>
      </c>
      <c r="N332" s="8">
        <f>IF('NORMAL OPTION CALLS'!E332="BUY",('NORMAL OPTION CALLS'!L332-'NORMAL OPTION CALLS'!G332)*('NORMAL OPTION CALLS'!M332),('NORMAL OPTION CALLS'!G332-'NORMAL OPTION CALLS'!L332)*('NORMAL OPTION CALLS'!M332))</f>
        <v>-6000</v>
      </c>
      <c r="O332" s="9">
        <f>'NORMAL OPTION CALLS'!N332/('NORMAL OPTION CALLS'!M332)/'NORMAL OPTION CALLS'!G332%</f>
        <v>-54.545454545454547</v>
      </c>
    </row>
    <row r="333" spans="1:15" ht="15.75">
      <c r="A333" s="61">
        <v>17</v>
      </c>
      <c r="B333" s="5">
        <v>43091</v>
      </c>
      <c r="C333" s="6">
        <v>175</v>
      </c>
      <c r="D333" s="6" t="s">
        <v>21</v>
      </c>
      <c r="E333" s="6" t="s">
        <v>22</v>
      </c>
      <c r="F333" s="6" t="s">
        <v>116</v>
      </c>
      <c r="G333" s="7">
        <v>4.5</v>
      </c>
      <c r="H333" s="7">
        <v>2.5</v>
      </c>
      <c r="I333" s="7">
        <v>6</v>
      </c>
      <c r="J333" s="7">
        <v>7</v>
      </c>
      <c r="K333" s="7">
        <v>9</v>
      </c>
      <c r="L333" s="7">
        <v>2.5</v>
      </c>
      <c r="M333" s="6">
        <v>3500</v>
      </c>
      <c r="N333" s="8">
        <f>IF('NORMAL OPTION CALLS'!E333="BUY",('NORMAL OPTION CALLS'!L333-'NORMAL OPTION CALLS'!G333)*('NORMAL OPTION CALLS'!M333),('NORMAL OPTION CALLS'!G333-'NORMAL OPTION CALLS'!L333)*('NORMAL OPTION CALLS'!M333))</f>
        <v>-7000</v>
      </c>
      <c r="O333" s="9">
        <f>'NORMAL OPTION CALLS'!N333/('NORMAL OPTION CALLS'!M333)/'NORMAL OPTION CALLS'!G333%</f>
        <v>-44.444444444444443</v>
      </c>
    </row>
    <row r="334" spans="1:15" ht="15.75">
      <c r="A334" s="61">
        <v>18</v>
      </c>
      <c r="B334" s="5">
        <v>43091</v>
      </c>
      <c r="C334" s="6">
        <v>180</v>
      </c>
      <c r="D334" s="6" t="s">
        <v>21</v>
      </c>
      <c r="E334" s="6" t="s">
        <v>22</v>
      </c>
      <c r="F334" s="6" t="s">
        <v>184</v>
      </c>
      <c r="G334" s="7">
        <v>4</v>
      </c>
      <c r="H334" s="7">
        <v>2.8</v>
      </c>
      <c r="I334" s="7">
        <v>4.8</v>
      </c>
      <c r="J334" s="7">
        <v>5.6</v>
      </c>
      <c r="K334" s="7">
        <v>6.4</v>
      </c>
      <c r="L334" s="7">
        <v>2.8</v>
      </c>
      <c r="M334" s="6">
        <v>4500</v>
      </c>
      <c r="N334" s="8">
        <f>IF('NORMAL OPTION CALLS'!E334="BUY",('NORMAL OPTION CALLS'!L334-'NORMAL OPTION CALLS'!G334)*('NORMAL OPTION CALLS'!M334),('NORMAL OPTION CALLS'!G334-'NORMAL OPTION CALLS'!L334)*('NORMAL OPTION CALLS'!M334))</f>
        <v>-5400.0000000000009</v>
      </c>
      <c r="O334" s="9">
        <f>'NORMAL OPTION CALLS'!N334/('NORMAL OPTION CALLS'!M334)/'NORMAL OPTION CALLS'!G334%</f>
        <v>-30.000000000000004</v>
      </c>
    </row>
    <row r="335" spans="1:15" ht="15.75">
      <c r="A335" s="61">
        <v>19</v>
      </c>
      <c r="B335" s="5">
        <v>43090</v>
      </c>
      <c r="C335" s="6">
        <v>720</v>
      </c>
      <c r="D335" s="6" t="s">
        <v>21</v>
      </c>
      <c r="E335" s="6" t="s">
        <v>22</v>
      </c>
      <c r="F335" s="6" t="s">
        <v>99</v>
      </c>
      <c r="G335" s="7">
        <v>8</v>
      </c>
      <c r="H335" s="7">
        <v>2</v>
      </c>
      <c r="I335" s="7">
        <v>12</v>
      </c>
      <c r="J335" s="7">
        <v>16</v>
      </c>
      <c r="K335" s="7">
        <v>20</v>
      </c>
      <c r="L335" s="7">
        <v>12</v>
      </c>
      <c r="M335" s="6">
        <v>1100</v>
      </c>
      <c r="N335" s="8">
        <f>IF('NORMAL OPTION CALLS'!E335="BUY",('NORMAL OPTION CALLS'!L335-'NORMAL OPTION CALLS'!G335)*('NORMAL OPTION CALLS'!M335),('NORMAL OPTION CALLS'!G335-'NORMAL OPTION CALLS'!L335)*('NORMAL OPTION CALLS'!M335))</f>
        <v>4400</v>
      </c>
      <c r="O335" s="9">
        <f>'NORMAL OPTION CALLS'!N335/('NORMAL OPTION CALLS'!M335)/'NORMAL OPTION CALLS'!G335%</f>
        <v>50</v>
      </c>
    </row>
    <row r="336" spans="1:15" ht="15.75">
      <c r="A336" s="61">
        <v>20</v>
      </c>
      <c r="B336" s="5">
        <v>43090</v>
      </c>
      <c r="C336" s="6">
        <v>1260</v>
      </c>
      <c r="D336" s="6" t="s">
        <v>21</v>
      </c>
      <c r="E336" s="6" t="s">
        <v>22</v>
      </c>
      <c r="F336" s="6" t="s">
        <v>259</v>
      </c>
      <c r="G336" s="7">
        <v>16</v>
      </c>
      <c r="H336" s="7">
        <v>7</v>
      </c>
      <c r="I336" s="7">
        <v>21</v>
      </c>
      <c r="J336" s="7">
        <v>26</v>
      </c>
      <c r="K336" s="7">
        <v>31</v>
      </c>
      <c r="L336" s="7">
        <v>20.5</v>
      </c>
      <c r="M336" s="6">
        <v>1100</v>
      </c>
      <c r="N336" s="8">
        <f>IF('NORMAL OPTION CALLS'!E336="BUY",('NORMAL OPTION CALLS'!L336-'NORMAL OPTION CALLS'!G336)*('NORMAL OPTION CALLS'!M336),('NORMAL OPTION CALLS'!G336-'NORMAL OPTION CALLS'!L336)*('NORMAL OPTION CALLS'!M336))</f>
        <v>4950</v>
      </c>
      <c r="O336" s="9">
        <f>'NORMAL OPTION CALLS'!N336/('NORMAL OPTION CALLS'!M336)/'NORMAL OPTION CALLS'!G336%</f>
        <v>28.125</v>
      </c>
    </row>
    <row r="337" spans="1:15" ht="15.75">
      <c r="A337" s="61">
        <v>21</v>
      </c>
      <c r="B337" s="5">
        <v>43090</v>
      </c>
      <c r="C337" s="6">
        <v>170</v>
      </c>
      <c r="D337" s="6" t="s">
        <v>21</v>
      </c>
      <c r="E337" s="6" t="s">
        <v>22</v>
      </c>
      <c r="F337" s="6" t="s">
        <v>116</v>
      </c>
      <c r="G337" s="7">
        <v>5.5</v>
      </c>
      <c r="H337" s="7">
        <v>3.5</v>
      </c>
      <c r="I337" s="7">
        <v>6.5</v>
      </c>
      <c r="J337" s="7">
        <v>7.5</v>
      </c>
      <c r="K337" s="7">
        <v>8.5</v>
      </c>
      <c r="L337" s="7">
        <v>6.5</v>
      </c>
      <c r="M337" s="6">
        <v>3500</v>
      </c>
      <c r="N337" s="8">
        <f>IF('NORMAL OPTION CALLS'!E337="BUY",('NORMAL OPTION CALLS'!L337-'NORMAL OPTION CALLS'!G337)*('NORMAL OPTION CALLS'!M337),('NORMAL OPTION CALLS'!G337-'NORMAL OPTION CALLS'!L337)*('NORMAL OPTION CALLS'!M337))</f>
        <v>3500</v>
      </c>
      <c r="O337" s="9">
        <f>'NORMAL OPTION CALLS'!N337/('NORMAL OPTION CALLS'!M337)/'NORMAL OPTION CALLS'!G337%</f>
        <v>18.181818181818183</v>
      </c>
    </row>
    <row r="338" spans="1:15" ht="15.75">
      <c r="A338" s="61">
        <v>22</v>
      </c>
      <c r="B338" s="5">
        <v>43089</v>
      </c>
      <c r="C338" s="6">
        <v>760</v>
      </c>
      <c r="D338" s="6" t="s">
        <v>21</v>
      </c>
      <c r="E338" s="6" t="s">
        <v>22</v>
      </c>
      <c r="F338" s="6" t="s">
        <v>211</v>
      </c>
      <c r="G338" s="7">
        <v>12</v>
      </c>
      <c r="H338" s="7">
        <v>7</v>
      </c>
      <c r="I338" s="7">
        <v>15</v>
      </c>
      <c r="J338" s="7">
        <v>18</v>
      </c>
      <c r="K338" s="7">
        <v>21</v>
      </c>
      <c r="L338" s="7">
        <v>7</v>
      </c>
      <c r="M338" s="6">
        <v>1100</v>
      </c>
      <c r="N338" s="8">
        <f>IF('NORMAL OPTION CALLS'!E338="BUY",('NORMAL OPTION CALLS'!L338-'NORMAL OPTION CALLS'!G338)*('NORMAL OPTION CALLS'!M338),('NORMAL OPTION CALLS'!G338-'NORMAL OPTION CALLS'!L338)*('NORMAL OPTION CALLS'!M338))</f>
        <v>-5500</v>
      </c>
      <c r="O338" s="9">
        <f>'NORMAL OPTION CALLS'!N338/('NORMAL OPTION CALLS'!M338)/'NORMAL OPTION CALLS'!G338%</f>
        <v>-41.666666666666671</v>
      </c>
    </row>
    <row r="339" spans="1:15" ht="15.75">
      <c r="A339" s="61">
        <v>23</v>
      </c>
      <c r="B339" s="5">
        <v>43089</v>
      </c>
      <c r="C339" s="6">
        <v>170</v>
      </c>
      <c r="D339" s="6" t="s">
        <v>21</v>
      </c>
      <c r="E339" s="6" t="s">
        <v>22</v>
      </c>
      <c r="F339" s="6" t="s">
        <v>83</v>
      </c>
      <c r="G339" s="7">
        <v>7.5</v>
      </c>
      <c r="H339" s="7">
        <v>5.5</v>
      </c>
      <c r="I339" s="7">
        <v>8.5</v>
      </c>
      <c r="J339" s="7">
        <v>9.5</v>
      </c>
      <c r="K339" s="7">
        <v>10.5</v>
      </c>
      <c r="L339" s="7">
        <v>10.5</v>
      </c>
      <c r="M339" s="6">
        <v>3500</v>
      </c>
      <c r="N339" s="8">
        <f>IF('NORMAL OPTION CALLS'!E339="BUY",('NORMAL OPTION CALLS'!L339-'NORMAL OPTION CALLS'!G339)*('NORMAL OPTION CALLS'!M339),('NORMAL OPTION CALLS'!G339-'NORMAL OPTION CALLS'!L339)*('NORMAL OPTION CALLS'!M339))</f>
        <v>10500</v>
      </c>
      <c r="O339" s="9">
        <f>'NORMAL OPTION CALLS'!N339/('NORMAL OPTION CALLS'!M339)/'NORMAL OPTION CALLS'!G339%</f>
        <v>40</v>
      </c>
    </row>
    <row r="340" spans="1:15" ht="15.75">
      <c r="A340" s="61">
        <v>24</v>
      </c>
      <c r="B340" s="5">
        <v>43088</v>
      </c>
      <c r="C340" s="6">
        <v>220</v>
      </c>
      <c r="D340" s="6" t="s">
        <v>21</v>
      </c>
      <c r="E340" s="6" t="s">
        <v>22</v>
      </c>
      <c r="F340" s="6" t="s">
        <v>257</v>
      </c>
      <c r="G340" s="7">
        <v>7</v>
      </c>
      <c r="H340" s="7">
        <v>4</v>
      </c>
      <c r="I340" s="7">
        <v>8.5</v>
      </c>
      <c r="J340" s="7">
        <v>10</v>
      </c>
      <c r="K340" s="7">
        <v>11.5</v>
      </c>
      <c r="L340" s="7">
        <v>8.5</v>
      </c>
      <c r="M340" s="6">
        <v>2500</v>
      </c>
      <c r="N340" s="8">
        <f>IF('NORMAL OPTION CALLS'!E340="BUY",('NORMAL OPTION CALLS'!L340-'NORMAL OPTION CALLS'!G340)*('NORMAL OPTION CALLS'!M340),('NORMAL OPTION CALLS'!G340-'NORMAL OPTION CALLS'!L340)*('NORMAL OPTION CALLS'!M340))</f>
        <v>3750</v>
      </c>
      <c r="O340" s="9">
        <f>'NORMAL OPTION CALLS'!N340/('NORMAL OPTION CALLS'!M340)/'NORMAL OPTION CALLS'!G340%</f>
        <v>21.428571428571427</v>
      </c>
    </row>
    <row r="341" spans="1:15" ht="15.75">
      <c r="A341" s="61">
        <v>25</v>
      </c>
      <c r="B341" s="5">
        <v>43088</v>
      </c>
      <c r="C341" s="6">
        <v>320</v>
      </c>
      <c r="D341" s="6" t="s">
        <v>21</v>
      </c>
      <c r="E341" s="6" t="s">
        <v>22</v>
      </c>
      <c r="F341" s="6" t="s">
        <v>74</v>
      </c>
      <c r="G341" s="7">
        <v>5.4</v>
      </c>
      <c r="H341" s="7">
        <v>1</v>
      </c>
      <c r="I341" s="7">
        <v>8</v>
      </c>
      <c r="J341" s="7">
        <v>10.5</v>
      </c>
      <c r="K341" s="7">
        <v>13</v>
      </c>
      <c r="L341" s="7">
        <v>8</v>
      </c>
      <c r="M341" s="6">
        <v>3500</v>
      </c>
      <c r="N341" s="8">
        <f>IF('NORMAL OPTION CALLS'!E341="BUY",('NORMAL OPTION CALLS'!L341-'NORMAL OPTION CALLS'!G341)*('NORMAL OPTION CALLS'!M341),('NORMAL OPTION CALLS'!G341-'NORMAL OPTION CALLS'!L341)*('NORMAL OPTION CALLS'!M341))</f>
        <v>9099.9999999999982</v>
      </c>
      <c r="O341" s="9">
        <f>'NORMAL OPTION CALLS'!N341/('NORMAL OPTION CALLS'!M341)/'NORMAL OPTION CALLS'!G341%</f>
        <v>48.148148148148138</v>
      </c>
    </row>
    <row r="342" spans="1:15" ht="15.75">
      <c r="A342" s="61">
        <v>26</v>
      </c>
      <c r="B342" s="5">
        <v>43088</v>
      </c>
      <c r="C342" s="6">
        <v>9500</v>
      </c>
      <c r="D342" s="6" t="s">
        <v>21</v>
      </c>
      <c r="E342" s="6" t="s">
        <v>22</v>
      </c>
      <c r="F342" s="6" t="s">
        <v>253</v>
      </c>
      <c r="G342" s="7">
        <v>110</v>
      </c>
      <c r="H342" s="7">
        <v>20</v>
      </c>
      <c r="I342" s="7">
        <v>160</v>
      </c>
      <c r="J342" s="7">
        <v>110</v>
      </c>
      <c r="K342" s="7">
        <v>260</v>
      </c>
      <c r="L342" s="7">
        <v>260</v>
      </c>
      <c r="M342" s="6">
        <v>75</v>
      </c>
      <c r="N342" s="8">
        <f>IF('NORMAL OPTION CALLS'!E342="BUY",('NORMAL OPTION CALLS'!L342-'NORMAL OPTION CALLS'!G342)*('NORMAL OPTION CALLS'!M342),('NORMAL OPTION CALLS'!G342-'NORMAL OPTION CALLS'!L342)*('NORMAL OPTION CALLS'!M342))</f>
        <v>11250</v>
      </c>
      <c r="O342" s="9">
        <f>'NORMAL OPTION CALLS'!N342/('NORMAL OPTION CALLS'!M342)/'NORMAL OPTION CALLS'!G342%</f>
        <v>136.36363636363635</v>
      </c>
    </row>
    <row r="343" spans="1:15" ht="15.75">
      <c r="A343" s="61">
        <v>27</v>
      </c>
      <c r="B343" s="5">
        <v>43088</v>
      </c>
      <c r="C343" s="6">
        <v>220</v>
      </c>
      <c r="D343" s="6" t="s">
        <v>21</v>
      </c>
      <c r="E343" s="6" t="s">
        <v>22</v>
      </c>
      <c r="F343" s="6" t="s">
        <v>257</v>
      </c>
      <c r="G343" s="7">
        <v>7</v>
      </c>
      <c r="H343" s="7">
        <v>4</v>
      </c>
      <c r="I343" s="7">
        <v>8.5</v>
      </c>
      <c r="J343" s="7">
        <v>10</v>
      </c>
      <c r="K343" s="7">
        <v>11.5</v>
      </c>
      <c r="L343" s="7">
        <v>8.5</v>
      </c>
      <c r="M343" s="6">
        <v>2500</v>
      </c>
      <c r="N343" s="8">
        <f>IF('NORMAL OPTION CALLS'!E343="BUY",('NORMAL OPTION CALLS'!L343-'NORMAL OPTION CALLS'!G343)*('NORMAL OPTION CALLS'!M343),('NORMAL OPTION CALLS'!G343-'NORMAL OPTION CALLS'!L343)*('NORMAL OPTION CALLS'!M343))</f>
        <v>3750</v>
      </c>
      <c r="O343" s="9">
        <f>'NORMAL OPTION CALLS'!N343/('NORMAL OPTION CALLS'!M343)/'NORMAL OPTION CALLS'!G343%</f>
        <v>21.428571428571427</v>
      </c>
    </row>
    <row r="344" spans="1:15" ht="15.75">
      <c r="A344" s="61">
        <v>28</v>
      </c>
      <c r="B344" s="5">
        <v>43088</v>
      </c>
      <c r="C344" s="6">
        <v>420</v>
      </c>
      <c r="D344" s="6" t="s">
        <v>21</v>
      </c>
      <c r="E344" s="6" t="s">
        <v>22</v>
      </c>
      <c r="F344" s="6" t="s">
        <v>75</v>
      </c>
      <c r="G344" s="7">
        <v>5</v>
      </c>
      <c r="H344" s="7">
        <v>1</v>
      </c>
      <c r="I344" s="7">
        <v>7.5</v>
      </c>
      <c r="J344" s="7">
        <v>10</v>
      </c>
      <c r="K344" s="7">
        <v>12.5</v>
      </c>
      <c r="L344" s="7">
        <v>7.5</v>
      </c>
      <c r="M344" s="6">
        <v>1500</v>
      </c>
      <c r="N344" s="8">
        <f>IF('NORMAL OPTION CALLS'!E344="BUY",('NORMAL OPTION CALLS'!L344-'NORMAL OPTION CALLS'!G344)*('NORMAL OPTION CALLS'!M344),('NORMAL OPTION CALLS'!G344-'NORMAL OPTION CALLS'!L344)*('NORMAL OPTION CALLS'!M344))</f>
        <v>3750</v>
      </c>
      <c r="O344" s="9">
        <f>'NORMAL OPTION CALLS'!N344/('NORMAL OPTION CALLS'!M344)/'NORMAL OPTION CALLS'!G344%</f>
        <v>50</v>
      </c>
    </row>
    <row r="345" spans="1:15" ht="15.75">
      <c r="A345" s="61">
        <v>29</v>
      </c>
      <c r="B345" s="5">
        <v>43088</v>
      </c>
      <c r="C345" s="6">
        <v>300</v>
      </c>
      <c r="D345" s="6" t="s">
        <v>21</v>
      </c>
      <c r="E345" s="6" t="s">
        <v>22</v>
      </c>
      <c r="F345" s="6" t="s">
        <v>195</v>
      </c>
      <c r="G345" s="7">
        <v>6</v>
      </c>
      <c r="H345" s="7">
        <v>4.4000000000000004</v>
      </c>
      <c r="I345" s="7">
        <v>6.8</v>
      </c>
      <c r="J345" s="7">
        <v>7.6</v>
      </c>
      <c r="K345" s="7">
        <v>8.4</v>
      </c>
      <c r="L345" s="7">
        <v>6.8</v>
      </c>
      <c r="M345" s="6">
        <v>4500</v>
      </c>
      <c r="N345" s="8">
        <f>IF('NORMAL OPTION CALLS'!E345="BUY",('NORMAL OPTION CALLS'!L345-'NORMAL OPTION CALLS'!G345)*('NORMAL OPTION CALLS'!M345),('NORMAL OPTION CALLS'!G345-'NORMAL OPTION CALLS'!L345)*('NORMAL OPTION CALLS'!M345))</f>
        <v>3599.9999999999991</v>
      </c>
      <c r="O345" s="9">
        <f>'NORMAL OPTION CALLS'!N345/('NORMAL OPTION CALLS'!M345)/'NORMAL OPTION CALLS'!G345%</f>
        <v>13.33333333333333</v>
      </c>
    </row>
    <row r="346" spans="1:15" ht="15.75">
      <c r="A346" s="61">
        <v>30</v>
      </c>
      <c r="B346" s="5">
        <v>43087</v>
      </c>
      <c r="C346" s="6">
        <v>250</v>
      </c>
      <c r="D346" s="6" t="s">
        <v>21</v>
      </c>
      <c r="E346" s="6" t="s">
        <v>22</v>
      </c>
      <c r="F346" s="6" t="s">
        <v>24</v>
      </c>
      <c r="G346" s="7">
        <v>7</v>
      </c>
      <c r="H346" s="7">
        <v>5</v>
      </c>
      <c r="I346" s="7">
        <v>8</v>
      </c>
      <c r="J346" s="7">
        <v>9</v>
      </c>
      <c r="K346" s="7">
        <v>10</v>
      </c>
      <c r="L346" s="7">
        <v>8</v>
      </c>
      <c r="M346" s="6">
        <v>3500</v>
      </c>
      <c r="N346" s="8">
        <f>IF('NORMAL OPTION CALLS'!E346="BUY",('NORMAL OPTION CALLS'!L346-'NORMAL OPTION CALLS'!G346)*('NORMAL OPTION CALLS'!M346),('NORMAL OPTION CALLS'!G346-'NORMAL OPTION CALLS'!L346)*('NORMAL OPTION CALLS'!M346))</f>
        <v>3500</v>
      </c>
      <c r="O346" s="9">
        <f>'NORMAL OPTION CALLS'!N346/('NORMAL OPTION CALLS'!M346)/'NORMAL OPTION CALLS'!G346%</f>
        <v>14.285714285714285</v>
      </c>
    </row>
    <row r="347" spans="1:15" ht="15.75">
      <c r="A347" s="61">
        <v>31</v>
      </c>
      <c r="B347" s="5">
        <v>43087</v>
      </c>
      <c r="C347" s="6">
        <v>220</v>
      </c>
      <c r="D347" s="6" t="s">
        <v>21</v>
      </c>
      <c r="E347" s="6" t="s">
        <v>22</v>
      </c>
      <c r="F347" s="6" t="s">
        <v>257</v>
      </c>
      <c r="G347" s="7">
        <v>5.5</v>
      </c>
      <c r="H347" s="7">
        <v>2.5</v>
      </c>
      <c r="I347" s="7">
        <v>7</v>
      </c>
      <c r="J347" s="7">
        <v>8.5</v>
      </c>
      <c r="K347" s="7">
        <v>10</v>
      </c>
      <c r="L347" s="7">
        <v>7</v>
      </c>
      <c r="M347" s="6">
        <v>2500</v>
      </c>
      <c r="N347" s="8">
        <f>IF('NORMAL OPTION CALLS'!E347="BUY",('NORMAL OPTION CALLS'!L347-'NORMAL OPTION CALLS'!G347)*('NORMAL OPTION CALLS'!M347),('NORMAL OPTION CALLS'!G347-'NORMAL OPTION CALLS'!L347)*('NORMAL OPTION CALLS'!M347))</f>
        <v>3750</v>
      </c>
      <c r="O347" s="9">
        <f>'NORMAL OPTION CALLS'!N347/('NORMAL OPTION CALLS'!M347)/'NORMAL OPTION CALLS'!G347%</f>
        <v>27.272727272727273</v>
      </c>
    </row>
    <row r="348" spans="1:15" ht="15.75">
      <c r="A348" s="61">
        <v>32</v>
      </c>
      <c r="B348" s="5">
        <v>43087</v>
      </c>
      <c r="C348" s="6">
        <v>700</v>
      </c>
      <c r="D348" s="6" t="s">
        <v>21</v>
      </c>
      <c r="E348" s="6" t="s">
        <v>22</v>
      </c>
      <c r="F348" s="6" t="s">
        <v>99</v>
      </c>
      <c r="G348" s="7">
        <v>20</v>
      </c>
      <c r="H348" s="7">
        <v>16.5</v>
      </c>
      <c r="I348" s="7">
        <v>22</v>
      </c>
      <c r="J348" s="7">
        <v>24</v>
      </c>
      <c r="K348" s="7">
        <v>26</v>
      </c>
      <c r="L348" s="7">
        <v>22</v>
      </c>
      <c r="M348" s="6">
        <v>1000</v>
      </c>
      <c r="N348" s="8">
        <f>IF('NORMAL OPTION CALLS'!E348="BUY",('NORMAL OPTION CALLS'!L348-'NORMAL OPTION CALLS'!G348)*('NORMAL OPTION CALLS'!M348),('NORMAL OPTION CALLS'!G348-'NORMAL OPTION CALLS'!L348)*('NORMAL OPTION CALLS'!M348))</f>
        <v>2000</v>
      </c>
      <c r="O348" s="9">
        <f>'NORMAL OPTION CALLS'!N348/('NORMAL OPTION CALLS'!M348)/'NORMAL OPTION CALLS'!G348%</f>
        <v>10</v>
      </c>
    </row>
    <row r="349" spans="1:15" ht="15.75">
      <c r="A349" s="61">
        <v>33</v>
      </c>
      <c r="B349" s="5">
        <v>43084</v>
      </c>
      <c r="C349" s="6">
        <v>800</v>
      </c>
      <c r="D349" s="6" t="s">
        <v>21</v>
      </c>
      <c r="E349" s="6" t="s">
        <v>22</v>
      </c>
      <c r="F349" s="6" t="s">
        <v>157</v>
      </c>
      <c r="G349" s="7">
        <v>21</v>
      </c>
      <c r="H349" s="7">
        <v>13</v>
      </c>
      <c r="I349" s="7">
        <v>26</v>
      </c>
      <c r="J349" s="7">
        <v>31</v>
      </c>
      <c r="K349" s="7">
        <v>36</v>
      </c>
      <c r="L349" s="7">
        <v>13</v>
      </c>
      <c r="M349" s="6">
        <v>800</v>
      </c>
      <c r="N349" s="8">
        <f>IF('NORMAL OPTION CALLS'!E349="BUY",('NORMAL OPTION CALLS'!L349-'NORMAL OPTION CALLS'!G349)*('NORMAL OPTION CALLS'!M349),('NORMAL OPTION CALLS'!G349-'NORMAL OPTION CALLS'!L349)*('NORMAL OPTION CALLS'!M349))</f>
        <v>-6400</v>
      </c>
      <c r="O349" s="9">
        <f>'NORMAL OPTION CALLS'!N349/('NORMAL OPTION CALLS'!M349)/'NORMAL OPTION CALLS'!G349%</f>
        <v>-38.095238095238095</v>
      </c>
    </row>
    <row r="350" spans="1:15" ht="15.75">
      <c r="A350" s="61">
        <v>34</v>
      </c>
      <c r="B350" s="5">
        <v>43084</v>
      </c>
      <c r="C350" s="6">
        <v>1800</v>
      </c>
      <c r="D350" s="6" t="s">
        <v>21</v>
      </c>
      <c r="E350" s="6" t="s">
        <v>22</v>
      </c>
      <c r="F350" s="6" t="s">
        <v>119</v>
      </c>
      <c r="G350" s="7">
        <v>37</v>
      </c>
      <c r="H350" s="7">
        <v>20</v>
      </c>
      <c r="I350" s="7">
        <v>46</v>
      </c>
      <c r="J350" s="7">
        <v>55</v>
      </c>
      <c r="K350" s="7">
        <v>64</v>
      </c>
      <c r="L350" s="7">
        <v>55</v>
      </c>
      <c r="M350" s="6">
        <v>350</v>
      </c>
      <c r="N350" s="8">
        <f>IF('NORMAL OPTION CALLS'!E350="BUY",('NORMAL OPTION CALLS'!L350-'NORMAL OPTION CALLS'!G350)*('NORMAL OPTION CALLS'!M350),('NORMAL OPTION CALLS'!G350-'NORMAL OPTION CALLS'!L350)*('NORMAL OPTION CALLS'!M350))</f>
        <v>6300</v>
      </c>
      <c r="O350" s="9">
        <f>'NORMAL OPTION CALLS'!N350/('NORMAL OPTION CALLS'!M350)/'NORMAL OPTION CALLS'!G350%</f>
        <v>48.648648648648653</v>
      </c>
    </row>
    <row r="351" spans="1:15" ht="15.75">
      <c r="A351" s="61">
        <v>35</v>
      </c>
      <c r="B351" s="5">
        <v>43084</v>
      </c>
      <c r="C351" s="6">
        <v>210</v>
      </c>
      <c r="D351" s="6" t="s">
        <v>21</v>
      </c>
      <c r="E351" s="6" t="s">
        <v>22</v>
      </c>
      <c r="F351" s="6" t="s">
        <v>257</v>
      </c>
      <c r="G351" s="7">
        <v>8</v>
      </c>
      <c r="H351" s="7">
        <v>5.5</v>
      </c>
      <c r="I351" s="7">
        <v>9.5</v>
      </c>
      <c r="J351" s="7">
        <v>11</v>
      </c>
      <c r="K351" s="7">
        <v>12.5</v>
      </c>
      <c r="L351" s="7">
        <v>9.5</v>
      </c>
      <c r="M351" s="6">
        <v>2500</v>
      </c>
      <c r="N351" s="8">
        <f>IF('NORMAL OPTION CALLS'!E351="BUY",('NORMAL OPTION CALLS'!L351-'NORMAL OPTION CALLS'!G351)*('NORMAL OPTION CALLS'!M351),('NORMAL OPTION CALLS'!G351-'NORMAL OPTION CALLS'!L351)*('NORMAL OPTION CALLS'!M351))</f>
        <v>3750</v>
      </c>
      <c r="O351" s="9">
        <f>'NORMAL OPTION CALLS'!N351/('NORMAL OPTION CALLS'!M351)/'NORMAL OPTION CALLS'!G351%</f>
        <v>18.75</v>
      </c>
    </row>
    <row r="352" spans="1:15" ht="15.75">
      <c r="A352" s="61">
        <v>36</v>
      </c>
      <c r="B352" s="5">
        <v>43083</v>
      </c>
      <c r="C352" s="6">
        <v>540</v>
      </c>
      <c r="D352" s="6" t="s">
        <v>47</v>
      </c>
      <c r="E352" s="6" t="s">
        <v>22</v>
      </c>
      <c r="F352" s="6" t="s">
        <v>77</v>
      </c>
      <c r="G352" s="7">
        <v>13</v>
      </c>
      <c r="H352" s="7">
        <v>7</v>
      </c>
      <c r="I352" s="7">
        <v>16</v>
      </c>
      <c r="J352" s="7">
        <v>19</v>
      </c>
      <c r="K352" s="7">
        <v>22</v>
      </c>
      <c r="L352" s="7">
        <v>7</v>
      </c>
      <c r="M352" s="6">
        <v>1000</v>
      </c>
      <c r="N352" s="8">
        <f>IF('NORMAL OPTION CALLS'!E352="BUY",('NORMAL OPTION CALLS'!L352-'NORMAL OPTION CALLS'!G352)*('NORMAL OPTION CALLS'!M352),('NORMAL OPTION CALLS'!G352-'NORMAL OPTION CALLS'!L352)*('NORMAL OPTION CALLS'!M352))</f>
        <v>-6000</v>
      </c>
      <c r="O352" s="9">
        <f>'NORMAL OPTION CALLS'!N352/('NORMAL OPTION CALLS'!M352)/'NORMAL OPTION CALLS'!G352%</f>
        <v>-46.153846153846153</v>
      </c>
    </row>
    <row r="353" spans="1:15" ht="15.75">
      <c r="A353" s="61">
        <v>37</v>
      </c>
      <c r="B353" s="5">
        <v>43083</v>
      </c>
      <c r="C353" s="6">
        <v>115</v>
      </c>
      <c r="D353" s="6" t="s">
        <v>47</v>
      </c>
      <c r="E353" s="6" t="s">
        <v>22</v>
      </c>
      <c r="F353" s="6" t="s">
        <v>59</v>
      </c>
      <c r="G353" s="7">
        <v>3</v>
      </c>
      <c r="H353" s="7">
        <v>2</v>
      </c>
      <c r="I353" s="7">
        <v>3.5</v>
      </c>
      <c r="J353" s="7">
        <v>4</v>
      </c>
      <c r="K353" s="7">
        <v>4.5</v>
      </c>
      <c r="L353" s="7">
        <v>2</v>
      </c>
      <c r="M353" s="6">
        <v>6000</v>
      </c>
      <c r="N353" s="8">
        <f>IF('NORMAL OPTION CALLS'!E353="BUY",('NORMAL OPTION CALLS'!L353-'NORMAL OPTION CALLS'!G353)*('NORMAL OPTION CALLS'!M353),('NORMAL OPTION CALLS'!G353-'NORMAL OPTION CALLS'!L353)*('NORMAL OPTION CALLS'!M353))</f>
        <v>-6000</v>
      </c>
      <c r="O353" s="9">
        <f>'NORMAL OPTION CALLS'!N353/('NORMAL OPTION CALLS'!M353)/'NORMAL OPTION CALLS'!G353%</f>
        <v>-33.333333333333336</v>
      </c>
    </row>
    <row r="354" spans="1:15" ht="15.75">
      <c r="A354" s="61">
        <v>38</v>
      </c>
      <c r="B354" s="5">
        <v>43083</v>
      </c>
      <c r="C354" s="6">
        <v>110</v>
      </c>
      <c r="D354" s="6" t="s">
        <v>47</v>
      </c>
      <c r="E354" s="6" t="s">
        <v>22</v>
      </c>
      <c r="F354" s="6" t="s">
        <v>25</v>
      </c>
      <c r="G354" s="7">
        <v>2.7</v>
      </c>
      <c r="H354" s="7">
        <v>1.8</v>
      </c>
      <c r="I354" s="7">
        <v>3.2</v>
      </c>
      <c r="J354" s="7">
        <v>3.7</v>
      </c>
      <c r="K354" s="7">
        <v>4.2</v>
      </c>
      <c r="L354" s="7">
        <v>3.2</v>
      </c>
      <c r="M354" s="6">
        <v>7000</v>
      </c>
      <c r="N354" s="8">
        <f>IF('NORMAL OPTION CALLS'!E354="BUY",('NORMAL OPTION CALLS'!L354-'NORMAL OPTION CALLS'!G354)*('NORMAL OPTION CALLS'!M354),('NORMAL OPTION CALLS'!G354-'NORMAL OPTION CALLS'!L354)*('NORMAL OPTION CALLS'!M354))</f>
        <v>3500</v>
      </c>
      <c r="O354" s="9">
        <f>'NORMAL OPTION CALLS'!N354/('NORMAL OPTION CALLS'!M354)/'NORMAL OPTION CALLS'!G354%</f>
        <v>18.518518518518515</v>
      </c>
    </row>
    <row r="355" spans="1:15" ht="15.75">
      <c r="A355" s="61">
        <v>39</v>
      </c>
      <c r="B355" s="5">
        <v>43082</v>
      </c>
      <c r="C355" s="6">
        <v>940</v>
      </c>
      <c r="D355" s="6" t="s">
        <v>21</v>
      </c>
      <c r="E355" s="6" t="s">
        <v>22</v>
      </c>
      <c r="F355" s="6" t="s">
        <v>188</v>
      </c>
      <c r="G355" s="7">
        <v>30</v>
      </c>
      <c r="H355" s="7">
        <v>24</v>
      </c>
      <c r="I355" s="7">
        <v>34</v>
      </c>
      <c r="J355" s="7">
        <v>38</v>
      </c>
      <c r="K355" s="7">
        <v>42</v>
      </c>
      <c r="L355" s="7">
        <v>24</v>
      </c>
      <c r="M355" s="6">
        <v>1000</v>
      </c>
      <c r="N355" s="8">
        <f>IF('NORMAL OPTION CALLS'!E355="BUY",('NORMAL OPTION CALLS'!L355-'NORMAL OPTION CALLS'!G355)*('NORMAL OPTION CALLS'!M355),('NORMAL OPTION CALLS'!G355-'NORMAL OPTION CALLS'!L355)*('NORMAL OPTION CALLS'!M355))</f>
        <v>-6000</v>
      </c>
      <c r="O355" s="9">
        <f>'NORMAL OPTION CALLS'!N355/('NORMAL OPTION CALLS'!M355)/'NORMAL OPTION CALLS'!G355%</f>
        <v>-20</v>
      </c>
    </row>
    <row r="356" spans="1:15" ht="15.75">
      <c r="A356" s="61">
        <v>40</v>
      </c>
      <c r="B356" s="5">
        <v>43082</v>
      </c>
      <c r="C356" s="6">
        <v>145</v>
      </c>
      <c r="D356" s="6" t="s">
        <v>47</v>
      </c>
      <c r="E356" s="6" t="s">
        <v>22</v>
      </c>
      <c r="F356" s="6" t="s">
        <v>64</v>
      </c>
      <c r="G356" s="7">
        <v>3.5</v>
      </c>
      <c r="H356" s="7">
        <v>2.5</v>
      </c>
      <c r="I356" s="7">
        <v>4</v>
      </c>
      <c r="J356" s="7">
        <v>4.5</v>
      </c>
      <c r="K356" s="7">
        <v>5</v>
      </c>
      <c r="L356" s="7">
        <v>5</v>
      </c>
      <c r="M356" s="6">
        <v>6000</v>
      </c>
      <c r="N356" s="8">
        <f>IF('NORMAL OPTION CALLS'!E356="BUY",('NORMAL OPTION CALLS'!L356-'NORMAL OPTION CALLS'!G356)*('NORMAL OPTION CALLS'!M356),('NORMAL OPTION CALLS'!G356-'NORMAL OPTION CALLS'!L356)*('NORMAL OPTION CALLS'!M356))</f>
        <v>9000</v>
      </c>
      <c r="O356" s="9">
        <f>'NORMAL OPTION CALLS'!N356/('NORMAL OPTION CALLS'!M356)/'NORMAL OPTION CALLS'!G356%</f>
        <v>42.857142857142854</v>
      </c>
    </row>
    <row r="357" spans="1:15" ht="15.75">
      <c r="A357" s="61">
        <v>41</v>
      </c>
      <c r="B357" s="5">
        <v>43082</v>
      </c>
      <c r="C357" s="6">
        <v>850</v>
      </c>
      <c r="D357" s="6" t="s">
        <v>21</v>
      </c>
      <c r="E357" s="6" t="s">
        <v>22</v>
      </c>
      <c r="F357" s="6" t="s">
        <v>256</v>
      </c>
      <c r="G357" s="7">
        <v>18</v>
      </c>
      <c r="H357" s="7">
        <v>13</v>
      </c>
      <c r="I357" s="7">
        <v>20.5</v>
      </c>
      <c r="J357" s="7">
        <v>23</v>
      </c>
      <c r="K357" s="7">
        <v>25.5</v>
      </c>
      <c r="L357" s="7">
        <v>20.5</v>
      </c>
      <c r="M357" s="6">
        <v>1500</v>
      </c>
      <c r="N357" s="8">
        <f>IF('NORMAL OPTION CALLS'!E357="BUY",('NORMAL OPTION CALLS'!L357-'NORMAL OPTION CALLS'!G357)*('NORMAL OPTION CALLS'!M357),('NORMAL OPTION CALLS'!G357-'NORMAL OPTION CALLS'!L357)*('NORMAL OPTION CALLS'!M357))</f>
        <v>3750</v>
      </c>
      <c r="O357" s="9">
        <f>'NORMAL OPTION CALLS'!N357/('NORMAL OPTION CALLS'!M357)/'NORMAL OPTION CALLS'!G357%</f>
        <v>13.888888888888889</v>
      </c>
    </row>
    <row r="358" spans="1:15" ht="15.75">
      <c r="A358" s="61">
        <v>42</v>
      </c>
      <c r="B358" s="5">
        <v>43081</v>
      </c>
      <c r="C358" s="6">
        <v>150</v>
      </c>
      <c r="D358" s="6" t="s">
        <v>47</v>
      </c>
      <c r="E358" s="6" t="s">
        <v>22</v>
      </c>
      <c r="F358" s="6" t="s">
        <v>64</v>
      </c>
      <c r="G358" s="7">
        <v>3.5</v>
      </c>
      <c r="H358" s="7">
        <v>2.5</v>
      </c>
      <c r="I358" s="7">
        <v>4</v>
      </c>
      <c r="J358" s="7">
        <v>4.5</v>
      </c>
      <c r="K358" s="7">
        <v>5</v>
      </c>
      <c r="L358" s="7">
        <v>5</v>
      </c>
      <c r="M358" s="6">
        <v>6000</v>
      </c>
      <c r="N358" s="8">
        <f>IF('NORMAL OPTION CALLS'!E358="BUY",('NORMAL OPTION CALLS'!L358-'NORMAL OPTION CALLS'!G358)*('NORMAL OPTION CALLS'!M358),('NORMAL OPTION CALLS'!G358-'NORMAL OPTION CALLS'!L358)*('NORMAL OPTION CALLS'!M358))</f>
        <v>9000</v>
      </c>
      <c r="O358" s="9">
        <f>'NORMAL OPTION CALLS'!N358/('NORMAL OPTION CALLS'!M358)/'NORMAL OPTION CALLS'!G358%</f>
        <v>42.857142857142854</v>
      </c>
    </row>
    <row r="359" spans="1:15" ht="15.75">
      <c r="A359" s="61">
        <v>43</v>
      </c>
      <c r="B359" s="5">
        <v>43081</v>
      </c>
      <c r="C359" s="6">
        <v>550</v>
      </c>
      <c r="D359" s="6" t="s">
        <v>21</v>
      </c>
      <c r="E359" s="6" t="s">
        <v>22</v>
      </c>
      <c r="F359" s="6" t="s">
        <v>92</v>
      </c>
      <c r="G359" s="7">
        <v>12</v>
      </c>
      <c r="H359" s="7">
        <v>8</v>
      </c>
      <c r="I359" s="7">
        <v>14</v>
      </c>
      <c r="J359" s="7">
        <v>16</v>
      </c>
      <c r="K359" s="7">
        <v>18</v>
      </c>
      <c r="L359" s="7">
        <v>14</v>
      </c>
      <c r="M359" s="6">
        <v>2000</v>
      </c>
      <c r="N359" s="8">
        <f>IF('NORMAL OPTION CALLS'!E359="BUY",('NORMAL OPTION CALLS'!L359-'NORMAL OPTION CALLS'!G359)*('NORMAL OPTION CALLS'!M359),('NORMAL OPTION CALLS'!G359-'NORMAL OPTION CALLS'!L359)*('NORMAL OPTION CALLS'!M359))</f>
        <v>4000</v>
      </c>
      <c r="O359" s="9">
        <f>'NORMAL OPTION CALLS'!N359/('NORMAL OPTION CALLS'!M359)/'NORMAL OPTION CALLS'!G359%</f>
        <v>16.666666666666668</v>
      </c>
    </row>
    <row r="360" spans="1:15" ht="15.75">
      <c r="A360" s="61">
        <v>44</v>
      </c>
      <c r="B360" s="5">
        <v>43080</v>
      </c>
      <c r="C360" s="6">
        <v>300</v>
      </c>
      <c r="D360" s="6" t="s">
        <v>21</v>
      </c>
      <c r="E360" s="6" t="s">
        <v>22</v>
      </c>
      <c r="F360" s="6" t="s">
        <v>195</v>
      </c>
      <c r="G360" s="7">
        <v>10</v>
      </c>
      <c r="H360" s="7">
        <v>8</v>
      </c>
      <c r="I360" s="7">
        <v>11</v>
      </c>
      <c r="J360" s="7">
        <v>12</v>
      </c>
      <c r="K360" s="7">
        <v>13</v>
      </c>
      <c r="L360" s="7">
        <v>8</v>
      </c>
      <c r="M360" s="6">
        <v>4500</v>
      </c>
      <c r="N360" s="8">
        <f>IF('NORMAL OPTION CALLS'!E360="BUY",('NORMAL OPTION CALLS'!L360-'NORMAL OPTION CALLS'!G360)*('NORMAL OPTION CALLS'!M360),('NORMAL OPTION CALLS'!G360-'NORMAL OPTION CALLS'!L360)*('NORMAL OPTION CALLS'!M360))</f>
        <v>-9000</v>
      </c>
      <c r="O360" s="9">
        <f>'NORMAL OPTION CALLS'!N360/('NORMAL OPTION CALLS'!M360)/'NORMAL OPTION CALLS'!G360%</f>
        <v>-20</v>
      </c>
    </row>
    <row r="361" spans="1:15" ht="15.75">
      <c r="A361" s="61">
        <v>45</v>
      </c>
      <c r="B361" s="5">
        <v>43080</v>
      </c>
      <c r="C361" s="6">
        <v>880</v>
      </c>
      <c r="D361" s="6" t="s">
        <v>21</v>
      </c>
      <c r="E361" s="6" t="s">
        <v>22</v>
      </c>
      <c r="F361" s="6" t="s">
        <v>80</v>
      </c>
      <c r="G361" s="7">
        <v>15</v>
      </c>
      <c r="H361" s="7">
        <v>6</v>
      </c>
      <c r="I361" s="7">
        <v>20</v>
      </c>
      <c r="J361" s="7">
        <v>25</v>
      </c>
      <c r="K361" s="7">
        <v>30</v>
      </c>
      <c r="L361" s="7">
        <v>20</v>
      </c>
      <c r="M361" s="6">
        <v>700</v>
      </c>
      <c r="N361" s="8">
        <f>IF('NORMAL OPTION CALLS'!E361="BUY",('NORMAL OPTION CALLS'!L361-'NORMAL OPTION CALLS'!G361)*('NORMAL OPTION CALLS'!M361),('NORMAL OPTION CALLS'!G361-'NORMAL OPTION CALLS'!L361)*('NORMAL OPTION CALLS'!M361))</f>
        <v>3500</v>
      </c>
      <c r="O361" s="9">
        <f>'NORMAL OPTION CALLS'!N361/('NORMAL OPTION CALLS'!M361)/'NORMAL OPTION CALLS'!G361%</f>
        <v>33.333333333333336</v>
      </c>
    </row>
    <row r="362" spans="1:15" ht="15.75">
      <c r="A362" s="61">
        <v>46</v>
      </c>
      <c r="B362" s="5">
        <v>43080</v>
      </c>
      <c r="C362" s="6">
        <v>740</v>
      </c>
      <c r="D362" s="6" t="s">
        <v>21</v>
      </c>
      <c r="E362" s="6" t="s">
        <v>22</v>
      </c>
      <c r="F362" s="6" t="s">
        <v>157</v>
      </c>
      <c r="G362" s="7">
        <v>36</v>
      </c>
      <c r="H362" s="7">
        <v>26</v>
      </c>
      <c r="I362" s="7">
        <v>41</v>
      </c>
      <c r="J362" s="7">
        <v>47</v>
      </c>
      <c r="K362" s="7">
        <v>52</v>
      </c>
      <c r="L362" s="7">
        <v>41</v>
      </c>
      <c r="M362" s="6">
        <v>800</v>
      </c>
      <c r="N362" s="8">
        <f>IF('NORMAL OPTION CALLS'!E362="BUY",('NORMAL OPTION CALLS'!L362-'NORMAL OPTION CALLS'!G362)*('NORMAL OPTION CALLS'!M362),('NORMAL OPTION CALLS'!G362-'NORMAL OPTION CALLS'!L362)*('NORMAL OPTION CALLS'!M362))</f>
        <v>4000</v>
      </c>
      <c r="O362" s="9">
        <f>'NORMAL OPTION CALLS'!N362/('NORMAL OPTION CALLS'!M362)/'NORMAL OPTION CALLS'!G362%</f>
        <v>13.888888888888889</v>
      </c>
    </row>
    <row r="363" spans="1:15" ht="15.75">
      <c r="A363" s="61">
        <v>47</v>
      </c>
      <c r="B363" s="5">
        <v>43080</v>
      </c>
      <c r="C363" s="6">
        <v>170</v>
      </c>
      <c r="D363" s="6" t="s">
        <v>21</v>
      </c>
      <c r="E363" s="6" t="s">
        <v>22</v>
      </c>
      <c r="F363" s="6" t="s">
        <v>247</v>
      </c>
      <c r="G363" s="7">
        <v>7</v>
      </c>
      <c r="H363" s="7">
        <v>5</v>
      </c>
      <c r="I363" s="7">
        <v>8</v>
      </c>
      <c r="J363" s="7">
        <v>9</v>
      </c>
      <c r="K363" s="7">
        <v>10</v>
      </c>
      <c r="L363" s="7">
        <v>8</v>
      </c>
      <c r="M363" s="6">
        <v>4000</v>
      </c>
      <c r="N363" s="8">
        <f>IF('NORMAL OPTION CALLS'!E363="BUY",('NORMAL OPTION CALLS'!L363-'NORMAL OPTION CALLS'!G363)*('NORMAL OPTION CALLS'!M363),('NORMAL OPTION CALLS'!G363-'NORMAL OPTION CALLS'!L363)*('NORMAL OPTION CALLS'!M363))</f>
        <v>4000</v>
      </c>
      <c r="O363" s="9">
        <f>'NORMAL OPTION CALLS'!N363/('NORMAL OPTION CALLS'!M363)/'NORMAL OPTION CALLS'!G363%</f>
        <v>14.285714285714285</v>
      </c>
    </row>
    <row r="364" spans="1:15" ht="15.75">
      <c r="A364" s="61">
        <v>48</v>
      </c>
      <c r="B364" s="5">
        <v>43077</v>
      </c>
      <c r="C364" s="6">
        <v>920</v>
      </c>
      <c r="D364" s="6" t="s">
        <v>21</v>
      </c>
      <c r="E364" s="6" t="s">
        <v>22</v>
      </c>
      <c r="F364" s="6" t="s">
        <v>188</v>
      </c>
      <c r="G364" s="7">
        <v>25</v>
      </c>
      <c r="H364" s="7">
        <v>17</v>
      </c>
      <c r="I364" s="7">
        <v>30</v>
      </c>
      <c r="J364" s="7">
        <v>35</v>
      </c>
      <c r="K364" s="7">
        <v>40</v>
      </c>
      <c r="L364" s="7">
        <v>30</v>
      </c>
      <c r="M364" s="6">
        <v>1000</v>
      </c>
      <c r="N364" s="8">
        <f>IF('NORMAL OPTION CALLS'!E364="BUY",('NORMAL OPTION CALLS'!L364-'NORMAL OPTION CALLS'!G364)*('NORMAL OPTION CALLS'!M364),('NORMAL OPTION CALLS'!G364-'NORMAL OPTION CALLS'!L364)*('NORMAL OPTION CALLS'!M364))</f>
        <v>5000</v>
      </c>
      <c r="O364" s="9">
        <f>'NORMAL OPTION CALLS'!N364/('NORMAL OPTION CALLS'!M364)/'NORMAL OPTION CALLS'!G364%</f>
        <v>20</v>
      </c>
    </row>
    <row r="365" spans="1:15" ht="15.75">
      <c r="A365" s="61">
        <v>49</v>
      </c>
      <c r="B365" s="5">
        <v>43077</v>
      </c>
      <c r="C365" s="6">
        <v>300</v>
      </c>
      <c r="D365" s="6" t="s">
        <v>21</v>
      </c>
      <c r="E365" s="6" t="s">
        <v>22</v>
      </c>
      <c r="F365" s="6" t="s">
        <v>74</v>
      </c>
      <c r="G365" s="7">
        <v>7</v>
      </c>
      <c r="H365" s="7">
        <v>5</v>
      </c>
      <c r="I365" s="7">
        <v>8</v>
      </c>
      <c r="J365" s="7">
        <v>9</v>
      </c>
      <c r="K365" s="7">
        <v>10</v>
      </c>
      <c r="L365" s="7">
        <v>10</v>
      </c>
      <c r="M365" s="6">
        <v>3500</v>
      </c>
      <c r="N365" s="8">
        <f>IF('NORMAL OPTION CALLS'!E365="BUY",('NORMAL OPTION CALLS'!L365-'NORMAL OPTION CALLS'!G365)*('NORMAL OPTION CALLS'!M365),('NORMAL OPTION CALLS'!G365-'NORMAL OPTION CALLS'!L365)*('NORMAL OPTION CALLS'!M365))</f>
        <v>10500</v>
      </c>
      <c r="O365" s="9">
        <f>'NORMAL OPTION CALLS'!N365/('NORMAL OPTION CALLS'!M365)/'NORMAL OPTION CALLS'!G365%</f>
        <v>42.857142857142854</v>
      </c>
    </row>
    <row r="366" spans="1:15" ht="15.75">
      <c r="A366" s="61">
        <v>50</v>
      </c>
      <c r="B366" s="5">
        <v>43077</v>
      </c>
      <c r="C366" s="6">
        <v>700</v>
      </c>
      <c r="D366" s="6" t="s">
        <v>21</v>
      </c>
      <c r="E366" s="6" t="s">
        <v>22</v>
      </c>
      <c r="F366" s="6" t="s">
        <v>99</v>
      </c>
      <c r="G366" s="7">
        <v>15</v>
      </c>
      <c r="H366" s="7">
        <v>8</v>
      </c>
      <c r="I366" s="7">
        <v>19</v>
      </c>
      <c r="J366" s="7">
        <v>23</v>
      </c>
      <c r="K366" s="7">
        <v>27</v>
      </c>
      <c r="L366" s="7">
        <v>27</v>
      </c>
      <c r="M366" s="6">
        <v>1000</v>
      </c>
      <c r="N366" s="8">
        <f>IF('NORMAL OPTION CALLS'!E366="BUY",('NORMAL OPTION CALLS'!L366-'NORMAL OPTION CALLS'!G366)*('NORMAL OPTION CALLS'!M366),('NORMAL OPTION CALLS'!G366-'NORMAL OPTION CALLS'!L366)*('NORMAL OPTION CALLS'!M366))</f>
        <v>12000</v>
      </c>
      <c r="O366" s="9">
        <f>'NORMAL OPTION CALLS'!N366/('NORMAL OPTION CALLS'!M366)/'NORMAL OPTION CALLS'!G366%</f>
        <v>80</v>
      </c>
    </row>
    <row r="367" spans="1:15" ht="15.75">
      <c r="A367" s="61">
        <v>51</v>
      </c>
      <c r="B367" s="5">
        <v>43077</v>
      </c>
      <c r="C367" s="6">
        <v>9100</v>
      </c>
      <c r="D367" s="6" t="s">
        <v>21</v>
      </c>
      <c r="E367" s="6" t="s">
        <v>22</v>
      </c>
      <c r="F367" s="6" t="s">
        <v>253</v>
      </c>
      <c r="G367" s="7">
        <v>135</v>
      </c>
      <c r="H367" s="7">
        <v>50</v>
      </c>
      <c r="I367" s="7">
        <v>185</v>
      </c>
      <c r="J367" s="7">
        <v>235</v>
      </c>
      <c r="K367" s="7">
        <v>285</v>
      </c>
      <c r="L367" s="7">
        <v>185</v>
      </c>
      <c r="M367" s="6">
        <v>75</v>
      </c>
      <c r="N367" s="8">
        <f>IF('NORMAL OPTION CALLS'!E367="BUY",('NORMAL OPTION CALLS'!L367-'NORMAL OPTION CALLS'!G367)*('NORMAL OPTION CALLS'!M367),('NORMAL OPTION CALLS'!G367-'NORMAL OPTION CALLS'!L367)*('NORMAL OPTION CALLS'!M367))</f>
        <v>3750</v>
      </c>
      <c r="O367" s="9">
        <f>'NORMAL OPTION CALLS'!N367/('NORMAL OPTION CALLS'!M367)/'NORMAL OPTION CALLS'!G367%</f>
        <v>37.037037037037038</v>
      </c>
    </row>
    <row r="368" spans="1:15" ht="15.75">
      <c r="A368" s="61">
        <v>52</v>
      </c>
      <c r="B368" s="5">
        <v>43076</v>
      </c>
      <c r="C368" s="6">
        <v>260</v>
      </c>
      <c r="D368" s="6" t="s">
        <v>21</v>
      </c>
      <c r="E368" s="6" t="s">
        <v>22</v>
      </c>
      <c r="F368" s="6" t="s">
        <v>254</v>
      </c>
      <c r="G368" s="7">
        <v>6</v>
      </c>
      <c r="H368" s="7">
        <v>3</v>
      </c>
      <c r="I368" s="7">
        <v>7.5</v>
      </c>
      <c r="J368" s="7">
        <v>9</v>
      </c>
      <c r="K368" s="7">
        <v>10.5</v>
      </c>
      <c r="L368" s="7">
        <v>3</v>
      </c>
      <c r="M368" s="6">
        <v>3000</v>
      </c>
      <c r="N368" s="8">
        <f>IF('NORMAL OPTION CALLS'!E368="BUY",('NORMAL OPTION CALLS'!L368-'NORMAL OPTION CALLS'!G368)*('NORMAL OPTION CALLS'!M368),('NORMAL OPTION CALLS'!G368-'NORMAL OPTION CALLS'!L368)*('NORMAL OPTION CALLS'!M368))</f>
        <v>-9000</v>
      </c>
      <c r="O368" s="9">
        <f>'NORMAL OPTION CALLS'!N368/('NORMAL OPTION CALLS'!M368)/'NORMAL OPTION CALLS'!G368%</f>
        <v>-50</v>
      </c>
    </row>
    <row r="369" spans="1:15" ht="15.75">
      <c r="A369" s="61">
        <v>53</v>
      </c>
      <c r="B369" s="5">
        <v>43076</v>
      </c>
      <c r="C369" s="6">
        <v>8900</v>
      </c>
      <c r="D369" s="6" t="s">
        <v>21</v>
      </c>
      <c r="E369" s="6" t="s">
        <v>22</v>
      </c>
      <c r="F369" s="6" t="s">
        <v>253</v>
      </c>
      <c r="G369" s="7">
        <v>100</v>
      </c>
      <c r="H369" s="7">
        <v>10</v>
      </c>
      <c r="I369" s="7">
        <v>150</v>
      </c>
      <c r="J369" s="7">
        <v>200</v>
      </c>
      <c r="K369" s="7">
        <v>250</v>
      </c>
      <c r="L369" s="7">
        <v>150</v>
      </c>
      <c r="M369" s="6">
        <v>75</v>
      </c>
      <c r="N369" s="8">
        <f>IF('NORMAL OPTION CALLS'!E369="BUY",('NORMAL OPTION CALLS'!L369-'NORMAL OPTION CALLS'!G369)*('NORMAL OPTION CALLS'!M369),('NORMAL OPTION CALLS'!G369-'NORMAL OPTION CALLS'!L369)*('NORMAL OPTION CALLS'!M369))</f>
        <v>3750</v>
      </c>
      <c r="O369" s="9">
        <f>'NORMAL OPTION CALLS'!N369/('NORMAL OPTION CALLS'!M369)/'NORMAL OPTION CALLS'!G369%</f>
        <v>50</v>
      </c>
    </row>
    <row r="370" spans="1:15" ht="15.75">
      <c r="A370" s="61">
        <v>54</v>
      </c>
      <c r="B370" s="5">
        <v>43076</v>
      </c>
      <c r="C370" s="6">
        <v>170</v>
      </c>
      <c r="D370" s="6" t="s">
        <v>21</v>
      </c>
      <c r="E370" s="6" t="s">
        <v>22</v>
      </c>
      <c r="F370" s="6" t="s">
        <v>247</v>
      </c>
      <c r="G370" s="7">
        <v>4.3</v>
      </c>
      <c r="H370" s="7">
        <v>2.7</v>
      </c>
      <c r="I370" s="7">
        <v>5.0999999999999996</v>
      </c>
      <c r="J370" s="7">
        <v>6</v>
      </c>
      <c r="K370" s="7">
        <v>6.9</v>
      </c>
      <c r="L370" s="7">
        <v>6</v>
      </c>
      <c r="M370" s="6">
        <v>4000</v>
      </c>
      <c r="N370" s="8">
        <f>IF('NORMAL OPTION CALLS'!E370="BUY",('NORMAL OPTION CALLS'!L370-'NORMAL OPTION CALLS'!G370)*('NORMAL OPTION CALLS'!M370),('NORMAL OPTION CALLS'!G370-'NORMAL OPTION CALLS'!L370)*('NORMAL OPTION CALLS'!M370))</f>
        <v>6800.0000000000009</v>
      </c>
      <c r="O370" s="9">
        <f>'NORMAL OPTION CALLS'!N370/('NORMAL OPTION CALLS'!M370)/'NORMAL OPTION CALLS'!G370%</f>
        <v>39.534883720930239</v>
      </c>
    </row>
    <row r="371" spans="1:15" ht="15.75">
      <c r="A371" s="61">
        <v>55</v>
      </c>
      <c r="B371" s="5">
        <v>43075</v>
      </c>
      <c r="C371" s="6">
        <v>700</v>
      </c>
      <c r="D371" s="6" t="s">
        <v>21</v>
      </c>
      <c r="E371" s="6" t="s">
        <v>22</v>
      </c>
      <c r="F371" s="6" t="s">
        <v>252</v>
      </c>
      <c r="G371" s="7">
        <v>30</v>
      </c>
      <c r="H371" s="7">
        <v>24</v>
      </c>
      <c r="I371" s="7">
        <v>33</v>
      </c>
      <c r="J371" s="7">
        <v>36</v>
      </c>
      <c r="K371" s="7">
        <v>39</v>
      </c>
      <c r="L371" s="7">
        <v>33</v>
      </c>
      <c r="M371" s="6">
        <v>2750</v>
      </c>
      <c r="N371" s="8">
        <f>IF('NORMAL OPTION CALLS'!E371="BUY",('NORMAL OPTION CALLS'!L371-'NORMAL OPTION CALLS'!G371)*('NORMAL OPTION CALLS'!M371),('NORMAL OPTION CALLS'!G371-'NORMAL OPTION CALLS'!L371)*('NORMAL OPTION CALLS'!M371))</f>
        <v>8250</v>
      </c>
      <c r="O371" s="9">
        <f>'NORMAL OPTION CALLS'!N371/('NORMAL OPTION CALLS'!M371)/'NORMAL OPTION CALLS'!G371%</f>
        <v>10</v>
      </c>
    </row>
    <row r="372" spans="1:15" ht="15.75">
      <c r="A372" s="61">
        <v>56</v>
      </c>
      <c r="B372" s="5">
        <v>43074</v>
      </c>
      <c r="C372" s="6">
        <v>500</v>
      </c>
      <c r="D372" s="6" t="s">
        <v>21</v>
      </c>
      <c r="E372" s="6" t="s">
        <v>22</v>
      </c>
      <c r="F372" s="6" t="s">
        <v>76</v>
      </c>
      <c r="G372" s="7">
        <v>16</v>
      </c>
      <c r="H372" s="7">
        <v>12</v>
      </c>
      <c r="I372" s="7">
        <v>18</v>
      </c>
      <c r="J372" s="7">
        <v>20</v>
      </c>
      <c r="K372" s="7">
        <v>22</v>
      </c>
      <c r="L372" s="7">
        <v>12</v>
      </c>
      <c r="M372" s="6">
        <v>2750</v>
      </c>
      <c r="N372" s="8">
        <f>IF('NORMAL OPTION CALLS'!E372="BUY",('NORMAL OPTION CALLS'!L372-'NORMAL OPTION CALLS'!G372)*('NORMAL OPTION CALLS'!M372),('NORMAL OPTION CALLS'!G372-'NORMAL OPTION CALLS'!L372)*('NORMAL OPTION CALLS'!M372))</f>
        <v>-11000</v>
      </c>
      <c r="O372" s="9">
        <f>'NORMAL OPTION CALLS'!N372/('NORMAL OPTION CALLS'!M372)/'NORMAL OPTION CALLS'!G372%</f>
        <v>-25</v>
      </c>
    </row>
    <row r="373" spans="1:15" ht="15.75">
      <c r="A373" s="61">
        <v>57</v>
      </c>
      <c r="B373" s="5">
        <v>43074</v>
      </c>
      <c r="C373" s="6">
        <v>350</v>
      </c>
      <c r="D373" s="6" t="s">
        <v>21</v>
      </c>
      <c r="E373" s="6" t="s">
        <v>22</v>
      </c>
      <c r="F373" s="6" t="s">
        <v>234</v>
      </c>
      <c r="G373" s="7">
        <v>13</v>
      </c>
      <c r="H373" s="7">
        <v>10</v>
      </c>
      <c r="I373" s="7">
        <v>14.5</v>
      </c>
      <c r="J373" s="7">
        <v>16</v>
      </c>
      <c r="K373" s="7">
        <v>17.5</v>
      </c>
      <c r="L373" s="7">
        <v>14.5</v>
      </c>
      <c r="M373" s="6">
        <v>3000</v>
      </c>
      <c r="N373" s="8">
        <f>IF('NORMAL OPTION CALLS'!E373="BUY",('NORMAL OPTION CALLS'!L373-'NORMAL OPTION CALLS'!G373)*('NORMAL OPTION CALLS'!M373),('NORMAL OPTION CALLS'!G373-'NORMAL OPTION CALLS'!L373)*('NORMAL OPTION CALLS'!M373))</f>
        <v>4500</v>
      </c>
      <c r="O373" s="9">
        <f>'NORMAL OPTION CALLS'!N373/('NORMAL OPTION CALLS'!M373)/'NORMAL OPTION CALLS'!G373%</f>
        <v>11.538461538461538</v>
      </c>
    </row>
    <row r="374" spans="1:15" ht="15.75">
      <c r="A374" s="61">
        <v>58</v>
      </c>
      <c r="B374" s="5">
        <v>43073</v>
      </c>
      <c r="C374" s="6">
        <v>330</v>
      </c>
      <c r="D374" s="6" t="s">
        <v>21</v>
      </c>
      <c r="E374" s="6" t="s">
        <v>22</v>
      </c>
      <c r="F374" s="6" t="s">
        <v>249</v>
      </c>
      <c r="G374" s="7">
        <v>13.5</v>
      </c>
      <c r="H374" s="7">
        <v>10.5</v>
      </c>
      <c r="I374" s="7">
        <v>15</v>
      </c>
      <c r="J374" s="7">
        <v>16.5</v>
      </c>
      <c r="K374" s="7">
        <v>18</v>
      </c>
      <c r="L374" s="7">
        <v>10.5</v>
      </c>
      <c r="M374" s="6">
        <v>2750</v>
      </c>
      <c r="N374" s="8">
        <f>IF('NORMAL OPTION CALLS'!E374="BUY",('NORMAL OPTION CALLS'!L374-'NORMAL OPTION CALLS'!G374)*('NORMAL OPTION CALLS'!M374),('NORMAL OPTION CALLS'!G374-'NORMAL OPTION CALLS'!L374)*('NORMAL OPTION CALLS'!M374))</f>
        <v>-8250</v>
      </c>
      <c r="O374" s="9">
        <f>'NORMAL OPTION CALLS'!N374/('NORMAL OPTION CALLS'!M374)/'NORMAL OPTION CALLS'!G374%</f>
        <v>-22.222222222222221</v>
      </c>
    </row>
    <row r="375" spans="1:15" ht="15.75">
      <c r="A375" s="61">
        <v>59</v>
      </c>
      <c r="B375" s="5">
        <v>43073</v>
      </c>
      <c r="C375" s="6">
        <v>500</v>
      </c>
      <c r="D375" s="6" t="s">
        <v>21</v>
      </c>
      <c r="E375" s="6" t="s">
        <v>22</v>
      </c>
      <c r="F375" s="6" t="s">
        <v>143</v>
      </c>
      <c r="G375" s="7">
        <v>20</v>
      </c>
      <c r="H375" s="7">
        <v>13</v>
      </c>
      <c r="I375" s="7">
        <v>24</v>
      </c>
      <c r="J375" s="7">
        <v>28</v>
      </c>
      <c r="K375" s="7">
        <v>32</v>
      </c>
      <c r="L375" s="7">
        <v>28</v>
      </c>
      <c r="M375" s="6">
        <v>1800</v>
      </c>
      <c r="N375" s="8">
        <f>IF('NORMAL OPTION CALLS'!E375="BUY",('NORMAL OPTION CALLS'!L375-'NORMAL OPTION CALLS'!G375)*('NORMAL OPTION CALLS'!M375),('NORMAL OPTION CALLS'!G375-'NORMAL OPTION CALLS'!L375)*('NORMAL OPTION CALLS'!M375))</f>
        <v>14400</v>
      </c>
      <c r="O375" s="9">
        <f>'NORMAL OPTION CALLS'!N375/('NORMAL OPTION CALLS'!M375)/'NORMAL OPTION CALLS'!G375%</f>
        <v>40</v>
      </c>
    </row>
    <row r="376" spans="1:15" ht="15.75">
      <c r="A376" s="61">
        <v>60</v>
      </c>
      <c r="B376" s="5">
        <v>43070</v>
      </c>
      <c r="C376" s="6">
        <v>160</v>
      </c>
      <c r="D376" s="6" t="s">
        <v>47</v>
      </c>
      <c r="E376" s="6" t="s">
        <v>22</v>
      </c>
      <c r="F376" s="6" t="s">
        <v>247</v>
      </c>
      <c r="G376" s="7">
        <v>6.5</v>
      </c>
      <c r="H376" s="7">
        <v>4.5</v>
      </c>
      <c r="I376" s="7">
        <v>7.5</v>
      </c>
      <c r="J376" s="7">
        <v>8.5</v>
      </c>
      <c r="K376" s="7">
        <v>9.5</v>
      </c>
      <c r="L376" s="7">
        <v>7.5</v>
      </c>
      <c r="M376" s="6">
        <v>4000</v>
      </c>
      <c r="N376" s="8">
        <f>IF('NORMAL OPTION CALLS'!E376="BUY",('NORMAL OPTION CALLS'!L376-'NORMAL OPTION CALLS'!G376)*('NORMAL OPTION CALLS'!M376),('NORMAL OPTION CALLS'!G376-'NORMAL OPTION CALLS'!L376)*('NORMAL OPTION CALLS'!M376))</f>
        <v>4000</v>
      </c>
      <c r="O376" s="9">
        <f>'NORMAL OPTION CALLS'!N376/('NORMAL OPTION CALLS'!M376)/'NORMAL OPTION CALLS'!G376%</f>
        <v>15.384615384615383</v>
      </c>
    </row>
    <row r="377" spans="1:15" ht="15.75">
      <c r="A377" s="61">
        <v>61</v>
      </c>
      <c r="B377" s="5">
        <v>43070</v>
      </c>
      <c r="C377" s="6">
        <v>120</v>
      </c>
      <c r="D377" s="6" t="s">
        <v>47</v>
      </c>
      <c r="E377" s="6" t="s">
        <v>22</v>
      </c>
      <c r="F377" s="6" t="s">
        <v>59</v>
      </c>
      <c r="G377" s="7">
        <v>3.65</v>
      </c>
      <c r="H377" s="7">
        <v>2.7</v>
      </c>
      <c r="I377" s="7">
        <v>4.2</v>
      </c>
      <c r="J377" s="7">
        <v>5.7</v>
      </c>
      <c r="K377" s="7">
        <v>6.2</v>
      </c>
      <c r="L377" s="7">
        <v>5.7</v>
      </c>
      <c r="M377" s="6">
        <v>6000</v>
      </c>
      <c r="N377" s="8">
        <f>IF('NORMAL OPTION CALLS'!E377="BUY",('NORMAL OPTION CALLS'!L377-'NORMAL OPTION CALLS'!G377)*('NORMAL OPTION CALLS'!M377),('NORMAL OPTION CALLS'!G377-'NORMAL OPTION CALLS'!L377)*('NORMAL OPTION CALLS'!M377))</f>
        <v>12300.000000000002</v>
      </c>
      <c r="O377" s="9">
        <f>'NORMAL OPTION CALLS'!N377/('NORMAL OPTION CALLS'!M377)/'NORMAL OPTION CALLS'!G377%</f>
        <v>56.164383561643845</v>
      </c>
    </row>
    <row r="378" spans="1:15" ht="15.75">
      <c r="A378" s="61">
        <v>62</v>
      </c>
      <c r="B378" s="5">
        <v>43070</v>
      </c>
      <c r="C378" s="6">
        <v>320</v>
      </c>
      <c r="D378" s="6" t="s">
        <v>47</v>
      </c>
      <c r="E378" s="6" t="s">
        <v>22</v>
      </c>
      <c r="F378" s="6" t="s">
        <v>49</v>
      </c>
      <c r="G378" s="7">
        <v>11</v>
      </c>
      <c r="H378" s="7">
        <v>8</v>
      </c>
      <c r="I378" s="7">
        <v>12.5</v>
      </c>
      <c r="J378" s="7">
        <v>14</v>
      </c>
      <c r="K378" s="7">
        <v>15.5</v>
      </c>
      <c r="L378" s="7">
        <v>15.5</v>
      </c>
      <c r="M378" s="6">
        <v>3000</v>
      </c>
      <c r="N378" s="8">
        <f>IF('NORMAL OPTION CALLS'!E378="BUY",('NORMAL OPTION CALLS'!L378-'NORMAL OPTION CALLS'!G378)*('NORMAL OPTION CALLS'!M378),('NORMAL OPTION CALLS'!G378-'NORMAL OPTION CALLS'!L378)*('NORMAL OPTION CALLS'!M378))</f>
        <v>13500</v>
      </c>
      <c r="O378" s="9">
        <f>'NORMAL OPTION CALLS'!N378/('NORMAL OPTION CALLS'!M378)/'NORMAL OPTION CALLS'!G378%</f>
        <v>40.909090909090907</v>
      </c>
    </row>
    <row r="380" spans="1:15" ht="16.5" thickBot="1">
      <c r="A380" s="4"/>
      <c r="B380" s="11"/>
      <c r="C380" s="11"/>
      <c r="D380" s="12"/>
      <c r="E380" s="12"/>
      <c r="F380" s="12"/>
      <c r="G380" s="13"/>
      <c r="H380" s="14"/>
      <c r="I380" s="15" t="s">
        <v>27</v>
      </c>
      <c r="J380" s="15"/>
      <c r="K380" s="16"/>
      <c r="L380" s="16"/>
      <c r="M380" s="17"/>
      <c r="N380" s="17"/>
      <c r="O380" s="17"/>
    </row>
    <row r="381" spans="1:15" ht="15.75">
      <c r="A381" s="18"/>
      <c r="B381" s="11"/>
      <c r="C381" s="11"/>
      <c r="D381" s="102" t="s">
        <v>28</v>
      </c>
      <c r="E381" s="102"/>
      <c r="F381" s="20">
        <v>62</v>
      </c>
      <c r="G381" s="21">
        <f>'NORMAL OPTION CALLS'!G382+'NORMAL OPTION CALLS'!G383+'NORMAL OPTION CALLS'!G384+'NORMAL OPTION CALLS'!G385+'NORMAL OPTION CALLS'!G386+'NORMAL OPTION CALLS'!G387</f>
        <v>100</v>
      </c>
      <c r="H381" s="12">
        <v>62</v>
      </c>
      <c r="I381" s="22">
        <f>'NORMAL OPTION CALLS'!H382/'NORMAL OPTION CALLS'!H381%</f>
        <v>77.41935483870968</v>
      </c>
      <c r="J381" s="22"/>
      <c r="K381" s="22"/>
      <c r="L381" s="23"/>
      <c r="M381" s="17"/>
    </row>
    <row r="382" spans="1:15" ht="15.75">
      <c r="A382" s="18"/>
      <c r="B382" s="11"/>
      <c r="C382" s="11"/>
      <c r="D382" s="103" t="s">
        <v>29</v>
      </c>
      <c r="E382" s="103"/>
      <c r="F382" s="25">
        <v>48</v>
      </c>
      <c r="G382" s="26">
        <f>('NORMAL OPTION CALLS'!F382/'NORMAL OPTION CALLS'!F381)*100</f>
        <v>77.41935483870968</v>
      </c>
      <c r="H382" s="12">
        <v>48</v>
      </c>
      <c r="I382" s="16"/>
      <c r="J382" s="16"/>
      <c r="K382" s="12"/>
      <c r="L382" s="16"/>
      <c r="N382" s="12" t="s">
        <v>30</v>
      </c>
      <c r="O382" s="12"/>
    </row>
    <row r="383" spans="1:15" ht="15.75">
      <c r="A383" s="27"/>
      <c r="B383" s="11"/>
      <c r="C383" s="11"/>
      <c r="D383" s="103" t="s">
        <v>31</v>
      </c>
      <c r="E383" s="103"/>
      <c r="F383" s="25">
        <v>0</v>
      </c>
      <c r="G383" s="26">
        <f>('NORMAL OPTION CALLS'!F383/'NORMAL OPTION CALLS'!F381)*100</f>
        <v>0</v>
      </c>
      <c r="H383" s="28"/>
      <c r="I383" s="12"/>
      <c r="J383" s="12"/>
      <c r="K383" s="12"/>
      <c r="L383" s="16"/>
      <c r="M383" s="17"/>
      <c r="N383" s="18"/>
      <c r="O383" s="18"/>
    </row>
    <row r="384" spans="1:15" ht="15.75">
      <c r="A384" s="27"/>
      <c r="B384" s="11"/>
      <c r="C384" s="11"/>
      <c r="D384" s="103" t="s">
        <v>32</v>
      </c>
      <c r="E384" s="103"/>
      <c r="F384" s="25">
        <v>0</v>
      </c>
      <c r="G384" s="26">
        <f>('NORMAL OPTION CALLS'!F384/'NORMAL OPTION CALLS'!F381)*100</f>
        <v>0</v>
      </c>
      <c r="H384" s="28"/>
      <c r="I384" s="12"/>
      <c r="J384" s="12"/>
      <c r="K384" s="12"/>
      <c r="L384" s="16"/>
      <c r="M384" s="17"/>
      <c r="N384" s="17"/>
      <c r="O384" s="17"/>
    </row>
    <row r="385" spans="1:15" ht="15.75">
      <c r="A385" s="27"/>
      <c r="B385" s="11"/>
      <c r="C385" s="11"/>
      <c r="D385" s="103" t="s">
        <v>33</v>
      </c>
      <c r="E385" s="103"/>
      <c r="F385" s="25">
        <v>14</v>
      </c>
      <c r="G385" s="26">
        <f>('NORMAL OPTION CALLS'!F385/'NORMAL OPTION CALLS'!F381)*100</f>
        <v>22.58064516129032</v>
      </c>
      <c r="H385" s="28"/>
      <c r="I385" s="12" t="s">
        <v>34</v>
      </c>
      <c r="J385" s="12"/>
      <c r="K385" s="16"/>
      <c r="L385" s="16"/>
      <c r="M385" s="17"/>
      <c r="N385" s="17"/>
      <c r="O385" s="17"/>
    </row>
    <row r="386" spans="1:15" ht="15.75">
      <c r="A386" s="27"/>
      <c r="B386" s="11"/>
      <c r="C386" s="11"/>
      <c r="D386" s="103" t="s">
        <v>35</v>
      </c>
      <c r="E386" s="103"/>
      <c r="F386" s="25">
        <v>0</v>
      </c>
      <c r="G386" s="26">
        <f>('NORMAL OPTION CALLS'!F386/'NORMAL OPTION CALLS'!F381)*100</f>
        <v>0</v>
      </c>
      <c r="H386" s="28"/>
      <c r="I386" s="12"/>
      <c r="J386" s="12"/>
      <c r="K386" s="16"/>
      <c r="L386" s="16"/>
      <c r="M386" s="17"/>
      <c r="N386" s="17"/>
      <c r="O386" s="17"/>
    </row>
    <row r="387" spans="1:15" ht="16.5" thickBot="1">
      <c r="A387" s="27"/>
      <c r="B387" s="11"/>
      <c r="C387" s="11"/>
      <c r="D387" s="104" t="s">
        <v>36</v>
      </c>
      <c r="E387" s="104"/>
      <c r="F387" s="30"/>
      <c r="G387" s="31">
        <f>('NORMAL OPTION CALLS'!F387/'NORMAL OPTION CALLS'!F381)*100</f>
        <v>0</v>
      </c>
      <c r="H387" s="28"/>
      <c r="I387" s="12"/>
      <c r="J387" s="12"/>
      <c r="K387" s="23"/>
      <c r="L387" s="23"/>
      <c r="N387" s="17"/>
      <c r="O387" s="17"/>
    </row>
    <row r="388" spans="1:15" ht="15.75">
      <c r="A388" s="35" t="s">
        <v>37</v>
      </c>
      <c r="B388" s="32"/>
      <c r="C388" s="32"/>
      <c r="D388" s="36"/>
      <c r="E388" s="36"/>
      <c r="F388" s="37"/>
      <c r="G388" s="37"/>
      <c r="H388" s="38"/>
      <c r="I388" s="39"/>
      <c r="J388" s="39"/>
      <c r="K388" s="39"/>
      <c r="L388" s="37"/>
      <c r="M388" s="17"/>
      <c r="N388" s="33"/>
      <c r="O388" s="33"/>
    </row>
    <row r="389" spans="1:15" ht="15.75">
      <c r="A389" s="40" t="s">
        <v>38</v>
      </c>
      <c r="B389" s="32"/>
      <c r="C389" s="32"/>
      <c r="D389" s="41"/>
      <c r="E389" s="42"/>
      <c r="F389" s="36"/>
      <c r="G389" s="39"/>
      <c r="H389" s="38"/>
      <c r="I389" s="39"/>
      <c r="J389" s="39"/>
      <c r="K389" s="39"/>
      <c r="L389" s="37"/>
      <c r="M389" s="17"/>
      <c r="N389" s="18"/>
      <c r="O389" s="18"/>
    </row>
    <row r="390" spans="1:15" ht="15.75">
      <c r="A390" s="40" t="s">
        <v>39</v>
      </c>
      <c r="B390" s="32"/>
      <c r="C390" s="32"/>
      <c r="D390" s="36"/>
      <c r="E390" s="42"/>
      <c r="F390" s="36"/>
      <c r="G390" s="39"/>
      <c r="H390" s="38"/>
      <c r="I390" s="43"/>
      <c r="J390" s="43"/>
      <c r="K390" s="43"/>
      <c r="L390" s="37"/>
      <c r="M390" s="17"/>
      <c r="N390" s="17"/>
      <c r="O390" s="17"/>
    </row>
    <row r="391" spans="1:15" ht="15.75">
      <c r="A391" s="40" t="s">
        <v>40</v>
      </c>
      <c r="B391" s="41"/>
      <c r="C391" s="32"/>
      <c r="D391" s="36"/>
      <c r="E391" s="42"/>
      <c r="F391" s="36"/>
      <c r="G391" s="39"/>
      <c r="H391" s="44"/>
      <c r="I391" s="43"/>
      <c r="J391" s="43"/>
      <c r="K391" s="43"/>
      <c r="L391" s="37"/>
      <c r="M391" s="17"/>
      <c r="N391" s="17"/>
      <c r="O391" s="17"/>
    </row>
    <row r="392" spans="1:15" ht="15.75">
      <c r="A392" s="40" t="s">
        <v>41</v>
      </c>
      <c r="B392" s="27"/>
      <c r="C392" s="41"/>
      <c r="D392" s="36"/>
      <c r="E392" s="45"/>
      <c r="F392" s="39"/>
      <c r="G392" s="39"/>
      <c r="H392" s="44"/>
      <c r="I392" s="43"/>
      <c r="J392" s="43"/>
      <c r="K392" s="43"/>
      <c r="L392" s="39"/>
      <c r="M392" s="17"/>
      <c r="N392" s="17"/>
      <c r="O392" s="17"/>
    </row>
    <row r="394" spans="1:15">
      <c r="A394" s="105" t="s">
        <v>0</v>
      </c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</row>
    <row r="395" spans="1:1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</row>
    <row r="396" spans="1:1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</row>
    <row r="397" spans="1:15" ht="15.75">
      <c r="A397" s="106" t="s">
        <v>1</v>
      </c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</row>
    <row r="398" spans="1:15" ht="15.75">
      <c r="A398" s="106" t="s">
        <v>2</v>
      </c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</row>
    <row r="399" spans="1:15" ht="15.75">
      <c r="A399" s="107" t="s">
        <v>3</v>
      </c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1:15" ht="15.75">
      <c r="A400" s="108" t="s">
        <v>231</v>
      </c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1:15" ht="15.75">
      <c r="A401" s="109" t="s">
        <v>5</v>
      </c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1:15">
      <c r="A402" s="110" t="s">
        <v>6</v>
      </c>
      <c r="B402" s="111" t="s">
        <v>7</v>
      </c>
      <c r="C402" s="112" t="s">
        <v>8</v>
      </c>
      <c r="D402" s="111" t="s">
        <v>9</v>
      </c>
      <c r="E402" s="110" t="s">
        <v>10</v>
      </c>
      <c r="F402" s="110" t="s">
        <v>11</v>
      </c>
      <c r="G402" s="112" t="s">
        <v>12</v>
      </c>
      <c r="H402" s="112" t="s">
        <v>13</v>
      </c>
      <c r="I402" s="112" t="s">
        <v>14</v>
      </c>
      <c r="J402" s="112" t="s">
        <v>15</v>
      </c>
      <c r="K402" s="112" t="s">
        <v>16</v>
      </c>
      <c r="L402" s="113" t="s">
        <v>17</v>
      </c>
      <c r="M402" s="111" t="s">
        <v>18</v>
      </c>
      <c r="N402" s="111" t="s">
        <v>19</v>
      </c>
      <c r="O402" s="111" t="s">
        <v>20</v>
      </c>
    </row>
    <row r="403" spans="1:15">
      <c r="A403" s="110"/>
      <c r="B403" s="111"/>
      <c r="C403" s="112"/>
      <c r="D403" s="111"/>
      <c r="E403" s="110"/>
      <c r="F403" s="110"/>
      <c r="G403" s="112"/>
      <c r="H403" s="112"/>
      <c r="I403" s="112"/>
      <c r="J403" s="112"/>
      <c r="K403" s="112"/>
      <c r="L403" s="113"/>
      <c r="M403" s="111"/>
      <c r="N403" s="111"/>
      <c r="O403" s="111"/>
    </row>
    <row r="404" spans="1:15" ht="15.75">
      <c r="A404" s="61">
        <v>1</v>
      </c>
      <c r="B404" s="5">
        <v>43069</v>
      </c>
      <c r="C404" s="6">
        <v>55</v>
      </c>
      <c r="D404" s="6" t="s">
        <v>21</v>
      </c>
      <c r="E404" s="6" t="s">
        <v>22</v>
      </c>
      <c r="F404" s="6" t="s">
        <v>244</v>
      </c>
      <c r="G404" s="7">
        <v>1.5</v>
      </c>
      <c r="H404" s="7">
        <v>0.9</v>
      </c>
      <c r="I404" s="7">
        <v>1.8</v>
      </c>
      <c r="J404" s="7">
        <v>2.1</v>
      </c>
      <c r="K404" s="7">
        <v>2.4</v>
      </c>
      <c r="L404" s="7">
        <v>2.4</v>
      </c>
      <c r="M404" s="6">
        <v>17000</v>
      </c>
      <c r="N404" s="8">
        <f>IF('NORMAL OPTION CALLS'!E404="BUY",('NORMAL OPTION CALLS'!L404-'NORMAL OPTION CALLS'!G404)*('NORMAL OPTION CALLS'!M404),('NORMAL OPTION CALLS'!G404-'NORMAL OPTION CALLS'!L404)*('NORMAL OPTION CALLS'!M404))</f>
        <v>15299.999999999998</v>
      </c>
      <c r="O404" s="9">
        <f>'NORMAL OPTION CALLS'!N404/('NORMAL OPTION CALLS'!M404)/'NORMAL OPTION CALLS'!G404%</f>
        <v>59.999999999999993</v>
      </c>
    </row>
    <row r="405" spans="1:15" ht="15.75">
      <c r="A405" s="61">
        <v>2</v>
      </c>
      <c r="B405" s="5">
        <v>43068</v>
      </c>
      <c r="C405" s="6">
        <v>1320</v>
      </c>
      <c r="D405" s="6" t="s">
        <v>21</v>
      </c>
      <c r="E405" s="6" t="s">
        <v>22</v>
      </c>
      <c r="F405" s="6" t="s">
        <v>156</v>
      </c>
      <c r="G405" s="7">
        <v>20</v>
      </c>
      <c r="H405" s="7">
        <v>10</v>
      </c>
      <c r="I405" s="7">
        <v>26</v>
      </c>
      <c r="J405" s="7">
        <v>32</v>
      </c>
      <c r="K405" s="7">
        <v>38</v>
      </c>
      <c r="L405" s="7">
        <v>26</v>
      </c>
      <c r="M405" s="6">
        <v>600</v>
      </c>
      <c r="N405" s="8">
        <f>IF('NORMAL OPTION CALLS'!E405="BUY",('NORMAL OPTION CALLS'!L405-'NORMAL OPTION CALLS'!G405)*('NORMAL OPTION CALLS'!M405),('NORMAL OPTION CALLS'!G405-'NORMAL OPTION CALLS'!L405)*('NORMAL OPTION CALLS'!M405))</f>
        <v>3600</v>
      </c>
      <c r="O405" s="9">
        <f>'NORMAL OPTION CALLS'!N405/('NORMAL OPTION CALLS'!M405)/'NORMAL OPTION CALLS'!G405%</f>
        <v>30</v>
      </c>
    </row>
    <row r="406" spans="1:15" ht="15.75">
      <c r="A406" s="61">
        <v>3</v>
      </c>
      <c r="B406" s="5">
        <v>43067</v>
      </c>
      <c r="C406" s="6">
        <v>1860</v>
      </c>
      <c r="D406" s="6" t="s">
        <v>21</v>
      </c>
      <c r="E406" s="6" t="s">
        <v>22</v>
      </c>
      <c r="F406" s="6" t="s">
        <v>60</v>
      </c>
      <c r="G406" s="7">
        <v>18</v>
      </c>
      <c r="H406" s="7">
        <v>4</v>
      </c>
      <c r="I406" s="7">
        <v>26</v>
      </c>
      <c r="J406" s="7">
        <v>34</v>
      </c>
      <c r="K406" s="7">
        <v>42</v>
      </c>
      <c r="L406" s="7">
        <v>4</v>
      </c>
      <c r="M406" s="6">
        <v>500</v>
      </c>
      <c r="N406" s="8">
        <f>IF('NORMAL OPTION CALLS'!E406="BUY",('NORMAL OPTION CALLS'!L406-'NORMAL OPTION CALLS'!G406)*('NORMAL OPTION CALLS'!M406),('NORMAL OPTION CALLS'!G406-'NORMAL OPTION CALLS'!L406)*('NORMAL OPTION CALLS'!M406))</f>
        <v>-7000</v>
      </c>
      <c r="O406" s="9">
        <f>'NORMAL OPTION CALLS'!N406/('NORMAL OPTION CALLS'!M406)/'NORMAL OPTION CALLS'!G406%</f>
        <v>-77.777777777777786</v>
      </c>
    </row>
    <row r="407" spans="1:15" ht="15.75">
      <c r="A407" s="61">
        <v>4</v>
      </c>
      <c r="B407" s="5">
        <v>43067</v>
      </c>
      <c r="C407" s="6">
        <v>390</v>
      </c>
      <c r="D407" s="6" t="s">
        <v>21</v>
      </c>
      <c r="E407" s="6" t="s">
        <v>22</v>
      </c>
      <c r="F407" s="6" t="s">
        <v>195</v>
      </c>
      <c r="G407" s="7">
        <v>3.4</v>
      </c>
      <c r="H407" s="7">
        <v>2.4</v>
      </c>
      <c r="I407" s="7">
        <v>4.2</v>
      </c>
      <c r="J407" s="7">
        <v>5</v>
      </c>
      <c r="K407" s="7">
        <v>5.8</v>
      </c>
      <c r="L407" s="7">
        <v>4.2</v>
      </c>
      <c r="M407" s="6">
        <v>4500</v>
      </c>
      <c r="N407" s="8">
        <f>IF('NORMAL OPTION CALLS'!E407="BUY",('NORMAL OPTION CALLS'!L407-'NORMAL OPTION CALLS'!G407)*('NORMAL OPTION CALLS'!M407),('NORMAL OPTION CALLS'!G407-'NORMAL OPTION CALLS'!L407)*('NORMAL OPTION CALLS'!M407))</f>
        <v>3600.0000000000014</v>
      </c>
      <c r="O407" s="9">
        <f>'NORMAL OPTION CALLS'!N407/('NORMAL OPTION CALLS'!M407)/'NORMAL OPTION CALLS'!G407%</f>
        <v>23.529411764705888</v>
      </c>
    </row>
    <row r="408" spans="1:15" ht="15.75">
      <c r="A408" s="61">
        <v>5</v>
      </c>
      <c r="B408" s="5">
        <v>43067</v>
      </c>
      <c r="C408" s="6">
        <v>1200</v>
      </c>
      <c r="D408" s="6" t="s">
        <v>21</v>
      </c>
      <c r="E408" s="6" t="s">
        <v>22</v>
      </c>
      <c r="F408" s="6" t="s">
        <v>243</v>
      </c>
      <c r="G408" s="7">
        <v>12</v>
      </c>
      <c r="H408" s="7">
        <v>2</v>
      </c>
      <c r="I408" s="7">
        <v>22</v>
      </c>
      <c r="J408" s="7">
        <v>32</v>
      </c>
      <c r="K408" s="7">
        <v>42</v>
      </c>
      <c r="L408" s="7">
        <v>22</v>
      </c>
      <c r="M408" s="6">
        <v>400</v>
      </c>
      <c r="N408" s="8">
        <f>IF('NORMAL OPTION CALLS'!E408="BUY",('NORMAL OPTION CALLS'!L408-'NORMAL OPTION CALLS'!G408)*('NORMAL OPTION CALLS'!M408),('NORMAL OPTION CALLS'!G408-'NORMAL OPTION CALLS'!L408)*('NORMAL OPTION CALLS'!M408))</f>
        <v>4000</v>
      </c>
      <c r="O408" s="9">
        <f>'NORMAL OPTION CALLS'!N408/('NORMAL OPTION CALLS'!M408)/'NORMAL OPTION CALLS'!G408%</f>
        <v>83.333333333333343</v>
      </c>
    </row>
    <row r="409" spans="1:15" ht="15.75">
      <c r="A409" s="61">
        <v>6</v>
      </c>
      <c r="B409" s="5">
        <v>43066</v>
      </c>
      <c r="C409" s="6">
        <v>52.5</v>
      </c>
      <c r="D409" s="6" t="s">
        <v>21</v>
      </c>
      <c r="E409" s="6" t="s">
        <v>22</v>
      </c>
      <c r="F409" s="6" t="s">
        <v>242</v>
      </c>
      <c r="G409" s="7">
        <v>2.6</v>
      </c>
      <c r="H409" s="7">
        <v>2</v>
      </c>
      <c r="I409" s="7">
        <v>3</v>
      </c>
      <c r="J409" s="7">
        <v>3.3</v>
      </c>
      <c r="K409" s="7">
        <v>3.6</v>
      </c>
      <c r="L409" s="7">
        <v>3.6</v>
      </c>
      <c r="M409" s="6">
        <v>17000</v>
      </c>
      <c r="N409" s="8">
        <f>IF('NORMAL OPTION CALLS'!E409="BUY",('NORMAL OPTION CALLS'!L409-'NORMAL OPTION CALLS'!G409)*('NORMAL OPTION CALLS'!M409),('NORMAL OPTION CALLS'!G409-'NORMAL OPTION CALLS'!L409)*('NORMAL OPTION CALLS'!M409))</f>
        <v>17000</v>
      </c>
      <c r="O409" s="9">
        <f>'NORMAL OPTION CALLS'!N409/('NORMAL OPTION CALLS'!M409)/'NORMAL OPTION CALLS'!G409%</f>
        <v>38.46153846153846</v>
      </c>
    </row>
    <row r="410" spans="1:15" ht="15.75">
      <c r="A410" s="61">
        <v>7</v>
      </c>
      <c r="B410" s="5">
        <v>43066</v>
      </c>
      <c r="C410" s="6">
        <v>120</v>
      </c>
      <c r="D410" s="6" t="s">
        <v>21</v>
      </c>
      <c r="E410" s="6" t="s">
        <v>22</v>
      </c>
      <c r="F410" s="6" t="s">
        <v>25</v>
      </c>
      <c r="G410" s="7">
        <v>3.3</v>
      </c>
      <c r="H410" s="7">
        <v>2.2999999999999998</v>
      </c>
      <c r="I410" s="7">
        <v>3.8</v>
      </c>
      <c r="J410" s="7">
        <v>4.3</v>
      </c>
      <c r="K410" s="7">
        <v>4.8</v>
      </c>
      <c r="L410" s="7">
        <v>4.3</v>
      </c>
      <c r="M410" s="6">
        <v>7000</v>
      </c>
      <c r="N410" s="8">
        <f>IF('NORMAL OPTION CALLS'!E410="BUY",('NORMAL OPTION CALLS'!L410-'NORMAL OPTION CALLS'!G410)*('NORMAL OPTION CALLS'!M410),('NORMAL OPTION CALLS'!G410-'NORMAL OPTION CALLS'!L410)*('NORMAL OPTION CALLS'!M410))</f>
        <v>7000</v>
      </c>
      <c r="O410" s="9">
        <f>'NORMAL OPTION CALLS'!N410/('NORMAL OPTION CALLS'!M410)/'NORMAL OPTION CALLS'!G410%</f>
        <v>30.303030303030301</v>
      </c>
    </row>
    <row r="411" spans="1:15" ht="15.75">
      <c r="A411" s="61">
        <v>8</v>
      </c>
      <c r="B411" s="5">
        <v>43066</v>
      </c>
      <c r="C411" s="6">
        <v>550</v>
      </c>
      <c r="D411" s="6" t="s">
        <v>21</v>
      </c>
      <c r="E411" s="6" t="s">
        <v>22</v>
      </c>
      <c r="F411" s="6" t="s">
        <v>58</v>
      </c>
      <c r="G411" s="7">
        <v>12</v>
      </c>
      <c r="H411" s="7">
        <v>6</v>
      </c>
      <c r="I411" s="7">
        <v>15</v>
      </c>
      <c r="J411" s="7">
        <v>18</v>
      </c>
      <c r="K411" s="7">
        <v>21</v>
      </c>
      <c r="L411" s="7">
        <v>15</v>
      </c>
      <c r="M411" s="6">
        <v>1200</v>
      </c>
      <c r="N411" s="8">
        <f>IF('NORMAL OPTION CALLS'!E411="BUY",('NORMAL OPTION CALLS'!L411-'NORMAL OPTION CALLS'!G411)*('NORMAL OPTION CALLS'!M411),('NORMAL OPTION CALLS'!G411-'NORMAL OPTION CALLS'!L411)*('NORMAL OPTION CALLS'!M411))</f>
        <v>3600</v>
      </c>
      <c r="O411" s="9">
        <f>'NORMAL OPTION CALLS'!N411/('NORMAL OPTION CALLS'!M411)/'NORMAL OPTION CALLS'!G411%</f>
        <v>25</v>
      </c>
    </row>
    <row r="412" spans="1:15" ht="15.75">
      <c r="A412" s="61">
        <v>9</v>
      </c>
      <c r="B412" s="5">
        <v>43063</v>
      </c>
      <c r="C412" s="6">
        <v>700</v>
      </c>
      <c r="D412" s="6" t="s">
        <v>21</v>
      </c>
      <c r="E412" s="6" t="s">
        <v>22</v>
      </c>
      <c r="F412" s="6" t="s">
        <v>212</v>
      </c>
      <c r="G412" s="7">
        <v>20</v>
      </c>
      <c r="H412" s="7">
        <v>12</v>
      </c>
      <c r="I412" s="7">
        <v>25</v>
      </c>
      <c r="J412" s="7">
        <v>30</v>
      </c>
      <c r="K412" s="7">
        <v>35</v>
      </c>
      <c r="L412" s="7">
        <v>25</v>
      </c>
      <c r="M412" s="6">
        <v>800</v>
      </c>
      <c r="N412" s="8">
        <f>IF('NORMAL OPTION CALLS'!E412="BUY",('NORMAL OPTION CALLS'!L412-'NORMAL OPTION CALLS'!G412)*('NORMAL OPTION CALLS'!M412),('NORMAL OPTION CALLS'!G412-'NORMAL OPTION CALLS'!L412)*('NORMAL OPTION CALLS'!M412))</f>
        <v>4000</v>
      </c>
      <c r="O412" s="9">
        <f>'NORMAL OPTION CALLS'!N412/('NORMAL OPTION CALLS'!M412)/'NORMAL OPTION CALLS'!G412%</f>
        <v>25</v>
      </c>
    </row>
    <row r="413" spans="1:15" ht="15.75">
      <c r="A413" s="61">
        <v>10</v>
      </c>
      <c r="B413" s="5">
        <v>43063</v>
      </c>
      <c r="C413" s="6">
        <v>80</v>
      </c>
      <c r="D413" s="6" t="s">
        <v>21</v>
      </c>
      <c r="E413" s="6" t="s">
        <v>22</v>
      </c>
      <c r="F413" s="6" t="s">
        <v>153</v>
      </c>
      <c r="G413" s="7">
        <v>3</v>
      </c>
      <c r="H413" s="7">
        <v>2</v>
      </c>
      <c r="I413" s="7">
        <v>3.5</v>
      </c>
      <c r="J413" s="7">
        <v>4</v>
      </c>
      <c r="K413" s="7">
        <v>4.5</v>
      </c>
      <c r="L413" s="7">
        <v>3.5</v>
      </c>
      <c r="M413" s="6">
        <v>7000</v>
      </c>
      <c r="N413" s="8">
        <f>IF('NORMAL OPTION CALLS'!E413="BUY",('NORMAL OPTION CALLS'!L413-'NORMAL OPTION CALLS'!G413)*('NORMAL OPTION CALLS'!M413),('NORMAL OPTION CALLS'!G413-'NORMAL OPTION CALLS'!L413)*('NORMAL OPTION CALLS'!M413))</f>
        <v>3500</v>
      </c>
      <c r="O413" s="9">
        <f>'NORMAL OPTION CALLS'!N413/('NORMAL OPTION CALLS'!M413)/'NORMAL OPTION CALLS'!G413%</f>
        <v>16.666666666666668</v>
      </c>
    </row>
    <row r="414" spans="1:15" ht="15.75">
      <c r="A414" s="61">
        <v>11</v>
      </c>
      <c r="B414" s="5">
        <v>43062</v>
      </c>
      <c r="C414" s="6">
        <v>730</v>
      </c>
      <c r="D414" s="6" t="s">
        <v>21</v>
      </c>
      <c r="E414" s="6" t="s">
        <v>22</v>
      </c>
      <c r="F414" s="6" t="s">
        <v>26</v>
      </c>
      <c r="G414" s="7">
        <v>17</v>
      </c>
      <c r="H414" s="7">
        <v>11</v>
      </c>
      <c r="I414" s="7">
        <v>21</v>
      </c>
      <c r="J414" s="7">
        <v>25</v>
      </c>
      <c r="K414" s="7">
        <v>29</v>
      </c>
      <c r="L414" s="7">
        <v>11</v>
      </c>
      <c r="M414" s="6">
        <v>1000</v>
      </c>
      <c r="N414" s="8">
        <f>IF('NORMAL OPTION CALLS'!E414="BUY",('NORMAL OPTION CALLS'!L414-'NORMAL OPTION CALLS'!G414)*('NORMAL OPTION CALLS'!M414),('NORMAL OPTION CALLS'!G414-'NORMAL OPTION CALLS'!L414)*('NORMAL OPTION CALLS'!M414))</f>
        <v>-6000</v>
      </c>
      <c r="O414" s="9">
        <f>'NORMAL OPTION CALLS'!N414/('NORMAL OPTION CALLS'!M414)/'NORMAL OPTION CALLS'!G414%</f>
        <v>-35.294117647058819</v>
      </c>
    </row>
    <row r="415" spans="1:15" ht="15.75">
      <c r="A415" s="61">
        <v>12</v>
      </c>
      <c r="B415" s="5">
        <v>43062</v>
      </c>
      <c r="C415" s="6">
        <v>180</v>
      </c>
      <c r="D415" s="6" t="s">
        <v>21</v>
      </c>
      <c r="E415" s="6" t="s">
        <v>22</v>
      </c>
      <c r="F415" s="6" t="s">
        <v>241</v>
      </c>
      <c r="G415" s="7">
        <v>8</v>
      </c>
      <c r="H415" s="7">
        <v>6</v>
      </c>
      <c r="I415" s="7">
        <v>9</v>
      </c>
      <c r="J415" s="7">
        <v>10</v>
      </c>
      <c r="K415" s="7">
        <v>11</v>
      </c>
      <c r="L415" s="7">
        <v>9</v>
      </c>
      <c r="M415" s="6">
        <v>4950</v>
      </c>
      <c r="N415" s="8">
        <f>IF('NORMAL OPTION CALLS'!E415="BUY",('NORMAL OPTION CALLS'!L415-'NORMAL OPTION CALLS'!G415)*('NORMAL OPTION CALLS'!M415),('NORMAL OPTION CALLS'!G415-'NORMAL OPTION CALLS'!L415)*('NORMAL OPTION CALLS'!M415))</f>
        <v>4950</v>
      </c>
      <c r="O415" s="9">
        <f>'NORMAL OPTION CALLS'!N415/('NORMAL OPTION CALLS'!M415)/'NORMAL OPTION CALLS'!G415%</f>
        <v>12.5</v>
      </c>
    </row>
    <row r="416" spans="1:15" ht="15.75">
      <c r="A416" s="61">
        <v>13</v>
      </c>
      <c r="B416" s="5">
        <v>43061</v>
      </c>
      <c r="C416" s="6">
        <v>430</v>
      </c>
      <c r="D416" s="6" t="s">
        <v>21</v>
      </c>
      <c r="E416" s="6" t="s">
        <v>22</v>
      </c>
      <c r="F416" s="6" t="s">
        <v>75</v>
      </c>
      <c r="G416" s="7">
        <v>10.5</v>
      </c>
      <c r="H416" s="7">
        <v>6</v>
      </c>
      <c r="I416" s="7">
        <v>13</v>
      </c>
      <c r="J416" s="7">
        <v>15.5</v>
      </c>
      <c r="K416" s="7">
        <v>18</v>
      </c>
      <c r="L416" s="7">
        <v>6</v>
      </c>
      <c r="M416" s="6">
        <v>1800</v>
      </c>
      <c r="N416" s="8">
        <f>IF('NORMAL OPTION CALLS'!E416="BUY",('NORMAL OPTION CALLS'!L416-'NORMAL OPTION CALLS'!G416)*('NORMAL OPTION CALLS'!M416),('NORMAL OPTION CALLS'!G416-'NORMAL OPTION CALLS'!L416)*('NORMAL OPTION CALLS'!M416))</f>
        <v>-8100</v>
      </c>
      <c r="O416" s="9">
        <f>'NORMAL OPTION CALLS'!N416/('NORMAL OPTION CALLS'!M416)/'NORMAL OPTION CALLS'!G416%</f>
        <v>-42.857142857142861</v>
      </c>
    </row>
    <row r="417" spans="1:15" ht="15.75">
      <c r="A417" s="61">
        <v>14</v>
      </c>
      <c r="B417" s="5">
        <v>43060</v>
      </c>
      <c r="C417" s="6">
        <v>510</v>
      </c>
      <c r="D417" s="6" t="s">
        <v>21</v>
      </c>
      <c r="E417" s="6" t="s">
        <v>22</v>
      </c>
      <c r="F417" s="6" t="s">
        <v>76</v>
      </c>
      <c r="G417" s="7">
        <v>11.5</v>
      </c>
      <c r="H417" s="7">
        <v>8</v>
      </c>
      <c r="I417" s="7">
        <v>13.5</v>
      </c>
      <c r="J417" s="7">
        <v>15.5</v>
      </c>
      <c r="K417" s="7">
        <v>17.5</v>
      </c>
      <c r="L417" s="7">
        <v>8</v>
      </c>
      <c r="M417" s="6">
        <v>1800</v>
      </c>
      <c r="N417" s="8">
        <f>IF('NORMAL OPTION CALLS'!E417="BUY",('NORMAL OPTION CALLS'!L417-'NORMAL OPTION CALLS'!G417)*('NORMAL OPTION CALLS'!M417),('NORMAL OPTION CALLS'!G417-'NORMAL OPTION CALLS'!L417)*('NORMAL OPTION CALLS'!M417))</f>
        <v>-6300</v>
      </c>
      <c r="O417" s="9">
        <f>'NORMAL OPTION CALLS'!N417/('NORMAL OPTION CALLS'!M417)/'NORMAL OPTION CALLS'!G417%</f>
        <v>-30.434782608695652</v>
      </c>
    </row>
    <row r="418" spans="1:15" ht="15.75">
      <c r="A418" s="61">
        <v>15</v>
      </c>
      <c r="B418" s="5">
        <v>43060</v>
      </c>
      <c r="C418" s="6">
        <v>740</v>
      </c>
      <c r="D418" s="6" t="s">
        <v>21</v>
      </c>
      <c r="E418" s="6" t="s">
        <v>22</v>
      </c>
      <c r="F418" s="6" t="s">
        <v>238</v>
      </c>
      <c r="G418" s="7">
        <v>24</v>
      </c>
      <c r="H418" s="7">
        <v>14</v>
      </c>
      <c r="I418" s="7">
        <v>29</v>
      </c>
      <c r="J418" s="7">
        <v>34</v>
      </c>
      <c r="K418" s="7">
        <v>39</v>
      </c>
      <c r="L418" s="7">
        <v>29</v>
      </c>
      <c r="M418" s="6">
        <v>800</v>
      </c>
      <c r="N418" s="8">
        <f>IF('NORMAL OPTION CALLS'!E418="BUY",('NORMAL OPTION CALLS'!L418-'NORMAL OPTION CALLS'!G418)*('NORMAL OPTION CALLS'!M418),('NORMAL OPTION CALLS'!G418-'NORMAL OPTION CALLS'!L418)*('NORMAL OPTION CALLS'!M418))</f>
        <v>4000</v>
      </c>
      <c r="O418" s="9">
        <f>'NORMAL OPTION CALLS'!N418/('NORMAL OPTION CALLS'!M418)/'NORMAL OPTION CALLS'!G418%</f>
        <v>20.833333333333336</v>
      </c>
    </row>
    <row r="419" spans="1:15" ht="15.75">
      <c r="A419" s="61">
        <v>16</v>
      </c>
      <c r="B419" s="5">
        <v>43060</v>
      </c>
      <c r="C419" s="6">
        <v>110</v>
      </c>
      <c r="D419" s="6" t="s">
        <v>21</v>
      </c>
      <c r="E419" s="6" t="s">
        <v>22</v>
      </c>
      <c r="F419" s="6" t="s">
        <v>239</v>
      </c>
      <c r="G419" s="7">
        <v>4.5</v>
      </c>
      <c r="H419" s="7">
        <v>3.5</v>
      </c>
      <c r="I419" s="7">
        <v>5</v>
      </c>
      <c r="J419" s="7">
        <v>5.5</v>
      </c>
      <c r="K419" s="7">
        <v>6</v>
      </c>
      <c r="L419" s="7">
        <v>6</v>
      </c>
      <c r="M419" s="6">
        <v>9000</v>
      </c>
      <c r="N419" s="8">
        <f>IF('NORMAL OPTION CALLS'!E419="BUY",('NORMAL OPTION CALLS'!L419-'NORMAL OPTION CALLS'!G419)*('NORMAL OPTION CALLS'!M419),('NORMAL OPTION CALLS'!G419-'NORMAL OPTION CALLS'!L419)*('NORMAL OPTION CALLS'!M419))</f>
        <v>13500</v>
      </c>
      <c r="O419" s="9">
        <f>'NORMAL OPTION CALLS'!N419/('NORMAL OPTION CALLS'!M419)/'NORMAL OPTION CALLS'!G419%</f>
        <v>33.333333333333336</v>
      </c>
    </row>
    <row r="420" spans="1:15" ht="15.75">
      <c r="A420" s="61">
        <v>17</v>
      </c>
      <c r="B420" s="5">
        <v>43060</v>
      </c>
      <c r="C420" s="6">
        <v>130</v>
      </c>
      <c r="D420" s="6" t="s">
        <v>21</v>
      </c>
      <c r="E420" s="6" t="s">
        <v>22</v>
      </c>
      <c r="F420" s="6" t="s">
        <v>59</v>
      </c>
      <c r="G420" s="7">
        <v>3</v>
      </c>
      <c r="H420" s="7">
        <v>2</v>
      </c>
      <c r="I420" s="7">
        <v>3.5</v>
      </c>
      <c r="J420" s="7">
        <v>4</v>
      </c>
      <c r="K420" s="7">
        <v>4.5</v>
      </c>
      <c r="L420" s="7">
        <v>3.5</v>
      </c>
      <c r="M420" s="6">
        <v>6000</v>
      </c>
      <c r="N420" s="8">
        <f>IF('NORMAL OPTION CALLS'!E420="BUY",('NORMAL OPTION CALLS'!L420-'NORMAL OPTION CALLS'!G420)*('NORMAL OPTION CALLS'!M420),('NORMAL OPTION CALLS'!G420-'NORMAL OPTION CALLS'!L420)*('NORMAL OPTION CALLS'!M420))</f>
        <v>3000</v>
      </c>
      <c r="O420" s="9">
        <f>'NORMAL OPTION CALLS'!N420/('NORMAL OPTION CALLS'!M420)/'NORMAL OPTION CALLS'!G420%</f>
        <v>16.666666666666668</v>
      </c>
    </row>
    <row r="421" spans="1:15" ht="15.75">
      <c r="A421" s="61">
        <v>18</v>
      </c>
      <c r="B421" s="5">
        <v>43059</v>
      </c>
      <c r="C421" s="6">
        <v>270</v>
      </c>
      <c r="D421" s="6" t="s">
        <v>21</v>
      </c>
      <c r="E421" s="6" t="s">
        <v>22</v>
      </c>
      <c r="F421" s="6" t="s">
        <v>195</v>
      </c>
      <c r="G421" s="7">
        <v>7.5</v>
      </c>
      <c r="H421" s="7">
        <v>5.5</v>
      </c>
      <c r="I421" s="7">
        <v>8.5</v>
      </c>
      <c r="J421" s="7">
        <v>9.5</v>
      </c>
      <c r="K421" s="7">
        <v>10.5</v>
      </c>
      <c r="L421" s="7">
        <v>10.5</v>
      </c>
      <c r="M421" s="6">
        <v>4500</v>
      </c>
      <c r="N421" s="8">
        <f>IF('NORMAL OPTION CALLS'!E421="BUY",('NORMAL OPTION CALLS'!L421-'NORMAL OPTION CALLS'!G421)*('NORMAL OPTION CALLS'!M421),('NORMAL OPTION CALLS'!G421-'NORMAL OPTION CALLS'!L421)*('NORMAL OPTION CALLS'!M421))</f>
        <v>13500</v>
      </c>
      <c r="O421" s="9">
        <f>'NORMAL OPTION CALLS'!N421/('NORMAL OPTION CALLS'!M421)/'NORMAL OPTION CALLS'!G421%</f>
        <v>40</v>
      </c>
    </row>
    <row r="422" spans="1:15" ht="15.75">
      <c r="A422" s="61">
        <v>19</v>
      </c>
      <c r="B422" s="5">
        <v>43059</v>
      </c>
      <c r="C422" s="6">
        <v>560</v>
      </c>
      <c r="D422" s="6" t="s">
        <v>21</v>
      </c>
      <c r="E422" s="6" t="s">
        <v>22</v>
      </c>
      <c r="F422" s="6" t="s">
        <v>227</v>
      </c>
      <c r="G422" s="7">
        <v>25</v>
      </c>
      <c r="H422" s="7">
        <v>19</v>
      </c>
      <c r="I422" s="7">
        <v>28</v>
      </c>
      <c r="J422" s="7">
        <v>31</v>
      </c>
      <c r="K422" s="7">
        <v>34</v>
      </c>
      <c r="L422" s="7">
        <v>28</v>
      </c>
      <c r="M422" s="6">
        <v>1200</v>
      </c>
      <c r="N422" s="8">
        <f>IF('NORMAL OPTION CALLS'!E422="BUY",('NORMAL OPTION CALLS'!L422-'NORMAL OPTION CALLS'!G422)*('NORMAL OPTION CALLS'!M422),('NORMAL OPTION CALLS'!G422-'NORMAL OPTION CALLS'!L422)*('NORMAL OPTION CALLS'!M422))</f>
        <v>3600</v>
      </c>
      <c r="O422" s="9">
        <f>'NORMAL OPTION CALLS'!N422/('NORMAL OPTION CALLS'!M422)/'NORMAL OPTION CALLS'!G422%</f>
        <v>12</v>
      </c>
    </row>
    <row r="423" spans="1:15" ht="15.75">
      <c r="A423" s="61">
        <v>20</v>
      </c>
      <c r="B423" s="5">
        <v>43059</v>
      </c>
      <c r="C423" s="6">
        <v>270</v>
      </c>
      <c r="D423" s="6" t="s">
        <v>21</v>
      </c>
      <c r="E423" s="6" t="s">
        <v>22</v>
      </c>
      <c r="F423" s="6" t="s">
        <v>195</v>
      </c>
      <c r="G423" s="7">
        <v>5.5</v>
      </c>
      <c r="H423" s="7">
        <v>3.5</v>
      </c>
      <c r="I423" s="7">
        <v>6.5</v>
      </c>
      <c r="J423" s="7">
        <v>7.5</v>
      </c>
      <c r="K423" s="7">
        <v>8.5</v>
      </c>
      <c r="L423" s="7">
        <v>8.5</v>
      </c>
      <c r="M423" s="6">
        <v>4500</v>
      </c>
      <c r="N423" s="8">
        <f>IF('NORMAL OPTION CALLS'!E423="BUY",('NORMAL OPTION CALLS'!L423-'NORMAL OPTION CALLS'!G423)*('NORMAL OPTION CALLS'!M423),('NORMAL OPTION CALLS'!G423-'NORMAL OPTION CALLS'!L423)*('NORMAL OPTION CALLS'!M423))</f>
        <v>13500</v>
      </c>
      <c r="O423" s="9">
        <f>'NORMAL OPTION CALLS'!N423/('NORMAL OPTION CALLS'!M423)/'NORMAL OPTION CALLS'!G423%</f>
        <v>54.545454545454547</v>
      </c>
    </row>
    <row r="424" spans="1:15" ht="15.75">
      <c r="A424" s="61">
        <v>21</v>
      </c>
      <c r="B424" s="5">
        <v>43056</v>
      </c>
      <c r="C424" s="6">
        <v>60</v>
      </c>
      <c r="D424" s="6" t="s">
        <v>21</v>
      </c>
      <c r="E424" s="6" t="s">
        <v>22</v>
      </c>
      <c r="F424" s="6" t="s">
        <v>71</v>
      </c>
      <c r="G424" s="7">
        <v>5</v>
      </c>
      <c r="H424" s="7">
        <v>4</v>
      </c>
      <c r="I424" s="7">
        <v>5.5</v>
      </c>
      <c r="J424" s="7">
        <v>6</v>
      </c>
      <c r="K424" s="7">
        <v>6.5</v>
      </c>
      <c r="L424" s="7">
        <v>6.5</v>
      </c>
      <c r="M424" s="6">
        <v>8000</v>
      </c>
      <c r="N424" s="8">
        <f>IF('NORMAL OPTION CALLS'!E424="BUY",('NORMAL OPTION CALLS'!L424-'NORMAL OPTION CALLS'!G424)*('NORMAL OPTION CALLS'!M424),('NORMAL OPTION CALLS'!G424-'NORMAL OPTION CALLS'!L424)*('NORMAL OPTION CALLS'!M424))</f>
        <v>12000</v>
      </c>
      <c r="O424" s="9">
        <f>'NORMAL OPTION CALLS'!N424/('NORMAL OPTION CALLS'!M424)/'NORMAL OPTION CALLS'!G424%</f>
        <v>30</v>
      </c>
    </row>
    <row r="425" spans="1:15" ht="15.75">
      <c r="A425" s="61">
        <v>22</v>
      </c>
      <c r="B425" s="5">
        <v>43056</v>
      </c>
      <c r="C425" s="6">
        <v>250</v>
      </c>
      <c r="D425" s="6" t="s">
        <v>21</v>
      </c>
      <c r="E425" s="6" t="s">
        <v>22</v>
      </c>
      <c r="F425" s="6" t="s">
        <v>195</v>
      </c>
      <c r="G425" s="7">
        <v>10.5</v>
      </c>
      <c r="H425" s="7">
        <v>8.5</v>
      </c>
      <c r="I425" s="7">
        <v>11.5</v>
      </c>
      <c r="J425" s="7">
        <v>12.5</v>
      </c>
      <c r="K425" s="7">
        <v>12.5</v>
      </c>
      <c r="L425" s="7">
        <v>12.5</v>
      </c>
      <c r="M425" s="6">
        <v>4500</v>
      </c>
      <c r="N425" s="8">
        <f>IF('NORMAL OPTION CALLS'!E425="BUY",('NORMAL OPTION CALLS'!L425-'NORMAL OPTION CALLS'!G425)*('NORMAL OPTION CALLS'!M425),('NORMAL OPTION CALLS'!G425-'NORMAL OPTION CALLS'!L425)*('NORMAL OPTION CALLS'!M425))</f>
        <v>9000</v>
      </c>
      <c r="O425" s="9">
        <f>'NORMAL OPTION CALLS'!N425/('NORMAL OPTION CALLS'!M425)/'NORMAL OPTION CALLS'!G425%</f>
        <v>19.047619047619047</v>
      </c>
    </row>
    <row r="426" spans="1:15" ht="15.75">
      <c r="A426" s="61">
        <v>23</v>
      </c>
      <c r="B426" s="5">
        <v>43056</v>
      </c>
      <c r="C426" s="6">
        <v>520</v>
      </c>
      <c r="D426" s="6" t="s">
        <v>21</v>
      </c>
      <c r="E426" s="6" t="s">
        <v>22</v>
      </c>
      <c r="F426" s="6" t="s">
        <v>161</v>
      </c>
      <c r="G426" s="7">
        <v>11.5</v>
      </c>
      <c r="H426" s="7">
        <v>3</v>
      </c>
      <c r="I426" s="7">
        <v>16</v>
      </c>
      <c r="J426" s="7">
        <v>20</v>
      </c>
      <c r="K426" s="7">
        <v>24</v>
      </c>
      <c r="L426" s="7">
        <v>16</v>
      </c>
      <c r="M426" s="6">
        <v>800</v>
      </c>
      <c r="N426" s="8">
        <f>IF('NORMAL OPTION CALLS'!E426="BUY",('NORMAL OPTION CALLS'!L426-'NORMAL OPTION CALLS'!G426)*('NORMAL OPTION CALLS'!M426),('NORMAL OPTION CALLS'!G426-'NORMAL OPTION CALLS'!L426)*('NORMAL OPTION CALLS'!M426))</f>
        <v>3600</v>
      </c>
      <c r="O426" s="9">
        <f>'NORMAL OPTION CALLS'!N426/('NORMAL OPTION CALLS'!M426)/'NORMAL OPTION CALLS'!G426%</f>
        <v>39.130434782608695</v>
      </c>
    </row>
    <row r="427" spans="1:15" ht="15.75">
      <c r="A427" s="61">
        <v>24</v>
      </c>
      <c r="B427" s="5">
        <v>43055</v>
      </c>
      <c r="C427" s="6">
        <v>1800</v>
      </c>
      <c r="D427" s="6" t="s">
        <v>21</v>
      </c>
      <c r="E427" s="6" t="s">
        <v>22</v>
      </c>
      <c r="F427" s="6" t="s">
        <v>60</v>
      </c>
      <c r="G427" s="7">
        <v>28</v>
      </c>
      <c r="H427" s="7">
        <v>15</v>
      </c>
      <c r="I427" s="7">
        <v>35</v>
      </c>
      <c r="J427" s="7">
        <v>42</v>
      </c>
      <c r="K427" s="7">
        <v>49</v>
      </c>
      <c r="L427" s="7">
        <v>35</v>
      </c>
      <c r="M427" s="6">
        <v>500</v>
      </c>
      <c r="N427" s="8">
        <f>IF('NORMAL OPTION CALLS'!E427="BUY",('NORMAL OPTION CALLS'!L427-'NORMAL OPTION CALLS'!G427)*('NORMAL OPTION CALLS'!M427),('NORMAL OPTION CALLS'!G427-'NORMAL OPTION CALLS'!L427)*('NORMAL OPTION CALLS'!M427))</f>
        <v>3500</v>
      </c>
      <c r="O427" s="9">
        <f>'NORMAL OPTION CALLS'!N427/('NORMAL OPTION CALLS'!M427)/'NORMAL OPTION CALLS'!G427%</f>
        <v>24.999999999999996</v>
      </c>
    </row>
    <row r="428" spans="1:15" ht="15.75">
      <c r="A428" s="61">
        <v>25</v>
      </c>
      <c r="B428" s="5">
        <v>43055</v>
      </c>
      <c r="C428" s="6">
        <v>320</v>
      </c>
      <c r="D428" s="6" t="s">
        <v>21</v>
      </c>
      <c r="E428" s="6" t="s">
        <v>22</v>
      </c>
      <c r="F428" s="6" t="s">
        <v>91</v>
      </c>
      <c r="G428" s="7">
        <v>7</v>
      </c>
      <c r="H428" s="7">
        <v>4</v>
      </c>
      <c r="I428" s="7">
        <v>8.5</v>
      </c>
      <c r="J428" s="7">
        <v>10</v>
      </c>
      <c r="K428" s="7">
        <v>11.5</v>
      </c>
      <c r="L428" s="7">
        <v>11.5</v>
      </c>
      <c r="M428" s="6">
        <v>500</v>
      </c>
      <c r="N428" s="8">
        <f>IF('NORMAL OPTION CALLS'!E428="BUY",('NORMAL OPTION CALLS'!L428-'NORMAL OPTION CALLS'!G428)*('NORMAL OPTION CALLS'!M428),('NORMAL OPTION CALLS'!G428-'NORMAL OPTION CALLS'!L428)*('NORMAL OPTION CALLS'!M428))</f>
        <v>2250</v>
      </c>
      <c r="O428" s="9">
        <f>'NORMAL OPTION CALLS'!N428/('NORMAL OPTION CALLS'!M428)/'NORMAL OPTION CALLS'!G428%</f>
        <v>64.285714285714278</v>
      </c>
    </row>
    <row r="429" spans="1:15" ht="15.75">
      <c r="A429" s="61">
        <v>26</v>
      </c>
      <c r="B429" s="5">
        <v>43055</v>
      </c>
      <c r="C429" s="6">
        <v>190</v>
      </c>
      <c r="D429" s="6" t="s">
        <v>21</v>
      </c>
      <c r="E429" s="6" t="s">
        <v>22</v>
      </c>
      <c r="F429" s="6" t="s">
        <v>184</v>
      </c>
      <c r="G429" s="7">
        <v>4</v>
      </c>
      <c r="H429" s="7">
        <v>2</v>
      </c>
      <c r="I429" s="7">
        <v>5</v>
      </c>
      <c r="J429" s="7">
        <v>6</v>
      </c>
      <c r="K429" s="7">
        <v>7</v>
      </c>
      <c r="L429" s="7">
        <v>6</v>
      </c>
      <c r="M429" s="6">
        <v>4500</v>
      </c>
      <c r="N429" s="8">
        <f>IF('NORMAL OPTION CALLS'!E429="BUY",('NORMAL OPTION CALLS'!L429-'NORMAL OPTION CALLS'!G429)*('NORMAL OPTION CALLS'!M429),('NORMAL OPTION CALLS'!G429-'NORMAL OPTION CALLS'!L429)*('NORMAL OPTION CALLS'!M429))</f>
        <v>9000</v>
      </c>
      <c r="O429" s="9">
        <f>'NORMAL OPTION CALLS'!N429/('NORMAL OPTION CALLS'!M429)/'NORMAL OPTION CALLS'!G429%</f>
        <v>50</v>
      </c>
    </row>
    <row r="430" spans="1:15" ht="15.75">
      <c r="A430" s="61">
        <v>27</v>
      </c>
      <c r="B430" s="5">
        <v>43055</v>
      </c>
      <c r="C430" s="6">
        <v>980</v>
      </c>
      <c r="D430" s="6" t="s">
        <v>21</v>
      </c>
      <c r="E430" s="6" t="s">
        <v>22</v>
      </c>
      <c r="F430" s="6" t="s">
        <v>151</v>
      </c>
      <c r="G430" s="7">
        <v>15</v>
      </c>
      <c r="H430" s="7">
        <v>2</v>
      </c>
      <c r="I430" s="7">
        <v>22</v>
      </c>
      <c r="J430" s="7">
        <v>30</v>
      </c>
      <c r="K430" s="7">
        <v>37</v>
      </c>
      <c r="L430" s="7">
        <v>22</v>
      </c>
      <c r="M430" s="6">
        <v>500</v>
      </c>
      <c r="N430" s="8">
        <f>IF('NORMAL OPTION CALLS'!E430="BUY",('NORMAL OPTION CALLS'!L430-'NORMAL OPTION CALLS'!G430)*('NORMAL OPTION CALLS'!M430),('NORMAL OPTION CALLS'!G430-'NORMAL OPTION CALLS'!L430)*('NORMAL OPTION CALLS'!M430))</f>
        <v>3500</v>
      </c>
      <c r="O430" s="9">
        <f>'NORMAL OPTION CALLS'!N430/('NORMAL OPTION CALLS'!M430)/'NORMAL OPTION CALLS'!G430%</f>
        <v>46.666666666666671</v>
      </c>
    </row>
    <row r="431" spans="1:15" ht="15.75">
      <c r="A431" s="61">
        <v>28</v>
      </c>
      <c r="B431" s="5">
        <v>43054</v>
      </c>
      <c r="C431" s="6">
        <v>820</v>
      </c>
      <c r="D431" s="6" t="s">
        <v>21</v>
      </c>
      <c r="E431" s="6" t="s">
        <v>22</v>
      </c>
      <c r="F431" s="6" t="s">
        <v>237</v>
      </c>
      <c r="G431" s="7">
        <v>22</v>
      </c>
      <c r="H431" s="7">
        <v>10</v>
      </c>
      <c r="I431" s="7">
        <v>28</v>
      </c>
      <c r="J431" s="7">
        <v>34</v>
      </c>
      <c r="K431" s="7">
        <v>40</v>
      </c>
      <c r="L431" s="7">
        <v>28</v>
      </c>
      <c r="M431" s="6">
        <v>600</v>
      </c>
      <c r="N431" s="8">
        <f>IF('NORMAL OPTION CALLS'!E431="BUY",('NORMAL OPTION CALLS'!L431-'NORMAL OPTION CALLS'!G431)*('NORMAL OPTION CALLS'!M431),('NORMAL OPTION CALLS'!G431-'NORMAL OPTION CALLS'!L431)*('NORMAL OPTION CALLS'!M431))</f>
        <v>3600</v>
      </c>
      <c r="O431" s="9">
        <f>'NORMAL OPTION CALLS'!N431/('NORMAL OPTION CALLS'!M431)/'NORMAL OPTION CALLS'!G431%</f>
        <v>27.272727272727273</v>
      </c>
    </row>
    <row r="432" spans="1:15" ht="15.75">
      <c r="A432" s="61">
        <v>29</v>
      </c>
      <c r="B432" s="5">
        <v>43054</v>
      </c>
      <c r="C432" s="6">
        <v>115</v>
      </c>
      <c r="D432" s="6" t="s">
        <v>21</v>
      </c>
      <c r="E432" s="6" t="s">
        <v>22</v>
      </c>
      <c r="F432" s="6" t="s">
        <v>25</v>
      </c>
      <c r="G432" s="7">
        <v>3.75</v>
      </c>
      <c r="H432" s="7">
        <v>2.9</v>
      </c>
      <c r="I432" s="7">
        <v>4.2</v>
      </c>
      <c r="J432" s="7">
        <v>4.5</v>
      </c>
      <c r="K432" s="7">
        <v>4.9000000000000004</v>
      </c>
      <c r="L432" s="7">
        <v>2.9</v>
      </c>
      <c r="M432" s="6">
        <v>7000</v>
      </c>
      <c r="N432" s="8">
        <f>IF('NORMAL OPTION CALLS'!E432="BUY",('NORMAL OPTION CALLS'!L432-'NORMAL OPTION CALLS'!G432)*('NORMAL OPTION CALLS'!M432),('NORMAL OPTION CALLS'!G432-'NORMAL OPTION CALLS'!L432)*('NORMAL OPTION CALLS'!M432))</f>
        <v>-5950.0000000000009</v>
      </c>
      <c r="O432" s="9">
        <f>'NORMAL OPTION CALLS'!N432/('NORMAL OPTION CALLS'!M432)/'NORMAL OPTION CALLS'!G432%</f>
        <v>-22.666666666666671</v>
      </c>
    </row>
    <row r="433" spans="1:15" ht="15.75">
      <c r="A433" s="61">
        <v>30</v>
      </c>
      <c r="B433" s="5">
        <v>43054</v>
      </c>
      <c r="C433" s="6">
        <v>120</v>
      </c>
      <c r="D433" s="6" t="s">
        <v>47</v>
      </c>
      <c r="E433" s="6" t="s">
        <v>22</v>
      </c>
      <c r="F433" s="6" t="s">
        <v>59</v>
      </c>
      <c r="G433" s="7">
        <v>2.2000000000000002</v>
      </c>
      <c r="H433" s="7">
        <v>1.2</v>
      </c>
      <c r="I433" s="7">
        <v>2.7</v>
      </c>
      <c r="J433" s="7">
        <v>3.2</v>
      </c>
      <c r="K433" s="7">
        <v>3.7</v>
      </c>
      <c r="L433" s="7">
        <v>2.4</v>
      </c>
      <c r="M433" s="6">
        <v>6000</v>
      </c>
      <c r="N433" s="8">
        <f>IF('NORMAL OPTION CALLS'!E433="BUY",('NORMAL OPTION CALLS'!L433-'NORMAL OPTION CALLS'!G433)*('NORMAL OPTION CALLS'!M433),('NORMAL OPTION CALLS'!G433-'NORMAL OPTION CALLS'!L433)*('NORMAL OPTION CALLS'!M433))</f>
        <v>1199.9999999999984</v>
      </c>
      <c r="O433" s="9">
        <f>'NORMAL OPTION CALLS'!N433/('NORMAL OPTION CALLS'!M433)/'NORMAL OPTION CALLS'!G433%</f>
        <v>9.0909090909090775</v>
      </c>
    </row>
    <row r="434" spans="1:15" ht="15.75">
      <c r="A434" s="61">
        <v>31</v>
      </c>
      <c r="B434" s="5">
        <v>43054</v>
      </c>
      <c r="C434" s="6">
        <v>250</v>
      </c>
      <c r="D434" s="6" t="s">
        <v>21</v>
      </c>
      <c r="E434" s="6" t="s">
        <v>22</v>
      </c>
      <c r="F434" s="6" t="s">
        <v>195</v>
      </c>
      <c r="G434" s="7">
        <v>8</v>
      </c>
      <c r="H434" s="7">
        <v>6</v>
      </c>
      <c r="I434" s="7">
        <v>9</v>
      </c>
      <c r="J434" s="7">
        <v>10</v>
      </c>
      <c r="K434" s="7">
        <v>11</v>
      </c>
      <c r="L434" s="7">
        <v>9</v>
      </c>
      <c r="M434" s="6">
        <v>4500</v>
      </c>
      <c r="N434" s="8">
        <f>IF('NORMAL OPTION CALLS'!E434="BUY",('NORMAL OPTION CALLS'!L434-'NORMAL OPTION CALLS'!G434)*('NORMAL OPTION CALLS'!M434),('NORMAL OPTION CALLS'!G434-'NORMAL OPTION CALLS'!L434)*('NORMAL OPTION CALLS'!M434))</f>
        <v>4500</v>
      </c>
      <c r="O434" s="9">
        <f>'NORMAL OPTION CALLS'!N434/('NORMAL OPTION CALLS'!M434)/'NORMAL OPTION CALLS'!G434%</f>
        <v>12.5</v>
      </c>
    </row>
    <row r="435" spans="1:15" ht="15.75">
      <c r="A435" s="61">
        <v>32</v>
      </c>
      <c r="B435" s="5">
        <v>43053</v>
      </c>
      <c r="C435" s="6">
        <v>900</v>
      </c>
      <c r="D435" s="6" t="s">
        <v>21</v>
      </c>
      <c r="E435" s="6" t="s">
        <v>22</v>
      </c>
      <c r="F435" s="6" t="s">
        <v>132</v>
      </c>
      <c r="G435" s="7">
        <v>20</v>
      </c>
      <c r="H435" s="7">
        <v>16</v>
      </c>
      <c r="I435" s="7">
        <v>24</v>
      </c>
      <c r="J435" s="7">
        <v>28</v>
      </c>
      <c r="K435" s="7">
        <v>32</v>
      </c>
      <c r="L435" s="7">
        <v>16</v>
      </c>
      <c r="M435" s="6">
        <v>1000</v>
      </c>
      <c r="N435" s="8">
        <f>IF('NORMAL OPTION CALLS'!E435="BUY",('NORMAL OPTION CALLS'!L435-'NORMAL OPTION CALLS'!G435)*('NORMAL OPTION CALLS'!M435),('NORMAL OPTION CALLS'!G435-'NORMAL OPTION CALLS'!L435)*('NORMAL OPTION CALLS'!M435))</f>
        <v>-4000</v>
      </c>
      <c r="O435" s="9">
        <f>'NORMAL OPTION CALLS'!N435/('NORMAL OPTION CALLS'!M435)/'NORMAL OPTION CALLS'!G435%</f>
        <v>-20</v>
      </c>
    </row>
    <row r="436" spans="1:15" ht="15.75">
      <c r="A436" s="61">
        <v>33</v>
      </c>
      <c r="B436" s="5">
        <v>43052</v>
      </c>
      <c r="C436" s="6">
        <v>540</v>
      </c>
      <c r="D436" s="6" t="s">
        <v>21</v>
      </c>
      <c r="E436" s="6" t="s">
        <v>22</v>
      </c>
      <c r="F436" s="6" t="s">
        <v>236</v>
      </c>
      <c r="G436" s="7">
        <v>24</v>
      </c>
      <c r="H436" s="7">
        <v>16</v>
      </c>
      <c r="I436" s="7">
        <v>28</v>
      </c>
      <c r="J436" s="7">
        <v>32</v>
      </c>
      <c r="K436" s="7">
        <v>36</v>
      </c>
      <c r="L436" s="7">
        <v>16</v>
      </c>
      <c r="M436" s="6">
        <v>750</v>
      </c>
      <c r="N436" s="8">
        <f>IF('NORMAL OPTION CALLS'!E436="BUY",('NORMAL OPTION CALLS'!L436-'NORMAL OPTION CALLS'!G436)*('NORMAL OPTION CALLS'!M436),('NORMAL OPTION CALLS'!G436-'NORMAL OPTION CALLS'!L436)*('NORMAL OPTION CALLS'!M436))</f>
        <v>-6000</v>
      </c>
      <c r="O436" s="9">
        <f>'NORMAL OPTION CALLS'!N436/('NORMAL OPTION CALLS'!M436)/'NORMAL OPTION CALLS'!G436%</f>
        <v>-33.333333333333336</v>
      </c>
    </row>
    <row r="437" spans="1:15" ht="15.75">
      <c r="A437" s="61">
        <v>34</v>
      </c>
      <c r="B437" s="5">
        <v>43052</v>
      </c>
      <c r="C437" s="6">
        <v>170</v>
      </c>
      <c r="D437" s="6" t="s">
        <v>21</v>
      </c>
      <c r="E437" s="6" t="s">
        <v>22</v>
      </c>
      <c r="F437" s="6" t="s">
        <v>235</v>
      </c>
      <c r="G437" s="7">
        <v>8</v>
      </c>
      <c r="H437" s="7">
        <v>6</v>
      </c>
      <c r="I437" s="7">
        <v>9</v>
      </c>
      <c r="J437" s="7">
        <v>10</v>
      </c>
      <c r="K437" s="7">
        <v>11</v>
      </c>
      <c r="L437" s="7">
        <v>11</v>
      </c>
      <c r="M437" s="6">
        <v>4500</v>
      </c>
      <c r="N437" s="8">
        <f>IF('NORMAL OPTION CALLS'!E437="BUY",('NORMAL OPTION CALLS'!L437-'NORMAL OPTION CALLS'!G437)*('NORMAL OPTION CALLS'!M437),('NORMAL OPTION CALLS'!G437-'NORMAL OPTION CALLS'!L437)*('NORMAL OPTION CALLS'!M437))</f>
        <v>13500</v>
      </c>
      <c r="O437" s="9">
        <f>'NORMAL OPTION CALLS'!N437/('NORMAL OPTION CALLS'!M437)/'NORMAL OPTION CALLS'!G437%</f>
        <v>37.5</v>
      </c>
    </row>
    <row r="438" spans="1:15" ht="15.75">
      <c r="A438" s="61">
        <v>35</v>
      </c>
      <c r="B438" s="5">
        <v>43052</v>
      </c>
      <c r="C438" s="6">
        <v>1040</v>
      </c>
      <c r="D438" s="6" t="s">
        <v>21</v>
      </c>
      <c r="E438" s="6" t="s">
        <v>22</v>
      </c>
      <c r="F438" s="6" t="s">
        <v>105</v>
      </c>
      <c r="G438" s="7">
        <v>18</v>
      </c>
      <c r="H438" s="7">
        <v>6</v>
      </c>
      <c r="I438" s="7">
        <v>24</v>
      </c>
      <c r="J438" s="7">
        <v>30</v>
      </c>
      <c r="K438" s="7">
        <v>36</v>
      </c>
      <c r="L438" s="7">
        <v>24</v>
      </c>
      <c r="M438" s="6">
        <v>550</v>
      </c>
      <c r="N438" s="8">
        <f>IF('NORMAL OPTION CALLS'!E438="BUY",('NORMAL OPTION CALLS'!L438-'NORMAL OPTION CALLS'!G438)*('NORMAL OPTION CALLS'!M438),('NORMAL OPTION CALLS'!G438-'NORMAL OPTION CALLS'!L438)*('NORMAL OPTION CALLS'!M438))</f>
        <v>3300</v>
      </c>
      <c r="O438" s="9">
        <f>'NORMAL OPTION CALLS'!N438/('NORMAL OPTION CALLS'!M438)/'NORMAL OPTION CALLS'!G438%</f>
        <v>33.333333333333336</v>
      </c>
    </row>
    <row r="439" spans="1:15" ht="15.75">
      <c r="A439" s="61">
        <v>36</v>
      </c>
      <c r="B439" s="5">
        <v>43049</v>
      </c>
      <c r="C439" s="6">
        <v>1280</v>
      </c>
      <c r="D439" s="6" t="s">
        <v>21</v>
      </c>
      <c r="E439" s="6" t="s">
        <v>22</v>
      </c>
      <c r="F439" s="6" t="s">
        <v>131</v>
      </c>
      <c r="G439" s="7">
        <v>38</v>
      </c>
      <c r="H439" s="7">
        <v>25</v>
      </c>
      <c r="I439" s="7">
        <v>44</v>
      </c>
      <c r="J439" s="7">
        <v>50</v>
      </c>
      <c r="K439" s="7">
        <v>56</v>
      </c>
      <c r="L439" s="7">
        <v>25</v>
      </c>
      <c r="M439" s="6">
        <v>750</v>
      </c>
      <c r="N439" s="8">
        <f>IF('NORMAL OPTION CALLS'!E439="BUY",('NORMAL OPTION CALLS'!L439-'NORMAL OPTION CALLS'!G439)*('NORMAL OPTION CALLS'!M439),('NORMAL OPTION CALLS'!G439-'NORMAL OPTION CALLS'!L439)*('NORMAL OPTION CALLS'!M439))</f>
        <v>-9750</v>
      </c>
      <c r="O439" s="9">
        <f>'NORMAL OPTION CALLS'!N439/('NORMAL OPTION CALLS'!M439)/'NORMAL OPTION CALLS'!G439%</f>
        <v>-34.210526315789473</v>
      </c>
    </row>
    <row r="440" spans="1:15" ht="15.75">
      <c r="A440" s="61">
        <v>37</v>
      </c>
      <c r="B440" s="5">
        <v>43049</v>
      </c>
      <c r="C440" s="6">
        <v>330</v>
      </c>
      <c r="D440" s="6" t="s">
        <v>21</v>
      </c>
      <c r="E440" s="6" t="s">
        <v>22</v>
      </c>
      <c r="F440" s="6" t="s">
        <v>49</v>
      </c>
      <c r="G440" s="7">
        <v>14.5</v>
      </c>
      <c r="H440" s="7">
        <v>11.5</v>
      </c>
      <c r="I440" s="7">
        <v>16</v>
      </c>
      <c r="J440" s="7">
        <v>17.5</v>
      </c>
      <c r="K440" s="7">
        <v>19</v>
      </c>
      <c r="L440" s="7">
        <v>19</v>
      </c>
      <c r="M440" s="6">
        <v>3000</v>
      </c>
      <c r="N440" s="8">
        <f>IF('NORMAL OPTION CALLS'!E440="BUY",('NORMAL OPTION CALLS'!L440-'NORMAL OPTION CALLS'!G440)*('NORMAL OPTION CALLS'!M440),('NORMAL OPTION CALLS'!G440-'NORMAL OPTION CALLS'!L440)*('NORMAL OPTION CALLS'!M440))</f>
        <v>13500</v>
      </c>
      <c r="O440" s="9">
        <f>'NORMAL OPTION CALLS'!N440/('NORMAL OPTION CALLS'!M440)/'NORMAL OPTION CALLS'!G440%</f>
        <v>31.03448275862069</v>
      </c>
    </row>
    <row r="441" spans="1:15" ht="15.75">
      <c r="A441" s="61">
        <v>38</v>
      </c>
      <c r="B441" s="5">
        <v>43049</v>
      </c>
      <c r="C441" s="6">
        <v>700</v>
      </c>
      <c r="D441" s="6" t="s">
        <v>21</v>
      </c>
      <c r="E441" s="6" t="s">
        <v>22</v>
      </c>
      <c r="F441" s="6" t="s">
        <v>99</v>
      </c>
      <c r="G441" s="7">
        <v>23</v>
      </c>
      <c r="H441" s="7">
        <v>19</v>
      </c>
      <c r="I441" s="7">
        <v>25</v>
      </c>
      <c r="J441" s="7">
        <v>27</v>
      </c>
      <c r="K441" s="7">
        <v>29</v>
      </c>
      <c r="L441" s="7">
        <v>25</v>
      </c>
      <c r="M441" s="6">
        <v>2000</v>
      </c>
      <c r="N441" s="8">
        <f>IF('NORMAL OPTION CALLS'!E441="BUY",('NORMAL OPTION CALLS'!L441-'NORMAL OPTION CALLS'!G441)*('NORMAL OPTION CALLS'!M441),('NORMAL OPTION CALLS'!G441-'NORMAL OPTION CALLS'!L441)*('NORMAL OPTION CALLS'!M441))</f>
        <v>4000</v>
      </c>
      <c r="O441" s="9">
        <f>'NORMAL OPTION CALLS'!N441/('NORMAL OPTION CALLS'!M441)/'NORMAL OPTION CALLS'!G441%</f>
        <v>8.695652173913043</v>
      </c>
    </row>
    <row r="442" spans="1:15" ht="15.75">
      <c r="A442" s="61">
        <v>39</v>
      </c>
      <c r="B442" s="5">
        <v>43049</v>
      </c>
      <c r="C442" s="6">
        <v>800</v>
      </c>
      <c r="D442" s="6" t="s">
        <v>21</v>
      </c>
      <c r="E442" s="6" t="s">
        <v>22</v>
      </c>
      <c r="F442" s="6" t="s">
        <v>169</v>
      </c>
      <c r="G442" s="7">
        <v>23</v>
      </c>
      <c r="H442" s="7">
        <v>20</v>
      </c>
      <c r="I442" s="7">
        <v>26</v>
      </c>
      <c r="J442" s="7">
        <v>29</v>
      </c>
      <c r="K442" s="7">
        <v>32</v>
      </c>
      <c r="L442" s="7">
        <v>32</v>
      </c>
      <c r="M442" s="6">
        <v>1500</v>
      </c>
      <c r="N442" s="8">
        <f>IF('NORMAL OPTION CALLS'!E442="BUY",('NORMAL OPTION CALLS'!L442-'NORMAL OPTION CALLS'!G442)*('NORMAL OPTION CALLS'!M442),('NORMAL OPTION CALLS'!G442-'NORMAL OPTION CALLS'!L442)*('NORMAL OPTION CALLS'!M442))</f>
        <v>13500</v>
      </c>
      <c r="O442" s="9">
        <f>'NORMAL OPTION CALLS'!N442/('NORMAL OPTION CALLS'!M442)/'NORMAL OPTION CALLS'!G442%</f>
        <v>39.130434782608695</v>
      </c>
    </row>
    <row r="443" spans="1:15" ht="15.75">
      <c r="A443" s="61">
        <v>40</v>
      </c>
      <c r="B443" s="5">
        <v>43048</v>
      </c>
      <c r="C443" s="6">
        <v>770</v>
      </c>
      <c r="D443" s="6" t="s">
        <v>21</v>
      </c>
      <c r="E443" s="6" t="s">
        <v>22</v>
      </c>
      <c r="F443" s="6" t="s">
        <v>169</v>
      </c>
      <c r="G443" s="7">
        <v>30</v>
      </c>
      <c r="H443" s="7">
        <v>24</v>
      </c>
      <c r="I443" s="7">
        <v>33</v>
      </c>
      <c r="J443" s="7">
        <v>36</v>
      </c>
      <c r="K443" s="7">
        <v>39</v>
      </c>
      <c r="L443" s="7">
        <v>33</v>
      </c>
      <c r="M443" s="6">
        <v>1500</v>
      </c>
      <c r="N443" s="8">
        <f>IF('NORMAL OPTION CALLS'!E443="BUY",('NORMAL OPTION CALLS'!L443-'NORMAL OPTION CALLS'!G443)*('NORMAL OPTION CALLS'!M443),('NORMAL OPTION CALLS'!G443-'NORMAL OPTION CALLS'!L443)*('NORMAL OPTION CALLS'!M443))</f>
        <v>4500</v>
      </c>
      <c r="O443" s="9">
        <f>'NORMAL OPTION CALLS'!N443/('NORMAL OPTION CALLS'!M443)/'NORMAL OPTION CALLS'!G443%</f>
        <v>10</v>
      </c>
    </row>
    <row r="444" spans="1:15" ht="15.75">
      <c r="A444" s="61">
        <v>41</v>
      </c>
      <c r="B444" s="5">
        <v>43048</v>
      </c>
      <c r="C444" s="6">
        <v>770</v>
      </c>
      <c r="D444" s="6" t="s">
        <v>21</v>
      </c>
      <c r="E444" s="6" t="s">
        <v>22</v>
      </c>
      <c r="F444" s="6" t="s">
        <v>169</v>
      </c>
      <c r="G444" s="7">
        <v>27</v>
      </c>
      <c r="H444" s="7">
        <v>21</v>
      </c>
      <c r="I444" s="7">
        <v>30</v>
      </c>
      <c r="J444" s="7">
        <v>33</v>
      </c>
      <c r="K444" s="7">
        <v>36</v>
      </c>
      <c r="L444" s="7">
        <v>33</v>
      </c>
      <c r="M444" s="6">
        <v>1500</v>
      </c>
      <c r="N444" s="8">
        <f>IF('NORMAL OPTION CALLS'!E444="BUY",('NORMAL OPTION CALLS'!L444-'NORMAL OPTION CALLS'!G444)*('NORMAL OPTION CALLS'!M444),('NORMAL OPTION CALLS'!G444-'NORMAL OPTION CALLS'!L444)*('NORMAL OPTION CALLS'!M444))</f>
        <v>9000</v>
      </c>
      <c r="O444" s="9">
        <f>'NORMAL OPTION CALLS'!N444/('NORMAL OPTION CALLS'!M444)/'NORMAL OPTION CALLS'!G444%</f>
        <v>22.222222222222221</v>
      </c>
    </row>
    <row r="445" spans="1:15" ht="15.75">
      <c r="A445" s="61">
        <v>42</v>
      </c>
      <c r="B445" s="5">
        <v>43048</v>
      </c>
      <c r="C445" s="6">
        <v>160</v>
      </c>
      <c r="D445" s="6" t="s">
        <v>47</v>
      </c>
      <c r="E445" s="6" t="s">
        <v>22</v>
      </c>
      <c r="F445" s="6" t="s">
        <v>64</v>
      </c>
      <c r="G445" s="7">
        <v>3.3</v>
      </c>
      <c r="H445" s="7">
        <v>2</v>
      </c>
      <c r="I445" s="7">
        <v>3.9</v>
      </c>
      <c r="J445" s="7">
        <v>4.5</v>
      </c>
      <c r="K445" s="7">
        <v>5</v>
      </c>
      <c r="L445" s="7">
        <v>5</v>
      </c>
      <c r="M445" s="6">
        <v>6000</v>
      </c>
      <c r="N445" s="8">
        <f>IF('NORMAL OPTION CALLS'!E445="BUY",('NORMAL OPTION CALLS'!L445-'NORMAL OPTION CALLS'!G445)*('NORMAL OPTION CALLS'!M445),('NORMAL OPTION CALLS'!G445-'NORMAL OPTION CALLS'!L445)*('NORMAL OPTION CALLS'!M445))</f>
        <v>10200.000000000002</v>
      </c>
      <c r="O445" s="9">
        <f>'NORMAL OPTION CALLS'!N445/('NORMAL OPTION CALLS'!M445)/'NORMAL OPTION CALLS'!G445%</f>
        <v>51.515151515151523</v>
      </c>
    </row>
    <row r="446" spans="1:15" ht="15.75">
      <c r="A446" s="61">
        <v>43</v>
      </c>
      <c r="B446" s="5">
        <v>43048</v>
      </c>
      <c r="C446" s="6">
        <v>60</v>
      </c>
      <c r="D446" s="6" t="s">
        <v>21</v>
      </c>
      <c r="E446" s="6" t="s">
        <v>22</v>
      </c>
      <c r="F446" s="6" t="s">
        <v>71</v>
      </c>
      <c r="G446" s="7">
        <v>4.5</v>
      </c>
      <c r="H446" s="7">
        <v>3.5</v>
      </c>
      <c r="I446" s="7">
        <v>5</v>
      </c>
      <c r="J446" s="7">
        <v>5.5</v>
      </c>
      <c r="K446" s="7">
        <v>6</v>
      </c>
      <c r="L446" s="7">
        <v>5</v>
      </c>
      <c r="M446" s="6">
        <v>8000</v>
      </c>
      <c r="N446" s="8">
        <f>IF('NORMAL OPTION CALLS'!E446="BUY",('NORMAL OPTION CALLS'!L446-'NORMAL OPTION CALLS'!G446)*('NORMAL OPTION CALLS'!M446),('NORMAL OPTION CALLS'!G446-'NORMAL OPTION CALLS'!L446)*('NORMAL OPTION CALLS'!M446))</f>
        <v>4000</v>
      </c>
      <c r="O446" s="9">
        <f>'NORMAL OPTION CALLS'!N446/('NORMAL OPTION CALLS'!M446)/'NORMAL OPTION CALLS'!G446%</f>
        <v>11.111111111111111</v>
      </c>
    </row>
    <row r="447" spans="1:15" ht="15.75">
      <c r="A447" s="61">
        <v>44</v>
      </c>
      <c r="B447" s="5">
        <v>43048</v>
      </c>
      <c r="C447" s="6">
        <v>640</v>
      </c>
      <c r="D447" s="6" t="s">
        <v>21</v>
      </c>
      <c r="E447" s="6" t="s">
        <v>22</v>
      </c>
      <c r="F447" s="6" t="s">
        <v>213</v>
      </c>
      <c r="G447" s="7">
        <v>25</v>
      </c>
      <c r="H447" s="7">
        <v>19</v>
      </c>
      <c r="I447" s="7">
        <v>28</v>
      </c>
      <c r="J447" s="7">
        <v>31</v>
      </c>
      <c r="K447" s="7">
        <v>34</v>
      </c>
      <c r="L447" s="7">
        <v>34</v>
      </c>
      <c r="M447" s="6">
        <v>1200</v>
      </c>
      <c r="N447" s="8">
        <f>IF('NORMAL OPTION CALLS'!E447="BUY",('NORMAL OPTION CALLS'!L447-'NORMAL OPTION CALLS'!G447)*('NORMAL OPTION CALLS'!M447),('NORMAL OPTION CALLS'!G447-'NORMAL OPTION CALLS'!L447)*('NORMAL OPTION CALLS'!M447))</f>
        <v>10800</v>
      </c>
      <c r="O447" s="9">
        <f>'NORMAL OPTION CALLS'!N447/('NORMAL OPTION CALLS'!M447)/'NORMAL OPTION CALLS'!G447%</f>
        <v>36</v>
      </c>
    </row>
    <row r="448" spans="1:15" ht="15.75">
      <c r="A448" s="61">
        <v>45</v>
      </c>
      <c r="B448" s="5">
        <v>43047</v>
      </c>
      <c r="C448" s="6">
        <v>165</v>
      </c>
      <c r="D448" s="6" t="s">
        <v>47</v>
      </c>
      <c r="E448" s="6" t="s">
        <v>22</v>
      </c>
      <c r="F448" s="6" t="s">
        <v>64</v>
      </c>
      <c r="G448" s="7">
        <v>5</v>
      </c>
      <c r="H448" s="7">
        <v>4</v>
      </c>
      <c r="I448" s="7">
        <v>5.5</v>
      </c>
      <c r="J448" s="7">
        <v>6</v>
      </c>
      <c r="K448" s="7">
        <v>6.5</v>
      </c>
      <c r="L448" s="7">
        <v>6.5</v>
      </c>
      <c r="M448" s="6">
        <v>6000</v>
      </c>
      <c r="N448" s="8">
        <f>IF('NORMAL OPTION CALLS'!E448="BUY",('NORMAL OPTION CALLS'!L448-'NORMAL OPTION CALLS'!G448)*('NORMAL OPTION CALLS'!M448),('NORMAL OPTION CALLS'!G448-'NORMAL OPTION CALLS'!L448)*('NORMAL OPTION CALLS'!M448))</f>
        <v>9000</v>
      </c>
      <c r="O448" s="9">
        <f>'NORMAL OPTION CALLS'!N448/('NORMAL OPTION CALLS'!M448)/'NORMAL OPTION CALLS'!G448%</f>
        <v>30</v>
      </c>
    </row>
    <row r="449" spans="1:15" ht="15.75">
      <c r="A449" s="61">
        <v>46</v>
      </c>
      <c r="B449" s="5">
        <v>43047</v>
      </c>
      <c r="C449" s="6">
        <v>550</v>
      </c>
      <c r="D449" s="6" t="s">
        <v>21</v>
      </c>
      <c r="E449" s="6" t="s">
        <v>22</v>
      </c>
      <c r="F449" s="6" t="s">
        <v>58</v>
      </c>
      <c r="G449" s="7">
        <v>20</v>
      </c>
      <c r="H449" s="7">
        <v>14</v>
      </c>
      <c r="I449" s="7">
        <v>23</v>
      </c>
      <c r="J449" s="7">
        <v>26</v>
      </c>
      <c r="K449" s="7">
        <v>29</v>
      </c>
      <c r="L449" s="7">
        <v>23</v>
      </c>
      <c r="M449" s="6">
        <v>1200</v>
      </c>
      <c r="N449" s="8">
        <f>IF('NORMAL OPTION CALLS'!E449="BUY",('NORMAL OPTION CALLS'!L449-'NORMAL OPTION CALLS'!G449)*('NORMAL OPTION CALLS'!M449),('NORMAL OPTION CALLS'!G449-'NORMAL OPTION CALLS'!L449)*('NORMAL OPTION CALLS'!M449))</f>
        <v>3600</v>
      </c>
      <c r="O449" s="9">
        <f>'NORMAL OPTION CALLS'!N449/('NORMAL OPTION CALLS'!M449)/'NORMAL OPTION CALLS'!G449%</f>
        <v>15</v>
      </c>
    </row>
    <row r="450" spans="1:15" ht="15.75">
      <c r="A450" s="61">
        <v>47</v>
      </c>
      <c r="B450" s="5">
        <v>43046</v>
      </c>
      <c r="C450" s="6">
        <v>1840</v>
      </c>
      <c r="D450" s="6" t="s">
        <v>21</v>
      </c>
      <c r="E450" s="6" t="s">
        <v>22</v>
      </c>
      <c r="F450" s="6" t="s">
        <v>60</v>
      </c>
      <c r="G450" s="7">
        <v>30</v>
      </c>
      <c r="H450" s="7">
        <v>16</v>
      </c>
      <c r="I450" s="7">
        <v>33</v>
      </c>
      <c r="J450" s="7">
        <v>44</v>
      </c>
      <c r="K450" s="7">
        <v>50</v>
      </c>
      <c r="L450" s="7">
        <v>16</v>
      </c>
      <c r="M450" s="6">
        <v>500</v>
      </c>
      <c r="N450" s="8">
        <f>IF('NORMAL OPTION CALLS'!E450="BUY",('NORMAL OPTION CALLS'!L450-'NORMAL OPTION CALLS'!G450)*('NORMAL OPTION CALLS'!M450),('NORMAL OPTION CALLS'!G450-'NORMAL OPTION CALLS'!L450)*('NORMAL OPTION CALLS'!M450))</f>
        <v>-7000</v>
      </c>
      <c r="O450" s="9">
        <f>'NORMAL OPTION CALLS'!N450/('NORMAL OPTION CALLS'!M450)/'NORMAL OPTION CALLS'!G450%</f>
        <v>-46.666666666666671</v>
      </c>
    </row>
    <row r="451" spans="1:15" ht="15.75">
      <c r="A451" s="61">
        <v>48</v>
      </c>
      <c r="B451" s="5">
        <v>43046</v>
      </c>
      <c r="C451" s="6">
        <v>960</v>
      </c>
      <c r="D451" s="6" t="s">
        <v>21</v>
      </c>
      <c r="E451" s="6" t="s">
        <v>22</v>
      </c>
      <c r="F451" s="6" t="s">
        <v>151</v>
      </c>
      <c r="G451" s="7">
        <v>19</v>
      </c>
      <c r="H451" s="7">
        <v>26</v>
      </c>
      <c r="I451" s="7">
        <v>34</v>
      </c>
      <c r="J451" s="7">
        <v>40</v>
      </c>
      <c r="K451" s="7">
        <v>14</v>
      </c>
      <c r="L451" s="7">
        <v>24</v>
      </c>
      <c r="M451" s="6">
        <v>500</v>
      </c>
      <c r="N451" s="8">
        <f>IF('NORMAL OPTION CALLS'!E451="BUY",('NORMAL OPTION CALLS'!L451-'NORMAL OPTION CALLS'!G451)*('NORMAL OPTION CALLS'!M451),('NORMAL OPTION CALLS'!G451-'NORMAL OPTION CALLS'!L451)*('NORMAL OPTION CALLS'!M451))</f>
        <v>2500</v>
      </c>
      <c r="O451" s="9">
        <f>'NORMAL OPTION CALLS'!N451/('NORMAL OPTION CALLS'!M451)/'NORMAL OPTION CALLS'!G451%</f>
        <v>26.315789473684209</v>
      </c>
    </row>
    <row r="452" spans="1:15" ht="15.75">
      <c r="A452" s="61">
        <v>49</v>
      </c>
      <c r="B452" s="5">
        <v>43046</v>
      </c>
      <c r="C452" s="6">
        <v>320</v>
      </c>
      <c r="D452" s="6" t="s">
        <v>21</v>
      </c>
      <c r="E452" s="6" t="s">
        <v>22</v>
      </c>
      <c r="F452" s="6" t="s">
        <v>234</v>
      </c>
      <c r="G452" s="7">
        <v>14</v>
      </c>
      <c r="H452" s="7">
        <v>11</v>
      </c>
      <c r="I452" s="7">
        <v>15.5</v>
      </c>
      <c r="J452" s="7">
        <v>17</v>
      </c>
      <c r="K452" s="7">
        <v>18.5</v>
      </c>
      <c r="L452" s="7">
        <v>28</v>
      </c>
      <c r="M452" s="6">
        <v>3000</v>
      </c>
      <c r="N452" s="8">
        <f>IF('NORMAL OPTION CALLS'!E452="BUY",('NORMAL OPTION CALLS'!L452-'NORMAL OPTION CALLS'!G452)*('NORMAL OPTION CALLS'!M452),('NORMAL OPTION CALLS'!G452-'NORMAL OPTION CALLS'!L452)*('NORMAL OPTION CALLS'!M452))</f>
        <v>42000</v>
      </c>
      <c r="O452" s="9">
        <f>'NORMAL OPTION CALLS'!N452/('NORMAL OPTION CALLS'!M452)/'NORMAL OPTION CALLS'!G452%</f>
        <v>99.999999999999986</v>
      </c>
    </row>
    <row r="453" spans="1:15" ht="15.75">
      <c r="A453" s="61">
        <v>50</v>
      </c>
      <c r="B453" s="5">
        <v>43045</v>
      </c>
      <c r="C453" s="6">
        <v>230</v>
      </c>
      <c r="D453" s="6" t="s">
        <v>21</v>
      </c>
      <c r="E453" s="6" t="s">
        <v>22</v>
      </c>
      <c r="F453" s="6" t="s">
        <v>195</v>
      </c>
      <c r="G453" s="7">
        <v>11</v>
      </c>
      <c r="H453" s="7">
        <v>9</v>
      </c>
      <c r="I453" s="7">
        <v>12</v>
      </c>
      <c r="J453" s="7">
        <v>13</v>
      </c>
      <c r="K453" s="7">
        <v>14</v>
      </c>
      <c r="L453" s="7">
        <v>13</v>
      </c>
      <c r="M453" s="6">
        <v>4500</v>
      </c>
      <c r="N453" s="8">
        <f>IF('NORMAL OPTION CALLS'!E453="BUY",('NORMAL OPTION CALLS'!L453-'NORMAL OPTION CALLS'!G453)*('NORMAL OPTION CALLS'!M453),('NORMAL OPTION CALLS'!G453-'NORMAL OPTION CALLS'!L453)*('NORMAL OPTION CALLS'!M453))</f>
        <v>9000</v>
      </c>
      <c r="O453" s="9">
        <f>'NORMAL OPTION CALLS'!N453/('NORMAL OPTION CALLS'!M453)/'NORMAL OPTION CALLS'!G453%</f>
        <v>18.181818181818183</v>
      </c>
    </row>
    <row r="454" spans="1:15" ht="15.75">
      <c r="A454" s="61">
        <v>51</v>
      </c>
      <c r="B454" s="5">
        <v>43045</v>
      </c>
      <c r="C454" s="6">
        <v>460</v>
      </c>
      <c r="D454" s="6" t="s">
        <v>21</v>
      </c>
      <c r="E454" s="6" t="s">
        <v>22</v>
      </c>
      <c r="F454" s="6" t="s">
        <v>75</v>
      </c>
      <c r="G454" s="7">
        <v>19</v>
      </c>
      <c r="H454" s="7">
        <v>14</v>
      </c>
      <c r="I454" s="7">
        <v>21.5</v>
      </c>
      <c r="J454" s="7">
        <v>24</v>
      </c>
      <c r="K454" s="7">
        <v>26.5</v>
      </c>
      <c r="L454" s="7">
        <v>26.5</v>
      </c>
      <c r="M454" s="6">
        <v>1500</v>
      </c>
      <c r="N454" s="8">
        <f>IF('NORMAL OPTION CALLS'!E454="BUY",('NORMAL OPTION CALLS'!L454-'NORMAL OPTION CALLS'!G454)*('NORMAL OPTION CALLS'!M454),('NORMAL OPTION CALLS'!G454-'NORMAL OPTION CALLS'!L454)*('NORMAL OPTION CALLS'!M454))</f>
        <v>11250</v>
      </c>
      <c r="O454" s="9">
        <f>'NORMAL OPTION CALLS'!N454/('NORMAL OPTION CALLS'!M454)/'NORMAL OPTION CALLS'!G454%</f>
        <v>39.473684210526315</v>
      </c>
    </row>
    <row r="455" spans="1:15" ht="15.75">
      <c r="A455" s="61">
        <v>52</v>
      </c>
      <c r="B455" s="5">
        <v>43045</v>
      </c>
      <c r="C455" s="6">
        <v>720</v>
      </c>
      <c r="D455" s="6" t="s">
        <v>21</v>
      </c>
      <c r="E455" s="6" t="s">
        <v>22</v>
      </c>
      <c r="F455" s="6" t="s">
        <v>157</v>
      </c>
      <c r="G455" s="7">
        <v>29</v>
      </c>
      <c r="H455" s="7">
        <v>21</v>
      </c>
      <c r="I455" s="7">
        <v>34</v>
      </c>
      <c r="J455" s="7">
        <v>39</v>
      </c>
      <c r="K455" s="7">
        <v>44</v>
      </c>
      <c r="L455" s="7">
        <v>34</v>
      </c>
      <c r="M455" s="6">
        <v>800</v>
      </c>
      <c r="N455" s="8">
        <f>IF('NORMAL OPTION CALLS'!E455="BUY",('NORMAL OPTION CALLS'!L455-'NORMAL OPTION CALLS'!G455)*('NORMAL OPTION CALLS'!M455),('NORMAL OPTION CALLS'!G455-'NORMAL OPTION CALLS'!L455)*('NORMAL OPTION CALLS'!M455))</f>
        <v>4000</v>
      </c>
      <c r="O455" s="9">
        <f>'NORMAL OPTION CALLS'!N455/('NORMAL OPTION CALLS'!M455)/'NORMAL OPTION CALLS'!G455%</f>
        <v>17.241379310344829</v>
      </c>
    </row>
    <row r="456" spans="1:15" ht="15.75">
      <c r="A456" s="61">
        <v>53</v>
      </c>
      <c r="B456" s="5">
        <v>43042</v>
      </c>
      <c r="C456" s="6">
        <v>450</v>
      </c>
      <c r="D456" s="6" t="s">
        <v>21</v>
      </c>
      <c r="E456" s="6" t="s">
        <v>22</v>
      </c>
      <c r="F456" s="6" t="s">
        <v>75</v>
      </c>
      <c r="G456" s="7">
        <v>19</v>
      </c>
      <c r="H456" s="7">
        <v>13</v>
      </c>
      <c r="I456" s="7">
        <v>22</v>
      </c>
      <c r="J456" s="7">
        <v>25</v>
      </c>
      <c r="K456" s="7">
        <v>28</v>
      </c>
      <c r="L456" s="7">
        <v>28</v>
      </c>
      <c r="M456" s="6">
        <v>1500</v>
      </c>
      <c r="N456" s="8">
        <f>IF('NORMAL OPTION CALLS'!E456="BUY",('NORMAL OPTION CALLS'!L456-'NORMAL OPTION CALLS'!G456)*('NORMAL OPTION CALLS'!M456),('NORMAL OPTION CALLS'!G456-'NORMAL OPTION CALLS'!L456)*('NORMAL OPTION CALLS'!M456))</f>
        <v>13500</v>
      </c>
      <c r="O456" s="9">
        <f>'NORMAL OPTION CALLS'!N456/('NORMAL OPTION CALLS'!M456)/'NORMAL OPTION CALLS'!G456%</f>
        <v>47.368421052631575</v>
      </c>
    </row>
    <row r="457" spans="1:15" ht="15.75">
      <c r="A457" s="61">
        <v>54</v>
      </c>
      <c r="B457" s="5">
        <v>43042</v>
      </c>
      <c r="C457" s="6">
        <v>150</v>
      </c>
      <c r="D457" s="6" t="s">
        <v>21</v>
      </c>
      <c r="E457" s="6" t="s">
        <v>22</v>
      </c>
      <c r="F457" s="6" t="s">
        <v>59</v>
      </c>
      <c r="G457" s="7">
        <v>4.5</v>
      </c>
      <c r="H457" s="7">
        <v>3.5</v>
      </c>
      <c r="I457" s="7">
        <v>5</v>
      </c>
      <c r="J457" s="7">
        <v>5.5</v>
      </c>
      <c r="K457" s="7">
        <v>6</v>
      </c>
      <c r="L457" s="7">
        <v>3.5</v>
      </c>
      <c r="M457" s="6">
        <v>6000</v>
      </c>
      <c r="N457" s="8">
        <f>IF('NORMAL OPTION CALLS'!E457="BUY",('NORMAL OPTION CALLS'!L457-'NORMAL OPTION CALLS'!G457)*('NORMAL OPTION CALLS'!M457),('NORMAL OPTION CALLS'!G457-'NORMAL OPTION CALLS'!L457)*('NORMAL OPTION CALLS'!M457))</f>
        <v>-6000</v>
      </c>
      <c r="O457" s="9">
        <f>'NORMAL OPTION CALLS'!N457/('NORMAL OPTION CALLS'!M457)/'NORMAL OPTION CALLS'!G457%</f>
        <v>-22.222222222222221</v>
      </c>
    </row>
    <row r="458" spans="1:15" ht="15.75">
      <c r="A458" s="61">
        <v>55</v>
      </c>
      <c r="B458" s="5">
        <v>43042</v>
      </c>
      <c r="C458" s="6">
        <v>410</v>
      </c>
      <c r="D458" s="6" t="s">
        <v>21</v>
      </c>
      <c r="E458" s="6" t="s">
        <v>22</v>
      </c>
      <c r="F458" s="6" t="s">
        <v>143</v>
      </c>
      <c r="G458" s="7">
        <v>23.5</v>
      </c>
      <c r="H458" s="7">
        <v>18.5</v>
      </c>
      <c r="I458" s="7">
        <v>26</v>
      </c>
      <c r="J458" s="7">
        <v>28.5</v>
      </c>
      <c r="K458" s="7">
        <v>30</v>
      </c>
      <c r="L458" s="7">
        <v>30</v>
      </c>
      <c r="M458" s="6">
        <v>1800</v>
      </c>
      <c r="N458" s="8">
        <f>IF('NORMAL OPTION CALLS'!E458="BUY",('NORMAL OPTION CALLS'!L458-'NORMAL OPTION CALLS'!G458)*('NORMAL OPTION CALLS'!M458),('NORMAL OPTION CALLS'!G458-'NORMAL OPTION CALLS'!L458)*('NORMAL OPTION CALLS'!M458))</f>
        <v>11700</v>
      </c>
      <c r="O458" s="9">
        <f>'NORMAL OPTION CALLS'!N458/('NORMAL OPTION CALLS'!M458)/'NORMAL OPTION CALLS'!G458%</f>
        <v>27.659574468085108</v>
      </c>
    </row>
    <row r="459" spans="1:15" ht="15.75">
      <c r="A459" s="61">
        <v>56</v>
      </c>
      <c r="B459" s="5">
        <v>43042</v>
      </c>
      <c r="C459" s="6">
        <v>660</v>
      </c>
      <c r="D459" s="6" t="s">
        <v>21</v>
      </c>
      <c r="E459" s="6" t="s">
        <v>22</v>
      </c>
      <c r="F459" s="6" t="s">
        <v>78</v>
      </c>
      <c r="G459" s="7">
        <v>28</v>
      </c>
      <c r="H459" s="7">
        <v>23</v>
      </c>
      <c r="I459" s="7">
        <v>30.5</v>
      </c>
      <c r="J459" s="7">
        <v>33</v>
      </c>
      <c r="K459" s="7">
        <v>35.5</v>
      </c>
      <c r="L459" s="7">
        <v>35</v>
      </c>
      <c r="M459" s="6">
        <v>1500</v>
      </c>
      <c r="N459" s="8">
        <f>IF('NORMAL OPTION CALLS'!E459="BUY",('NORMAL OPTION CALLS'!L459-'NORMAL OPTION CALLS'!G459)*('NORMAL OPTION CALLS'!M459),('NORMAL OPTION CALLS'!G459-'NORMAL OPTION CALLS'!L459)*('NORMAL OPTION CALLS'!M459))</f>
        <v>10500</v>
      </c>
      <c r="O459" s="9">
        <f>'NORMAL OPTION CALLS'!N459/('NORMAL OPTION CALLS'!M459)/'NORMAL OPTION CALLS'!G459%</f>
        <v>24.999999999999996</v>
      </c>
    </row>
    <row r="460" spans="1:15" ht="15.75">
      <c r="A460" s="61">
        <v>57</v>
      </c>
      <c r="B460" s="5">
        <v>43042</v>
      </c>
      <c r="C460" s="6">
        <v>400</v>
      </c>
      <c r="D460" s="6" t="s">
        <v>21</v>
      </c>
      <c r="E460" s="6" t="s">
        <v>22</v>
      </c>
      <c r="F460" s="6" t="s">
        <v>143</v>
      </c>
      <c r="G460" s="7">
        <v>14</v>
      </c>
      <c r="H460" s="7">
        <v>8</v>
      </c>
      <c r="I460" s="7">
        <v>17</v>
      </c>
      <c r="J460" s="7">
        <v>20</v>
      </c>
      <c r="K460" s="7">
        <v>23</v>
      </c>
      <c r="L460" s="7">
        <v>23</v>
      </c>
      <c r="M460" s="6">
        <v>1800</v>
      </c>
      <c r="N460" s="8">
        <f>IF('NORMAL OPTION CALLS'!E460="BUY",('NORMAL OPTION CALLS'!L460-'NORMAL OPTION CALLS'!G460)*('NORMAL OPTION CALLS'!M460),('NORMAL OPTION CALLS'!G460-'NORMAL OPTION CALLS'!L460)*('NORMAL OPTION CALLS'!M460))</f>
        <v>16200</v>
      </c>
      <c r="O460" s="9">
        <f>'NORMAL OPTION CALLS'!N460/('NORMAL OPTION CALLS'!M460)/'NORMAL OPTION CALLS'!G460%</f>
        <v>64.285714285714278</v>
      </c>
    </row>
    <row r="461" spans="1:15" ht="15.75">
      <c r="A461" s="61">
        <v>58</v>
      </c>
      <c r="B461" s="5">
        <v>43041</v>
      </c>
      <c r="C461" s="6">
        <v>320</v>
      </c>
      <c r="D461" s="6" t="s">
        <v>21</v>
      </c>
      <c r="E461" s="6" t="s">
        <v>22</v>
      </c>
      <c r="F461" s="6" t="s">
        <v>91</v>
      </c>
      <c r="G461" s="7">
        <v>9.5</v>
      </c>
      <c r="H461" s="7">
        <v>6.5</v>
      </c>
      <c r="I461" s="7">
        <v>11</v>
      </c>
      <c r="J461" s="7">
        <v>12.5</v>
      </c>
      <c r="K461" s="7">
        <v>13</v>
      </c>
      <c r="L461" s="7">
        <v>6.5</v>
      </c>
      <c r="M461" s="6">
        <v>2750</v>
      </c>
      <c r="N461" s="8">
        <f>IF('NORMAL OPTION CALLS'!E461="BUY",('NORMAL OPTION CALLS'!L461-'NORMAL OPTION CALLS'!G461)*('NORMAL OPTION CALLS'!M461),('NORMAL OPTION CALLS'!G461-'NORMAL OPTION CALLS'!L461)*('NORMAL OPTION CALLS'!M461))</f>
        <v>-8250</v>
      </c>
      <c r="O461" s="9">
        <f>'NORMAL OPTION CALLS'!N461/('NORMAL OPTION CALLS'!M461)/'NORMAL OPTION CALLS'!G461%</f>
        <v>-31.578947368421051</v>
      </c>
    </row>
    <row r="462" spans="1:15" ht="15.75">
      <c r="A462" s="61">
        <v>59</v>
      </c>
      <c r="B462" s="5">
        <v>43041</v>
      </c>
      <c r="C462" s="6">
        <v>180</v>
      </c>
      <c r="D462" s="6" t="s">
        <v>21</v>
      </c>
      <c r="E462" s="6" t="s">
        <v>22</v>
      </c>
      <c r="F462" s="6" t="s">
        <v>64</v>
      </c>
      <c r="G462" s="7">
        <v>9</v>
      </c>
      <c r="H462" s="7">
        <v>8</v>
      </c>
      <c r="I462" s="7">
        <v>9.5</v>
      </c>
      <c r="J462" s="7">
        <v>10</v>
      </c>
      <c r="K462" s="7">
        <v>10.5</v>
      </c>
      <c r="L462" s="7">
        <v>9.5</v>
      </c>
      <c r="M462" s="6">
        <v>6000</v>
      </c>
      <c r="N462" s="8">
        <f>IF('NORMAL OPTION CALLS'!E462="BUY",('NORMAL OPTION CALLS'!L462-'NORMAL OPTION CALLS'!G462)*('NORMAL OPTION CALLS'!M462),('NORMAL OPTION CALLS'!G462-'NORMAL OPTION CALLS'!L462)*('NORMAL OPTION CALLS'!M462))</f>
        <v>3000</v>
      </c>
      <c r="O462" s="9">
        <f>'NORMAL OPTION CALLS'!N462/('NORMAL OPTION CALLS'!M462)/'NORMAL OPTION CALLS'!G462%</f>
        <v>5.5555555555555554</v>
      </c>
    </row>
    <row r="463" spans="1:15" ht="15.75">
      <c r="A463" s="61">
        <v>60</v>
      </c>
      <c r="B463" s="5">
        <v>43041</v>
      </c>
      <c r="C463" s="6">
        <v>105</v>
      </c>
      <c r="D463" s="6" t="s">
        <v>21</v>
      </c>
      <c r="E463" s="6" t="s">
        <v>22</v>
      </c>
      <c r="F463" s="6" t="s">
        <v>46</v>
      </c>
      <c r="G463" s="7">
        <v>6.65</v>
      </c>
      <c r="H463" s="7">
        <v>5.5</v>
      </c>
      <c r="I463" s="7">
        <v>7.2</v>
      </c>
      <c r="J463" s="7">
        <v>7.7</v>
      </c>
      <c r="K463" s="7">
        <v>8.1999999999999993</v>
      </c>
      <c r="L463" s="7">
        <v>8.1999999999999993</v>
      </c>
      <c r="M463" s="6">
        <v>7000</v>
      </c>
      <c r="N463" s="8">
        <f>IF('NORMAL OPTION CALLS'!E463="BUY",('NORMAL OPTION CALLS'!L463-'NORMAL OPTION CALLS'!G463)*('NORMAL OPTION CALLS'!M463),('NORMAL OPTION CALLS'!G463-'NORMAL OPTION CALLS'!L463)*('NORMAL OPTION CALLS'!M463))</f>
        <v>10849.999999999993</v>
      </c>
      <c r="O463" s="9">
        <f>'NORMAL OPTION CALLS'!N463/('NORMAL OPTION CALLS'!M463)/'NORMAL OPTION CALLS'!G463%</f>
        <v>23.308270676691713</v>
      </c>
    </row>
    <row r="464" spans="1:15" ht="15.75">
      <c r="A464" s="61">
        <v>61</v>
      </c>
      <c r="B464" s="5">
        <v>43041</v>
      </c>
      <c r="C464" s="6">
        <v>180</v>
      </c>
      <c r="D464" s="6" t="s">
        <v>21</v>
      </c>
      <c r="E464" s="6" t="s">
        <v>22</v>
      </c>
      <c r="F464" s="6" t="s">
        <v>64</v>
      </c>
      <c r="G464" s="7">
        <v>6.8</v>
      </c>
      <c r="H464" s="7">
        <v>5.8</v>
      </c>
      <c r="I464" s="7">
        <v>7.3</v>
      </c>
      <c r="J464" s="7">
        <v>7.8</v>
      </c>
      <c r="K464" s="7">
        <v>8.3000000000000007</v>
      </c>
      <c r="L464" s="7">
        <v>8.3000000000000007</v>
      </c>
      <c r="M464" s="6">
        <v>6000</v>
      </c>
      <c r="N464" s="8">
        <f>IF('NORMAL OPTION CALLS'!E464="BUY",('NORMAL OPTION CALLS'!L464-'NORMAL OPTION CALLS'!G464)*('NORMAL OPTION CALLS'!M464),('NORMAL OPTION CALLS'!G464-'NORMAL OPTION CALLS'!L464)*('NORMAL OPTION CALLS'!M464))</f>
        <v>9000.0000000000055</v>
      </c>
      <c r="O464" s="9">
        <f>'NORMAL OPTION CALLS'!N464/('NORMAL OPTION CALLS'!M464)/'NORMAL OPTION CALLS'!G464%</f>
        <v>22.058823529411775</v>
      </c>
    </row>
    <row r="465" spans="1:15" ht="15.75">
      <c r="A465" s="61">
        <v>62</v>
      </c>
      <c r="B465" s="5">
        <v>43040</v>
      </c>
      <c r="C465" s="6">
        <v>880</v>
      </c>
      <c r="D465" s="6" t="s">
        <v>21</v>
      </c>
      <c r="E465" s="6" t="s">
        <v>22</v>
      </c>
      <c r="F465" s="6" t="s">
        <v>188</v>
      </c>
      <c r="G465" s="7">
        <v>38</v>
      </c>
      <c r="H465" s="7">
        <v>30</v>
      </c>
      <c r="I465" s="7">
        <v>42</v>
      </c>
      <c r="J465" s="7">
        <v>46</v>
      </c>
      <c r="K465" s="7">
        <v>50</v>
      </c>
      <c r="L465" s="7">
        <v>30</v>
      </c>
      <c r="M465" s="6">
        <v>1000</v>
      </c>
      <c r="N465" s="8">
        <f>IF('NORMAL OPTION CALLS'!E465="BUY",('NORMAL OPTION CALLS'!L465-'NORMAL OPTION CALLS'!G465)*('NORMAL OPTION CALLS'!M465),('NORMAL OPTION CALLS'!G465-'NORMAL OPTION CALLS'!L465)*('NORMAL OPTION CALLS'!M465))</f>
        <v>-8000</v>
      </c>
      <c r="O465" s="9">
        <f>'NORMAL OPTION CALLS'!N465/('NORMAL OPTION CALLS'!M465)/'NORMAL OPTION CALLS'!G465%</f>
        <v>-21.05263157894737</v>
      </c>
    </row>
    <row r="466" spans="1:15" ht="15.75">
      <c r="A466" s="61">
        <v>63</v>
      </c>
      <c r="B466" s="5">
        <v>43040</v>
      </c>
      <c r="C466" s="6">
        <v>240</v>
      </c>
      <c r="D466" s="6" t="s">
        <v>21</v>
      </c>
      <c r="E466" s="6" t="s">
        <v>22</v>
      </c>
      <c r="F466" s="6" t="s">
        <v>230</v>
      </c>
      <c r="G466" s="7">
        <v>16</v>
      </c>
      <c r="H466" s="7">
        <v>13</v>
      </c>
      <c r="I466" s="7">
        <v>17.5</v>
      </c>
      <c r="J466" s="7">
        <v>19</v>
      </c>
      <c r="K466" s="7">
        <v>20.5</v>
      </c>
      <c r="L466" s="7">
        <v>19</v>
      </c>
      <c r="M466" s="6">
        <v>2500</v>
      </c>
      <c r="N466" s="8">
        <f>IF('NORMAL OPTION CALLS'!E466="BUY",('NORMAL OPTION CALLS'!L466-'NORMAL OPTION CALLS'!G466)*('NORMAL OPTION CALLS'!M466),('NORMAL OPTION CALLS'!G466-'NORMAL OPTION CALLS'!L466)*('NORMAL OPTION CALLS'!M466))</f>
        <v>7500</v>
      </c>
      <c r="O466" s="9">
        <f>'NORMAL OPTION CALLS'!N466/('NORMAL OPTION CALLS'!M466)/'NORMAL OPTION CALLS'!G466%</f>
        <v>18.75</v>
      </c>
    </row>
    <row r="467" spans="1:15" ht="15.75">
      <c r="A467" s="61">
        <v>64</v>
      </c>
      <c r="B467" s="5">
        <v>43040</v>
      </c>
      <c r="C467" s="6">
        <v>300</v>
      </c>
      <c r="D467" s="6" t="s">
        <v>21</v>
      </c>
      <c r="E467" s="6" t="s">
        <v>22</v>
      </c>
      <c r="F467" s="6" t="s">
        <v>91</v>
      </c>
      <c r="G467" s="7">
        <v>15.5</v>
      </c>
      <c r="H467" s="7">
        <v>12.5</v>
      </c>
      <c r="I467" s="7">
        <v>17</v>
      </c>
      <c r="J467" s="7">
        <v>18.5</v>
      </c>
      <c r="K467" s="7">
        <v>20</v>
      </c>
      <c r="L467" s="7">
        <v>20</v>
      </c>
      <c r="M467" s="6">
        <v>2750</v>
      </c>
      <c r="N467" s="8">
        <f>IF('NORMAL OPTION CALLS'!E467="BUY",('NORMAL OPTION CALLS'!L467-'NORMAL OPTION CALLS'!G467)*('NORMAL OPTION CALLS'!M467),('NORMAL OPTION CALLS'!G467-'NORMAL OPTION CALLS'!L467)*('NORMAL OPTION CALLS'!M467))</f>
        <v>12375</v>
      </c>
      <c r="O467" s="9">
        <f>'NORMAL OPTION CALLS'!N467/('NORMAL OPTION CALLS'!M467)/'NORMAL OPTION CALLS'!G467%</f>
        <v>29.032258064516128</v>
      </c>
    </row>
    <row r="469" spans="1:15" ht="16.5" thickBot="1">
      <c r="A469" s="4"/>
      <c r="B469" s="11"/>
      <c r="C469" s="11"/>
      <c r="D469" s="12"/>
      <c r="E469" s="12"/>
      <c r="F469" s="12"/>
      <c r="G469" s="13"/>
      <c r="H469" s="14"/>
      <c r="I469" s="15" t="s">
        <v>27</v>
      </c>
      <c r="J469" s="15"/>
      <c r="K469" s="16"/>
      <c r="L469" s="16"/>
      <c r="M469" s="17"/>
      <c r="N469" s="17"/>
      <c r="O469" s="17"/>
    </row>
    <row r="470" spans="1:15" ht="15.75">
      <c r="A470" s="18"/>
      <c r="B470" s="11"/>
      <c r="C470" s="11"/>
      <c r="D470" s="102" t="s">
        <v>28</v>
      </c>
      <c r="E470" s="102"/>
      <c r="F470" s="20">
        <v>64</v>
      </c>
      <c r="G470" s="21">
        <f>'NORMAL OPTION CALLS'!G471+'NORMAL OPTION CALLS'!G472+'NORMAL OPTION CALLS'!G473+'NORMAL OPTION CALLS'!G474+'NORMAL OPTION CALLS'!G475+'NORMAL OPTION CALLS'!G476</f>
        <v>100</v>
      </c>
      <c r="H470" s="12">
        <v>64</v>
      </c>
      <c r="I470" s="22">
        <f>'NORMAL OPTION CALLS'!H471/'NORMAL OPTION CALLS'!H470%</f>
        <v>82.8125</v>
      </c>
      <c r="J470" s="22"/>
      <c r="K470" s="22"/>
      <c r="L470" s="23"/>
      <c r="M470" s="17"/>
    </row>
    <row r="471" spans="1:15" ht="15.75">
      <c r="A471" s="18"/>
      <c r="B471" s="11"/>
      <c r="C471" s="11"/>
      <c r="D471" s="103" t="s">
        <v>29</v>
      </c>
      <c r="E471" s="103"/>
      <c r="F471" s="25">
        <v>53</v>
      </c>
      <c r="G471" s="26">
        <f>('NORMAL OPTION CALLS'!F471/'NORMAL OPTION CALLS'!F470)*100</f>
        <v>82.8125</v>
      </c>
      <c r="H471" s="12">
        <v>53</v>
      </c>
      <c r="I471" s="16"/>
      <c r="J471" s="16"/>
      <c r="K471" s="12"/>
      <c r="L471" s="16"/>
      <c r="N471" s="12" t="s">
        <v>30</v>
      </c>
      <c r="O471" s="12"/>
    </row>
    <row r="472" spans="1:15" ht="15.75">
      <c r="A472" s="27"/>
      <c r="B472" s="11"/>
      <c r="C472" s="11"/>
      <c r="D472" s="103" t="s">
        <v>31</v>
      </c>
      <c r="E472" s="103"/>
      <c r="F472" s="25">
        <v>0</v>
      </c>
      <c r="G472" s="26">
        <f>('NORMAL OPTION CALLS'!F472/'NORMAL OPTION CALLS'!F470)*100</f>
        <v>0</v>
      </c>
      <c r="H472" s="28"/>
      <c r="I472" s="12"/>
      <c r="J472" s="12"/>
      <c r="K472" s="12"/>
      <c r="L472" s="16"/>
      <c r="M472" s="17"/>
      <c r="N472" s="18"/>
      <c r="O472" s="18"/>
    </row>
    <row r="473" spans="1:15" ht="15.75">
      <c r="A473" s="27"/>
      <c r="B473" s="11"/>
      <c r="C473" s="11"/>
      <c r="D473" s="103" t="s">
        <v>32</v>
      </c>
      <c r="E473" s="103"/>
      <c r="F473" s="25">
        <v>0</v>
      </c>
      <c r="G473" s="26">
        <f>('NORMAL OPTION CALLS'!F473/'NORMAL OPTION CALLS'!F470)*100</f>
        <v>0</v>
      </c>
      <c r="H473" s="28"/>
      <c r="I473" s="12"/>
      <c r="J473" s="12"/>
      <c r="K473" s="12"/>
      <c r="L473" s="16"/>
      <c r="M473" s="17"/>
      <c r="N473" s="17"/>
      <c r="O473" s="17"/>
    </row>
    <row r="474" spans="1:15" ht="15.75">
      <c r="A474" s="27"/>
      <c r="B474" s="11"/>
      <c r="C474" s="11"/>
      <c r="D474" s="103" t="s">
        <v>33</v>
      </c>
      <c r="E474" s="103"/>
      <c r="F474" s="25">
        <v>11</v>
      </c>
      <c r="G474" s="26">
        <f>('NORMAL OPTION CALLS'!F474/'NORMAL OPTION CALLS'!F470)*100</f>
        <v>17.1875</v>
      </c>
      <c r="H474" s="28"/>
      <c r="I474" s="12" t="s">
        <v>34</v>
      </c>
      <c r="J474" s="12"/>
      <c r="K474" s="16"/>
      <c r="L474" s="16"/>
      <c r="M474" s="17"/>
      <c r="N474" s="17"/>
      <c r="O474" s="17"/>
    </row>
    <row r="475" spans="1:15" ht="15.75">
      <c r="A475" s="27"/>
      <c r="B475" s="11"/>
      <c r="C475" s="11"/>
      <c r="D475" s="103" t="s">
        <v>35</v>
      </c>
      <c r="E475" s="103"/>
      <c r="F475" s="25">
        <v>0</v>
      </c>
      <c r="G475" s="26">
        <f>('NORMAL OPTION CALLS'!F475/'NORMAL OPTION CALLS'!F470)*100</f>
        <v>0</v>
      </c>
      <c r="H475" s="28"/>
      <c r="I475" s="12"/>
      <c r="J475" s="12"/>
      <c r="K475" s="16"/>
      <c r="L475" s="16"/>
      <c r="M475" s="17"/>
      <c r="N475" s="17"/>
      <c r="O475" s="17"/>
    </row>
    <row r="476" spans="1:15" ht="16.5" thickBot="1">
      <c r="A476" s="27"/>
      <c r="B476" s="11"/>
      <c r="C476" s="11"/>
      <c r="D476" s="104" t="s">
        <v>36</v>
      </c>
      <c r="E476" s="104"/>
      <c r="F476" s="30"/>
      <c r="G476" s="31">
        <f>('NORMAL OPTION CALLS'!F476/'NORMAL OPTION CALLS'!F470)*100</f>
        <v>0</v>
      </c>
      <c r="H476" s="28"/>
      <c r="I476" s="12"/>
      <c r="J476" s="12"/>
      <c r="K476" s="23"/>
      <c r="L476" s="23"/>
      <c r="N476" s="17"/>
      <c r="O476" s="17"/>
    </row>
    <row r="477" spans="1:15" ht="15.75">
      <c r="A477" s="35" t="s">
        <v>37</v>
      </c>
      <c r="B477" s="32"/>
      <c r="C477" s="32"/>
      <c r="D477" s="36"/>
      <c r="E477" s="36"/>
      <c r="F477" s="37"/>
      <c r="G477" s="37"/>
      <c r="H477" s="38"/>
      <c r="I477" s="39"/>
      <c r="J477" s="39"/>
      <c r="K477" s="39"/>
      <c r="L477" s="37"/>
      <c r="M477" s="17"/>
      <c r="N477" s="33"/>
      <c r="O477" s="33"/>
    </row>
    <row r="478" spans="1:15" ht="15.75">
      <c r="A478" s="40" t="s">
        <v>38</v>
      </c>
      <c r="B478" s="32"/>
      <c r="C478" s="32"/>
      <c r="D478" s="41"/>
      <c r="E478" s="42"/>
      <c r="F478" s="36"/>
      <c r="G478" s="39"/>
      <c r="H478" s="38"/>
      <c r="I478" s="39"/>
      <c r="J478" s="39"/>
      <c r="K478" s="39"/>
      <c r="L478" s="37"/>
      <c r="M478" s="17"/>
      <c r="N478" s="18"/>
      <c r="O478" s="18"/>
    </row>
    <row r="479" spans="1:15" ht="15.75">
      <c r="A479" s="40" t="s">
        <v>39</v>
      </c>
      <c r="B479" s="32"/>
      <c r="C479" s="32"/>
      <c r="D479" s="36"/>
      <c r="E479" s="42"/>
      <c r="F479" s="36"/>
      <c r="G479" s="39"/>
      <c r="H479" s="38"/>
      <c r="I479" s="43"/>
      <c r="J479" s="43"/>
      <c r="K479" s="43"/>
      <c r="L479" s="37"/>
      <c r="M479" s="17"/>
      <c r="N479" s="17"/>
      <c r="O479" s="17"/>
    </row>
    <row r="480" spans="1:15" ht="15.75">
      <c r="A480" s="40" t="s">
        <v>40</v>
      </c>
      <c r="B480" s="41"/>
      <c r="C480" s="32"/>
      <c r="D480" s="36"/>
      <c r="E480" s="42"/>
      <c r="F480" s="36"/>
      <c r="G480" s="39"/>
      <c r="H480" s="44"/>
      <c r="I480" s="43"/>
      <c r="J480" s="43"/>
      <c r="K480" s="43"/>
      <c r="L480" s="37"/>
      <c r="M480" s="17"/>
      <c r="N480" s="17"/>
      <c r="O480" s="17"/>
    </row>
    <row r="481" spans="1:15" ht="15.75">
      <c r="A481" s="40" t="s">
        <v>41</v>
      </c>
      <c r="B481" s="27"/>
      <c r="C481" s="41"/>
      <c r="D481" s="36"/>
      <c r="E481" s="45"/>
      <c r="F481" s="39"/>
      <c r="G481" s="39"/>
      <c r="H481" s="44"/>
      <c r="I481" s="43"/>
      <c r="J481" s="43"/>
      <c r="K481" s="43"/>
      <c r="L481" s="39"/>
      <c r="M481" s="17"/>
      <c r="N481" s="17"/>
      <c r="O481" s="17"/>
    </row>
    <row r="483" spans="1:15">
      <c r="A483" s="105" t="s">
        <v>0</v>
      </c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</row>
    <row r="484" spans="1:1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</row>
    <row r="485" spans="1:1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</row>
    <row r="486" spans="1:15" ht="15.75">
      <c r="A486" s="106" t="s">
        <v>1</v>
      </c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</row>
    <row r="487" spans="1:15" ht="15.75">
      <c r="A487" s="106" t="s">
        <v>2</v>
      </c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</row>
    <row r="488" spans="1:15" ht="15.75">
      <c r="A488" s="107" t="s">
        <v>3</v>
      </c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</row>
    <row r="489" spans="1:15" ht="15.75">
      <c r="A489" s="108" t="s">
        <v>209</v>
      </c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</row>
    <row r="490" spans="1:15" ht="15.75">
      <c r="A490" s="109" t="s">
        <v>5</v>
      </c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</row>
    <row r="491" spans="1:15">
      <c r="A491" s="110" t="s">
        <v>6</v>
      </c>
      <c r="B491" s="111" t="s">
        <v>7</v>
      </c>
      <c r="C491" s="112" t="s">
        <v>8</v>
      </c>
      <c r="D491" s="111" t="s">
        <v>9</v>
      </c>
      <c r="E491" s="110" t="s">
        <v>10</v>
      </c>
      <c r="F491" s="110" t="s">
        <v>11</v>
      </c>
      <c r="G491" s="112" t="s">
        <v>12</v>
      </c>
      <c r="H491" s="112" t="s">
        <v>13</v>
      </c>
      <c r="I491" s="112" t="s">
        <v>14</v>
      </c>
      <c r="J491" s="112" t="s">
        <v>15</v>
      </c>
      <c r="K491" s="112" t="s">
        <v>16</v>
      </c>
      <c r="L491" s="113" t="s">
        <v>17</v>
      </c>
      <c r="M491" s="111" t="s">
        <v>18</v>
      </c>
      <c r="N491" s="111" t="s">
        <v>19</v>
      </c>
      <c r="O491" s="111" t="s">
        <v>20</v>
      </c>
    </row>
    <row r="492" spans="1:15">
      <c r="A492" s="110"/>
      <c r="B492" s="111"/>
      <c r="C492" s="112"/>
      <c r="D492" s="111"/>
      <c r="E492" s="110"/>
      <c r="F492" s="110"/>
      <c r="G492" s="112"/>
      <c r="H492" s="112"/>
      <c r="I492" s="112"/>
      <c r="J492" s="112"/>
      <c r="K492" s="112"/>
      <c r="L492" s="113"/>
      <c r="M492" s="111"/>
      <c r="N492" s="111"/>
      <c r="O492" s="111"/>
    </row>
    <row r="493" spans="1:15" ht="14.25" customHeight="1">
      <c r="A493" s="61">
        <v>1</v>
      </c>
      <c r="B493" s="5">
        <v>43039</v>
      </c>
      <c r="C493" s="6">
        <v>200</v>
      </c>
      <c r="D493" s="6" t="s">
        <v>21</v>
      </c>
      <c r="E493" s="6" t="s">
        <v>22</v>
      </c>
      <c r="F493" s="6" t="s">
        <v>69</v>
      </c>
      <c r="G493" s="7">
        <v>9.5</v>
      </c>
      <c r="H493" s="7">
        <v>7.5</v>
      </c>
      <c r="I493" s="7">
        <v>10.5</v>
      </c>
      <c r="J493" s="7">
        <v>11.5</v>
      </c>
      <c r="K493" s="7">
        <v>12.5</v>
      </c>
      <c r="L493" s="7">
        <v>11.5</v>
      </c>
      <c r="M493" s="6">
        <v>5000</v>
      </c>
      <c r="N493" s="8">
        <f>IF('NORMAL OPTION CALLS'!E493="BUY",('NORMAL OPTION CALLS'!L493-'NORMAL OPTION CALLS'!G493)*('NORMAL OPTION CALLS'!M493),('NORMAL OPTION CALLS'!G493-'NORMAL OPTION CALLS'!L493)*('NORMAL OPTION CALLS'!M493))</f>
        <v>10000</v>
      </c>
      <c r="O493" s="9">
        <f>'NORMAL OPTION CALLS'!N493/('NORMAL OPTION CALLS'!M493)/'NORMAL OPTION CALLS'!G493%</f>
        <v>21.05263157894737</v>
      </c>
    </row>
    <row r="494" spans="1:15" ht="14.25" customHeight="1">
      <c r="A494" s="61">
        <v>2</v>
      </c>
      <c r="B494" s="5">
        <v>43039</v>
      </c>
      <c r="C494" s="6">
        <v>510</v>
      </c>
      <c r="D494" s="6" t="s">
        <v>21</v>
      </c>
      <c r="E494" s="6" t="s">
        <v>22</v>
      </c>
      <c r="F494" s="6" t="s">
        <v>58</v>
      </c>
      <c r="G494" s="7">
        <v>21</v>
      </c>
      <c r="H494" s="7">
        <v>13</v>
      </c>
      <c r="I494" s="7">
        <v>25</v>
      </c>
      <c r="J494" s="7">
        <v>29</v>
      </c>
      <c r="K494" s="7">
        <v>33</v>
      </c>
      <c r="L494" s="7">
        <v>33</v>
      </c>
      <c r="M494" s="6">
        <v>1200</v>
      </c>
      <c r="N494" s="8">
        <f>IF('NORMAL OPTION CALLS'!E494="BUY",('NORMAL OPTION CALLS'!L494-'NORMAL OPTION CALLS'!G494)*('NORMAL OPTION CALLS'!M494),('NORMAL OPTION CALLS'!G494-'NORMAL OPTION CALLS'!L494)*('NORMAL OPTION CALLS'!M494))</f>
        <v>14400</v>
      </c>
      <c r="O494" s="9">
        <f>'NORMAL OPTION CALLS'!N494/('NORMAL OPTION CALLS'!M494)/'NORMAL OPTION CALLS'!G494%</f>
        <v>57.142857142857146</v>
      </c>
    </row>
    <row r="495" spans="1:15" ht="14.25" customHeight="1">
      <c r="A495" s="61">
        <v>3</v>
      </c>
      <c r="B495" s="5">
        <v>43039</v>
      </c>
      <c r="C495" s="6">
        <v>560</v>
      </c>
      <c r="D495" s="6" t="s">
        <v>21</v>
      </c>
      <c r="E495" s="6" t="s">
        <v>22</v>
      </c>
      <c r="F495" s="6" t="s">
        <v>94</v>
      </c>
      <c r="G495" s="7">
        <v>25</v>
      </c>
      <c r="H495" s="7">
        <v>17</v>
      </c>
      <c r="I495" s="7">
        <v>29</v>
      </c>
      <c r="J495" s="7">
        <v>33</v>
      </c>
      <c r="K495" s="7">
        <v>37</v>
      </c>
      <c r="L495" s="7">
        <v>29</v>
      </c>
      <c r="M495" s="6">
        <v>1000</v>
      </c>
      <c r="N495" s="8">
        <f>IF('NORMAL OPTION CALLS'!E495="BUY",('NORMAL OPTION CALLS'!L495-'NORMAL OPTION CALLS'!G495)*('NORMAL OPTION CALLS'!M495),('NORMAL OPTION CALLS'!G495-'NORMAL OPTION CALLS'!L495)*('NORMAL OPTION CALLS'!M495))</f>
        <v>4000</v>
      </c>
      <c r="O495" s="9">
        <f>'NORMAL OPTION CALLS'!N495/('NORMAL OPTION CALLS'!M495)/'NORMAL OPTION CALLS'!G495%</f>
        <v>16</v>
      </c>
    </row>
    <row r="496" spans="1:15" ht="14.25" customHeight="1">
      <c r="A496" s="61">
        <v>4</v>
      </c>
      <c r="B496" s="5">
        <v>43039</v>
      </c>
      <c r="C496" s="6">
        <v>500</v>
      </c>
      <c r="D496" s="6" t="s">
        <v>21</v>
      </c>
      <c r="E496" s="6" t="s">
        <v>22</v>
      </c>
      <c r="F496" s="6" t="s">
        <v>58</v>
      </c>
      <c r="G496" s="7">
        <v>20</v>
      </c>
      <c r="H496" s="7">
        <v>14</v>
      </c>
      <c r="I496" s="7">
        <v>23</v>
      </c>
      <c r="J496" s="7">
        <v>26</v>
      </c>
      <c r="K496" s="7">
        <v>29</v>
      </c>
      <c r="L496" s="7">
        <v>29</v>
      </c>
      <c r="M496" s="6">
        <v>1200</v>
      </c>
      <c r="N496" s="8">
        <f>IF('NORMAL OPTION CALLS'!E496="BUY",('NORMAL OPTION CALLS'!L496-'NORMAL OPTION CALLS'!G496)*('NORMAL OPTION CALLS'!M496),('NORMAL OPTION CALLS'!G496-'NORMAL OPTION CALLS'!L496)*('NORMAL OPTION CALLS'!M496))</f>
        <v>10800</v>
      </c>
      <c r="O496" s="9">
        <f>'NORMAL OPTION CALLS'!N496/('NORMAL OPTION CALLS'!M496)/'NORMAL OPTION CALLS'!G496%</f>
        <v>45</v>
      </c>
    </row>
    <row r="497" spans="1:15" ht="14.25" customHeight="1">
      <c r="A497" s="61">
        <v>5</v>
      </c>
      <c r="B497" s="5">
        <v>43038</v>
      </c>
      <c r="C497" s="6">
        <v>440</v>
      </c>
      <c r="D497" s="6" t="s">
        <v>21</v>
      </c>
      <c r="E497" s="6" t="s">
        <v>22</v>
      </c>
      <c r="F497" s="6" t="s">
        <v>227</v>
      </c>
      <c r="G497" s="7">
        <v>26</v>
      </c>
      <c r="H497" s="7">
        <v>20</v>
      </c>
      <c r="I497" s="7">
        <v>29</v>
      </c>
      <c r="J497" s="7">
        <v>32</v>
      </c>
      <c r="K497" s="7">
        <v>35</v>
      </c>
      <c r="L497" s="7">
        <v>35</v>
      </c>
      <c r="M497" s="6">
        <v>1200</v>
      </c>
      <c r="N497" s="8">
        <f>IF('NORMAL OPTION CALLS'!E497="BUY",('NORMAL OPTION CALLS'!L497-'NORMAL OPTION CALLS'!G497)*('NORMAL OPTION CALLS'!M497),('NORMAL OPTION CALLS'!G497-'NORMAL OPTION CALLS'!L497)*('NORMAL OPTION CALLS'!M497))</f>
        <v>10800</v>
      </c>
      <c r="O497" s="9">
        <f>'NORMAL OPTION CALLS'!N497/('NORMAL OPTION CALLS'!M497)/'NORMAL OPTION CALLS'!G497%</f>
        <v>34.615384615384613</v>
      </c>
    </row>
    <row r="498" spans="1:15" ht="14.25" customHeight="1">
      <c r="A498" s="61">
        <v>6</v>
      </c>
      <c r="B498" s="5">
        <v>43038</v>
      </c>
      <c r="C498" s="6">
        <v>640</v>
      </c>
      <c r="D498" s="6" t="s">
        <v>21</v>
      </c>
      <c r="E498" s="6" t="s">
        <v>22</v>
      </c>
      <c r="F498" s="6" t="s">
        <v>78</v>
      </c>
      <c r="G498" s="7">
        <v>26</v>
      </c>
      <c r="H498" s="7">
        <v>20</v>
      </c>
      <c r="I498" s="7">
        <v>29</v>
      </c>
      <c r="J498" s="7">
        <v>32</v>
      </c>
      <c r="K498" s="7">
        <v>35</v>
      </c>
      <c r="L498" s="7">
        <v>35</v>
      </c>
      <c r="M498" s="6">
        <v>1500</v>
      </c>
      <c r="N498" s="8">
        <f>IF('NORMAL OPTION CALLS'!E498="BUY",('NORMAL OPTION CALLS'!L498-'NORMAL OPTION CALLS'!G498)*('NORMAL OPTION CALLS'!M498),('NORMAL OPTION CALLS'!G498-'NORMAL OPTION CALLS'!L498)*('NORMAL OPTION CALLS'!M498))</f>
        <v>13500</v>
      </c>
      <c r="O498" s="9">
        <f>'NORMAL OPTION CALLS'!N498/('NORMAL OPTION CALLS'!M498)/'NORMAL OPTION CALLS'!G498%</f>
        <v>34.615384615384613</v>
      </c>
    </row>
    <row r="499" spans="1:15" ht="14.25" customHeight="1">
      <c r="A499" s="61">
        <v>7</v>
      </c>
      <c r="B499" s="5">
        <v>43038</v>
      </c>
      <c r="C499" s="6">
        <v>430</v>
      </c>
      <c r="D499" s="6" t="s">
        <v>21</v>
      </c>
      <c r="E499" s="6" t="s">
        <v>22</v>
      </c>
      <c r="F499" s="6" t="s">
        <v>227</v>
      </c>
      <c r="G499" s="7">
        <v>18</v>
      </c>
      <c r="H499" s="7">
        <v>12</v>
      </c>
      <c r="I499" s="7">
        <v>21</v>
      </c>
      <c r="J499" s="7">
        <v>24</v>
      </c>
      <c r="K499" s="7">
        <v>27</v>
      </c>
      <c r="L499" s="7">
        <v>27</v>
      </c>
      <c r="M499" s="6">
        <v>1200</v>
      </c>
      <c r="N499" s="8">
        <f>IF('NORMAL OPTION CALLS'!E499="BUY",('NORMAL OPTION CALLS'!L499-'NORMAL OPTION CALLS'!G499)*('NORMAL OPTION CALLS'!M499),('NORMAL OPTION CALLS'!G499-'NORMAL OPTION CALLS'!L499)*('NORMAL OPTION CALLS'!M499))</f>
        <v>10800</v>
      </c>
      <c r="O499" s="9">
        <f>'NORMAL OPTION CALLS'!N499/('NORMAL OPTION CALLS'!M499)/'NORMAL OPTION CALLS'!G499%</f>
        <v>50</v>
      </c>
    </row>
    <row r="500" spans="1:15" ht="14.25" customHeight="1">
      <c r="A500" s="61">
        <v>8</v>
      </c>
      <c r="B500" s="5">
        <v>43035</v>
      </c>
      <c r="C500" s="6">
        <v>175</v>
      </c>
      <c r="D500" s="6" t="s">
        <v>21</v>
      </c>
      <c r="E500" s="6" t="s">
        <v>22</v>
      </c>
      <c r="F500" s="6" t="s">
        <v>64</v>
      </c>
      <c r="G500" s="7">
        <v>8</v>
      </c>
      <c r="H500" s="7">
        <v>7</v>
      </c>
      <c r="I500" s="7">
        <v>8.5</v>
      </c>
      <c r="J500" s="7">
        <v>9</v>
      </c>
      <c r="K500" s="7">
        <v>9.5</v>
      </c>
      <c r="L500" s="7">
        <v>7</v>
      </c>
      <c r="M500" s="6">
        <v>6000</v>
      </c>
      <c r="N500" s="8">
        <f>IF('NORMAL OPTION CALLS'!E500="BUY",('NORMAL OPTION CALLS'!L500-'NORMAL OPTION CALLS'!G500)*('NORMAL OPTION CALLS'!M500),('NORMAL OPTION CALLS'!G500-'NORMAL OPTION CALLS'!L500)*('NORMAL OPTION CALLS'!M500))</f>
        <v>-6000</v>
      </c>
      <c r="O500" s="9">
        <f>'NORMAL OPTION CALLS'!N500/('NORMAL OPTION CALLS'!M500)/'NORMAL OPTION CALLS'!G500%</f>
        <v>-12.5</v>
      </c>
    </row>
    <row r="501" spans="1:15" ht="14.25" customHeight="1">
      <c r="A501" s="61">
        <v>9</v>
      </c>
      <c r="B501" s="5">
        <v>43035</v>
      </c>
      <c r="C501" s="6">
        <v>170</v>
      </c>
      <c r="D501" s="6" t="s">
        <v>21</v>
      </c>
      <c r="E501" s="6" t="s">
        <v>22</v>
      </c>
      <c r="F501" s="6" t="s">
        <v>64</v>
      </c>
      <c r="G501" s="7">
        <v>9.5</v>
      </c>
      <c r="H501" s="7">
        <v>8.5</v>
      </c>
      <c r="I501" s="7">
        <v>10</v>
      </c>
      <c r="J501" s="7">
        <v>10.5</v>
      </c>
      <c r="K501" s="7">
        <v>11</v>
      </c>
      <c r="L501" s="7">
        <v>11</v>
      </c>
      <c r="M501" s="6">
        <v>6000</v>
      </c>
      <c r="N501" s="8">
        <f>IF('NORMAL OPTION CALLS'!E501="BUY",('NORMAL OPTION CALLS'!L501-'NORMAL OPTION CALLS'!G501)*('NORMAL OPTION CALLS'!M501),('NORMAL OPTION CALLS'!G501-'NORMAL OPTION CALLS'!L501)*('NORMAL OPTION CALLS'!M501))</f>
        <v>9000</v>
      </c>
      <c r="O501" s="9">
        <f>'NORMAL OPTION CALLS'!N501/('NORMAL OPTION CALLS'!M501)/'NORMAL OPTION CALLS'!G501%</f>
        <v>15.789473684210526</v>
      </c>
    </row>
    <row r="502" spans="1:15" ht="14.25" customHeight="1">
      <c r="A502" s="61">
        <v>10</v>
      </c>
      <c r="B502" s="5">
        <v>43035</v>
      </c>
      <c r="C502" s="6">
        <v>145</v>
      </c>
      <c r="D502" s="6" t="s">
        <v>21</v>
      </c>
      <c r="E502" s="6" t="s">
        <v>22</v>
      </c>
      <c r="F502" s="6" t="s">
        <v>59</v>
      </c>
      <c r="G502" s="7">
        <v>6.5</v>
      </c>
      <c r="H502" s="7">
        <v>5.5</v>
      </c>
      <c r="I502" s="7">
        <v>7</v>
      </c>
      <c r="J502" s="7">
        <v>7.5</v>
      </c>
      <c r="K502" s="7">
        <v>8</v>
      </c>
      <c r="L502" s="7">
        <v>8</v>
      </c>
      <c r="M502" s="6">
        <v>6000</v>
      </c>
      <c r="N502" s="8">
        <f>IF('NORMAL OPTION CALLS'!E502="BUY",('NORMAL OPTION CALLS'!L502-'NORMAL OPTION CALLS'!G502)*('NORMAL OPTION CALLS'!M502),('NORMAL OPTION CALLS'!G502-'NORMAL OPTION CALLS'!L502)*('NORMAL OPTION CALLS'!M502))</f>
        <v>9000</v>
      </c>
      <c r="O502" s="9">
        <f>'NORMAL OPTION CALLS'!N502/('NORMAL OPTION CALLS'!M502)/'NORMAL OPTION CALLS'!G502%</f>
        <v>23.076923076923077</v>
      </c>
    </row>
    <row r="503" spans="1:15" ht="14.25" customHeight="1">
      <c r="A503" s="61">
        <v>11</v>
      </c>
      <c r="B503" s="5">
        <v>43034</v>
      </c>
      <c r="C503" s="6">
        <v>135</v>
      </c>
      <c r="D503" s="6" t="s">
        <v>21</v>
      </c>
      <c r="E503" s="6" t="s">
        <v>22</v>
      </c>
      <c r="F503" s="6" t="s">
        <v>59</v>
      </c>
      <c r="G503" s="7">
        <v>9</v>
      </c>
      <c r="H503" s="7">
        <v>8</v>
      </c>
      <c r="I503" s="7">
        <v>9.5</v>
      </c>
      <c r="J503" s="7">
        <v>10</v>
      </c>
      <c r="K503" s="7">
        <v>10.5</v>
      </c>
      <c r="L503" s="7">
        <v>10.5</v>
      </c>
      <c r="M503" s="6">
        <v>6000</v>
      </c>
      <c r="N503" s="8">
        <f>IF('NORMAL OPTION CALLS'!E503="BUY",('NORMAL OPTION CALLS'!L503-'NORMAL OPTION CALLS'!G503)*('NORMAL OPTION CALLS'!M503),('NORMAL OPTION CALLS'!G503-'NORMAL OPTION CALLS'!L503)*('NORMAL OPTION CALLS'!M503))</f>
        <v>9000</v>
      </c>
      <c r="O503" s="9">
        <f>'NORMAL OPTION CALLS'!N503/('NORMAL OPTION CALLS'!M503)/'NORMAL OPTION CALLS'!G503%</f>
        <v>16.666666666666668</v>
      </c>
    </row>
    <row r="504" spans="1:15" ht="14.25" customHeight="1">
      <c r="A504" s="61">
        <v>12</v>
      </c>
      <c r="B504" s="5">
        <v>43034</v>
      </c>
      <c r="C504" s="6">
        <v>720</v>
      </c>
      <c r="D504" s="6" t="s">
        <v>21</v>
      </c>
      <c r="E504" s="6" t="s">
        <v>22</v>
      </c>
      <c r="F504" s="6" t="s">
        <v>99</v>
      </c>
      <c r="G504" s="7">
        <v>10</v>
      </c>
      <c r="H504" s="7">
        <v>7</v>
      </c>
      <c r="I504" s="7">
        <v>11.5</v>
      </c>
      <c r="J504" s="7">
        <v>13</v>
      </c>
      <c r="K504" s="7">
        <v>14.5</v>
      </c>
      <c r="L504" s="7">
        <v>13</v>
      </c>
      <c r="M504" s="6">
        <v>2000</v>
      </c>
      <c r="N504" s="8">
        <f>IF('NORMAL OPTION CALLS'!E504="BUY",('NORMAL OPTION CALLS'!L504-'NORMAL OPTION CALLS'!G504)*('NORMAL OPTION CALLS'!M504),('NORMAL OPTION CALLS'!G504-'NORMAL OPTION CALLS'!L504)*('NORMAL OPTION CALLS'!M504))</f>
        <v>6000</v>
      </c>
      <c r="O504" s="9">
        <f>'NORMAL OPTION CALLS'!N504/('NORMAL OPTION CALLS'!M504)/'NORMAL OPTION CALLS'!G504%</f>
        <v>30</v>
      </c>
    </row>
    <row r="505" spans="1:15" ht="14.25" customHeight="1">
      <c r="A505" s="61">
        <v>13</v>
      </c>
      <c r="B505" s="5">
        <v>43034</v>
      </c>
      <c r="C505" s="6">
        <v>290</v>
      </c>
      <c r="D505" s="6" t="s">
        <v>21</v>
      </c>
      <c r="E505" s="6" t="s">
        <v>22</v>
      </c>
      <c r="F505" s="6" t="s">
        <v>223</v>
      </c>
      <c r="G505" s="7">
        <v>3</v>
      </c>
      <c r="H505" s="7">
        <v>1</v>
      </c>
      <c r="I505" s="7">
        <v>5</v>
      </c>
      <c r="J505" s="7">
        <v>8</v>
      </c>
      <c r="K505" s="7">
        <v>10</v>
      </c>
      <c r="L505" s="7">
        <v>5</v>
      </c>
      <c r="M505" s="6">
        <v>1700</v>
      </c>
      <c r="N505" s="8">
        <f>IF('NORMAL OPTION CALLS'!E505="BUY",('NORMAL OPTION CALLS'!L505-'NORMAL OPTION CALLS'!G505)*('NORMAL OPTION CALLS'!M505),('NORMAL OPTION CALLS'!G505-'NORMAL OPTION CALLS'!L505)*('NORMAL OPTION CALLS'!M505))</f>
        <v>3400</v>
      </c>
      <c r="O505" s="9">
        <f>'NORMAL OPTION CALLS'!N505/('NORMAL OPTION CALLS'!M505)/'NORMAL OPTION CALLS'!G505%</f>
        <v>66.666666666666671</v>
      </c>
    </row>
    <row r="506" spans="1:15" ht="14.25" customHeight="1">
      <c r="A506" s="61">
        <v>14</v>
      </c>
      <c r="B506" s="5">
        <v>43033</v>
      </c>
      <c r="C506" s="6">
        <v>135</v>
      </c>
      <c r="D506" s="6" t="s">
        <v>21</v>
      </c>
      <c r="E506" s="6" t="s">
        <v>22</v>
      </c>
      <c r="F506" s="6" t="s">
        <v>59</v>
      </c>
      <c r="G506" s="7">
        <v>2</v>
      </c>
      <c r="H506" s="7">
        <v>1</v>
      </c>
      <c r="I506" s="7">
        <v>2.5</v>
      </c>
      <c r="J506" s="7">
        <v>3</v>
      </c>
      <c r="K506" s="7">
        <v>3.5</v>
      </c>
      <c r="L506" s="7">
        <v>3.5</v>
      </c>
      <c r="M506" s="6">
        <v>6000</v>
      </c>
      <c r="N506" s="8">
        <f>IF('NORMAL OPTION CALLS'!E506="BUY",('NORMAL OPTION CALLS'!L506-'NORMAL OPTION CALLS'!G506)*('NORMAL OPTION CALLS'!M506),('NORMAL OPTION CALLS'!G506-'NORMAL OPTION CALLS'!L506)*('NORMAL OPTION CALLS'!M506))</f>
        <v>9000</v>
      </c>
      <c r="O506" s="9">
        <f>'NORMAL OPTION CALLS'!N506/('NORMAL OPTION CALLS'!M506)/'NORMAL OPTION CALLS'!G506%</f>
        <v>75</v>
      </c>
    </row>
    <row r="507" spans="1:15" ht="14.25" customHeight="1">
      <c r="A507" s="61">
        <v>15</v>
      </c>
      <c r="B507" s="5">
        <v>43033</v>
      </c>
      <c r="C507" s="6">
        <v>180</v>
      </c>
      <c r="D507" s="6" t="s">
        <v>21</v>
      </c>
      <c r="E507" s="6" t="s">
        <v>22</v>
      </c>
      <c r="F507" s="6" t="s">
        <v>124</v>
      </c>
      <c r="G507" s="7">
        <v>8</v>
      </c>
      <c r="H507" s="7">
        <v>6</v>
      </c>
      <c r="I507" s="7">
        <v>9</v>
      </c>
      <c r="J507" s="7">
        <v>10</v>
      </c>
      <c r="K507" s="7">
        <v>11</v>
      </c>
      <c r="L507" s="7">
        <v>11</v>
      </c>
      <c r="M507" s="6">
        <v>3500</v>
      </c>
      <c r="N507" s="8">
        <f>IF('NORMAL OPTION CALLS'!E507="BUY",('NORMAL OPTION CALLS'!L507-'NORMAL OPTION CALLS'!G507)*('NORMAL OPTION CALLS'!M507),('NORMAL OPTION CALLS'!G507-'NORMAL OPTION CALLS'!L507)*('NORMAL OPTION CALLS'!M507))</f>
        <v>10500</v>
      </c>
      <c r="O507" s="9">
        <f>'NORMAL OPTION CALLS'!N507/('NORMAL OPTION CALLS'!M507)/'NORMAL OPTION CALLS'!G507%</f>
        <v>37.5</v>
      </c>
    </row>
    <row r="508" spans="1:15" ht="14.25" customHeight="1">
      <c r="A508" s="61">
        <v>16</v>
      </c>
      <c r="B508" s="5">
        <v>43033</v>
      </c>
      <c r="C508" s="6">
        <v>310</v>
      </c>
      <c r="D508" s="6" t="s">
        <v>21</v>
      </c>
      <c r="E508" s="6" t="s">
        <v>22</v>
      </c>
      <c r="F508" s="6" t="s">
        <v>49</v>
      </c>
      <c r="G508" s="7">
        <v>7</v>
      </c>
      <c r="H508" s="7">
        <v>4</v>
      </c>
      <c r="I508" s="7">
        <v>8.5</v>
      </c>
      <c r="J508" s="7">
        <v>10</v>
      </c>
      <c r="K508" s="7">
        <v>11.5</v>
      </c>
      <c r="L508" s="7">
        <v>11.5</v>
      </c>
      <c r="M508" s="6">
        <v>3000</v>
      </c>
      <c r="N508" s="8">
        <f>IF('NORMAL OPTION CALLS'!E508="BUY",('NORMAL OPTION CALLS'!L508-'NORMAL OPTION CALLS'!G508)*('NORMAL OPTION CALLS'!M508),('NORMAL OPTION CALLS'!G508-'NORMAL OPTION CALLS'!L508)*('NORMAL OPTION CALLS'!M508))</f>
        <v>13500</v>
      </c>
      <c r="O508" s="9">
        <f>'NORMAL OPTION CALLS'!N508/('NORMAL OPTION CALLS'!M508)/'NORMAL OPTION CALLS'!G508%</f>
        <v>64.285714285714278</v>
      </c>
    </row>
    <row r="509" spans="1:15" ht="14.25" customHeight="1">
      <c r="A509" s="61">
        <v>17</v>
      </c>
      <c r="B509" s="5">
        <v>43032</v>
      </c>
      <c r="C509" s="6">
        <v>140</v>
      </c>
      <c r="D509" s="6" t="s">
        <v>21</v>
      </c>
      <c r="E509" s="6" t="s">
        <v>22</v>
      </c>
      <c r="F509" s="6" t="s">
        <v>124</v>
      </c>
      <c r="G509" s="7">
        <v>5.5</v>
      </c>
      <c r="H509" s="7">
        <v>2.5</v>
      </c>
      <c r="I509" s="7">
        <v>7</v>
      </c>
      <c r="J509" s="7">
        <v>8.5</v>
      </c>
      <c r="K509" s="7">
        <v>10</v>
      </c>
      <c r="L509" s="7">
        <v>10</v>
      </c>
      <c r="M509" s="6">
        <v>3500</v>
      </c>
      <c r="N509" s="8">
        <f>IF('NORMAL OPTION CALLS'!E509="BUY",('NORMAL OPTION CALLS'!L509-'NORMAL OPTION CALLS'!G509)*('NORMAL OPTION CALLS'!M509),('NORMAL OPTION CALLS'!G509-'NORMAL OPTION CALLS'!L509)*('NORMAL OPTION CALLS'!M509))</f>
        <v>15750</v>
      </c>
      <c r="O509" s="9">
        <f>'NORMAL OPTION CALLS'!N509/('NORMAL OPTION CALLS'!M509)/'NORMAL OPTION CALLS'!G509%</f>
        <v>81.818181818181813</v>
      </c>
    </row>
    <row r="510" spans="1:15" ht="14.25" customHeight="1">
      <c r="A510" s="61">
        <v>18</v>
      </c>
      <c r="B510" s="5">
        <v>43032</v>
      </c>
      <c r="C510" s="6">
        <v>340</v>
      </c>
      <c r="D510" s="6" t="s">
        <v>21</v>
      </c>
      <c r="E510" s="6" t="s">
        <v>22</v>
      </c>
      <c r="F510" s="6" t="s">
        <v>74</v>
      </c>
      <c r="G510" s="7">
        <v>3</v>
      </c>
      <c r="H510" s="7">
        <v>1</v>
      </c>
      <c r="I510" s="7">
        <v>4</v>
      </c>
      <c r="J510" s="7">
        <v>5</v>
      </c>
      <c r="K510" s="7">
        <v>6</v>
      </c>
      <c r="L510" s="7">
        <v>1</v>
      </c>
      <c r="M510" s="6">
        <v>3500</v>
      </c>
      <c r="N510" s="8">
        <f>IF('NORMAL OPTION CALLS'!E510="BUY",('NORMAL OPTION CALLS'!L510-'NORMAL OPTION CALLS'!G510)*('NORMAL OPTION CALLS'!M510),('NORMAL OPTION CALLS'!G510-'NORMAL OPTION CALLS'!L510)*('NORMAL OPTION CALLS'!M510))</f>
        <v>-7000</v>
      </c>
      <c r="O510" s="9">
        <f>'NORMAL OPTION CALLS'!N510/('NORMAL OPTION CALLS'!M510)/'NORMAL OPTION CALLS'!G510%</f>
        <v>-66.666666666666671</v>
      </c>
    </row>
    <row r="511" spans="1:15" ht="14.25" customHeight="1">
      <c r="A511" s="61">
        <v>19</v>
      </c>
      <c r="B511" s="5">
        <v>43032</v>
      </c>
      <c r="C511" s="6">
        <v>730</v>
      </c>
      <c r="D511" s="6" t="s">
        <v>21</v>
      </c>
      <c r="E511" s="6" t="s">
        <v>22</v>
      </c>
      <c r="F511" s="6" t="s">
        <v>99</v>
      </c>
      <c r="G511" s="7">
        <v>6</v>
      </c>
      <c r="H511" s="7">
        <v>2</v>
      </c>
      <c r="I511" s="7">
        <v>8</v>
      </c>
      <c r="J511" s="7">
        <v>10</v>
      </c>
      <c r="K511" s="7">
        <v>12</v>
      </c>
      <c r="L511" s="7">
        <v>8</v>
      </c>
      <c r="M511" s="6">
        <v>2000</v>
      </c>
      <c r="N511" s="8">
        <f>IF('NORMAL OPTION CALLS'!E511="BUY",('NORMAL OPTION CALLS'!L511-'NORMAL OPTION CALLS'!G511)*('NORMAL OPTION CALLS'!M511),('NORMAL OPTION CALLS'!G511-'NORMAL OPTION CALLS'!L511)*('NORMAL OPTION CALLS'!M511))</f>
        <v>4000</v>
      </c>
      <c r="O511" s="9">
        <f>'NORMAL OPTION CALLS'!N511/('NORMAL OPTION CALLS'!M511)/'NORMAL OPTION CALLS'!G511%</f>
        <v>33.333333333333336</v>
      </c>
    </row>
    <row r="512" spans="1:15" ht="14.25" customHeight="1">
      <c r="A512" s="61">
        <v>20</v>
      </c>
      <c r="B512" s="5">
        <v>43032</v>
      </c>
      <c r="C512" s="6">
        <v>360</v>
      </c>
      <c r="D512" s="6" t="s">
        <v>21</v>
      </c>
      <c r="E512" s="6" t="s">
        <v>22</v>
      </c>
      <c r="F512" s="6" t="s">
        <v>90</v>
      </c>
      <c r="G512" s="7">
        <v>4</v>
      </c>
      <c r="H512" s="7">
        <v>2</v>
      </c>
      <c r="I512" s="7">
        <v>5</v>
      </c>
      <c r="J512" s="7">
        <v>6</v>
      </c>
      <c r="K512" s="7">
        <v>7</v>
      </c>
      <c r="L512" s="7">
        <v>6</v>
      </c>
      <c r="M512" s="6">
        <v>3750</v>
      </c>
      <c r="N512" s="8">
        <f>IF('NORMAL OPTION CALLS'!E512="BUY",('NORMAL OPTION CALLS'!L512-'NORMAL OPTION CALLS'!G512)*('NORMAL OPTION CALLS'!M512),('NORMAL OPTION CALLS'!G512-'NORMAL OPTION CALLS'!L512)*('NORMAL OPTION CALLS'!M512))</f>
        <v>7500</v>
      </c>
      <c r="O512" s="9">
        <f>'NORMAL OPTION CALLS'!N512/('NORMAL OPTION CALLS'!M512)/'NORMAL OPTION CALLS'!G512%</f>
        <v>50</v>
      </c>
    </row>
    <row r="513" spans="1:15" ht="16.5" customHeight="1">
      <c r="A513" s="61">
        <v>21</v>
      </c>
      <c r="B513" s="5">
        <v>43031</v>
      </c>
      <c r="C513" s="6">
        <v>560</v>
      </c>
      <c r="D513" s="6" t="s">
        <v>21</v>
      </c>
      <c r="E513" s="6" t="s">
        <v>22</v>
      </c>
      <c r="F513" s="6" t="s">
        <v>92</v>
      </c>
      <c r="G513" s="7">
        <v>10</v>
      </c>
      <c r="H513" s="7">
        <v>7</v>
      </c>
      <c r="I513" s="7">
        <v>12</v>
      </c>
      <c r="J513" s="7">
        <v>14</v>
      </c>
      <c r="K513" s="7">
        <v>16</v>
      </c>
      <c r="L513" s="7">
        <v>7</v>
      </c>
      <c r="M513" s="6">
        <v>2000</v>
      </c>
      <c r="N513" s="8">
        <f>IF('NORMAL OPTION CALLS'!E513="BUY",('NORMAL OPTION CALLS'!L513-'NORMAL OPTION CALLS'!G513)*('NORMAL OPTION CALLS'!M513),('NORMAL OPTION CALLS'!G513-'NORMAL OPTION CALLS'!L513)*('NORMAL OPTION CALLS'!M513))</f>
        <v>-6000</v>
      </c>
      <c r="O513" s="9">
        <f>'NORMAL OPTION CALLS'!N513/('NORMAL OPTION CALLS'!M513)/'NORMAL OPTION CALLS'!G513%</f>
        <v>-30</v>
      </c>
    </row>
    <row r="514" spans="1:15" ht="16.5" customHeight="1">
      <c r="A514" s="61">
        <v>22</v>
      </c>
      <c r="B514" s="5">
        <v>43031</v>
      </c>
      <c r="C514" s="6">
        <v>490</v>
      </c>
      <c r="D514" s="6" t="s">
        <v>21</v>
      </c>
      <c r="E514" s="6" t="s">
        <v>22</v>
      </c>
      <c r="F514" s="6" t="s">
        <v>226</v>
      </c>
      <c r="G514" s="7">
        <v>6</v>
      </c>
      <c r="H514" s="7">
        <v>2</v>
      </c>
      <c r="I514" s="7">
        <v>8</v>
      </c>
      <c r="J514" s="7">
        <v>10</v>
      </c>
      <c r="K514" s="7">
        <v>12</v>
      </c>
      <c r="L514" s="7">
        <v>12</v>
      </c>
      <c r="M514" s="6">
        <v>1700</v>
      </c>
      <c r="N514" s="8">
        <f>IF('NORMAL OPTION CALLS'!E514="BUY",('NORMAL OPTION CALLS'!L514-'NORMAL OPTION CALLS'!G514)*('NORMAL OPTION CALLS'!M514),('NORMAL OPTION CALLS'!G514-'NORMAL OPTION CALLS'!L514)*('NORMAL OPTION CALLS'!M514))</f>
        <v>10200</v>
      </c>
      <c r="O514" s="9">
        <f>'NORMAL OPTION CALLS'!N514/('NORMAL OPTION CALLS'!M514)/'NORMAL OPTION CALLS'!G514%</f>
        <v>100</v>
      </c>
    </row>
    <row r="515" spans="1:15" ht="16.5" customHeight="1">
      <c r="A515" s="61">
        <v>23</v>
      </c>
      <c r="B515" s="5">
        <v>43031</v>
      </c>
      <c r="C515" s="6">
        <v>95</v>
      </c>
      <c r="D515" s="6" t="s">
        <v>21</v>
      </c>
      <c r="E515" s="6" t="s">
        <v>22</v>
      </c>
      <c r="F515" s="6" t="s">
        <v>46</v>
      </c>
      <c r="G515" s="7">
        <v>3.5</v>
      </c>
      <c r="H515" s="7">
        <v>2.5</v>
      </c>
      <c r="I515" s="7">
        <v>4</v>
      </c>
      <c r="J515" s="7">
        <v>4.5</v>
      </c>
      <c r="K515" s="7">
        <v>5</v>
      </c>
      <c r="L515" s="7">
        <v>5</v>
      </c>
      <c r="M515" s="6">
        <v>7000</v>
      </c>
      <c r="N515" s="8">
        <f>IF('NORMAL OPTION CALLS'!E515="BUY",('NORMAL OPTION CALLS'!L515-'NORMAL OPTION CALLS'!G515)*('NORMAL OPTION CALLS'!M515),('NORMAL OPTION CALLS'!G515-'NORMAL OPTION CALLS'!L515)*('NORMAL OPTION CALLS'!M515))</f>
        <v>10500</v>
      </c>
      <c r="O515" s="9">
        <f>'NORMAL OPTION CALLS'!N515/('NORMAL OPTION CALLS'!M515)/'NORMAL OPTION CALLS'!G515%</f>
        <v>42.857142857142854</v>
      </c>
    </row>
    <row r="516" spans="1:15" ht="16.5" customHeight="1">
      <c r="A516" s="61">
        <v>24</v>
      </c>
      <c r="B516" s="5">
        <v>43026</v>
      </c>
      <c r="C516" s="6">
        <v>130</v>
      </c>
      <c r="D516" s="6" t="s">
        <v>21</v>
      </c>
      <c r="E516" s="6" t="s">
        <v>22</v>
      </c>
      <c r="F516" s="6" t="s">
        <v>59</v>
      </c>
      <c r="G516" s="7">
        <v>3.5</v>
      </c>
      <c r="H516" s="7">
        <v>2.5</v>
      </c>
      <c r="I516" s="7">
        <v>4</v>
      </c>
      <c r="J516" s="7">
        <v>4.5</v>
      </c>
      <c r="K516" s="7">
        <v>5</v>
      </c>
      <c r="L516" s="7">
        <v>4</v>
      </c>
      <c r="M516" s="6">
        <v>6000</v>
      </c>
      <c r="N516" s="8">
        <f>IF('NORMAL OPTION CALLS'!E516="BUY",('NORMAL OPTION CALLS'!L516-'NORMAL OPTION CALLS'!G516)*('NORMAL OPTION CALLS'!M516),('NORMAL OPTION CALLS'!G516-'NORMAL OPTION CALLS'!L516)*('NORMAL OPTION CALLS'!M516))</f>
        <v>3000</v>
      </c>
      <c r="O516" s="9">
        <f>'NORMAL OPTION CALLS'!N516/('NORMAL OPTION CALLS'!M516)/'NORMAL OPTION CALLS'!G516%</f>
        <v>14.285714285714285</v>
      </c>
    </row>
    <row r="517" spans="1:15" ht="16.5" customHeight="1">
      <c r="A517" s="61">
        <v>25</v>
      </c>
      <c r="B517" s="5">
        <v>43026</v>
      </c>
      <c r="C517" s="6">
        <v>900</v>
      </c>
      <c r="D517" s="6" t="s">
        <v>21</v>
      </c>
      <c r="E517" s="6" t="s">
        <v>22</v>
      </c>
      <c r="F517" s="6" t="s">
        <v>225</v>
      </c>
      <c r="G517" s="7">
        <v>15.5</v>
      </c>
      <c r="H517" s="7">
        <v>8</v>
      </c>
      <c r="I517" s="7">
        <v>19.5</v>
      </c>
      <c r="J517" s="7">
        <v>23.5</v>
      </c>
      <c r="K517" s="7">
        <v>27.5</v>
      </c>
      <c r="L517" s="7">
        <v>27.5</v>
      </c>
      <c r="M517" s="6">
        <v>1000</v>
      </c>
      <c r="N517" s="8">
        <f>IF('NORMAL OPTION CALLS'!E517="BUY",('NORMAL OPTION CALLS'!L517-'NORMAL OPTION CALLS'!G517)*('NORMAL OPTION CALLS'!M517),('NORMAL OPTION CALLS'!G517-'NORMAL OPTION CALLS'!L517)*('NORMAL OPTION CALLS'!M517))</f>
        <v>12000</v>
      </c>
      <c r="O517" s="9">
        <f>'NORMAL OPTION CALLS'!N517/('NORMAL OPTION CALLS'!M517)/'NORMAL OPTION CALLS'!G517%</f>
        <v>77.41935483870968</v>
      </c>
    </row>
    <row r="518" spans="1:15" ht="16.5" customHeight="1">
      <c r="A518" s="61">
        <v>26</v>
      </c>
      <c r="B518" s="5">
        <v>43026</v>
      </c>
      <c r="C518" s="6">
        <v>155</v>
      </c>
      <c r="D518" s="6" t="s">
        <v>21</v>
      </c>
      <c r="E518" s="6" t="s">
        <v>22</v>
      </c>
      <c r="F518" s="6" t="s">
        <v>64</v>
      </c>
      <c r="G518" s="7">
        <v>5</v>
      </c>
      <c r="H518" s="7">
        <v>4</v>
      </c>
      <c r="I518" s="7">
        <v>5.5</v>
      </c>
      <c r="J518" s="7">
        <v>6</v>
      </c>
      <c r="K518" s="7">
        <v>6.5</v>
      </c>
      <c r="L518" s="7">
        <v>6.5</v>
      </c>
      <c r="M518" s="6">
        <v>6000</v>
      </c>
      <c r="N518" s="8">
        <f>IF('NORMAL OPTION CALLS'!E518="BUY",('NORMAL OPTION CALLS'!L518-'NORMAL OPTION CALLS'!G518)*('NORMAL OPTION CALLS'!M518),('NORMAL OPTION CALLS'!G518-'NORMAL OPTION CALLS'!L518)*('NORMAL OPTION CALLS'!M518))</f>
        <v>9000</v>
      </c>
      <c r="O518" s="9">
        <f>'NORMAL OPTION CALLS'!N518/('NORMAL OPTION CALLS'!M518)/'NORMAL OPTION CALLS'!G518%</f>
        <v>30</v>
      </c>
    </row>
    <row r="519" spans="1:15" ht="16.5" customHeight="1">
      <c r="A519" s="61">
        <v>27</v>
      </c>
      <c r="B519" s="5">
        <v>43026</v>
      </c>
      <c r="C519" s="6">
        <v>480</v>
      </c>
      <c r="D519" s="6" t="s">
        <v>21</v>
      </c>
      <c r="E519" s="6" t="s">
        <v>22</v>
      </c>
      <c r="F519" s="6" t="s">
        <v>183</v>
      </c>
      <c r="G519" s="7">
        <v>14</v>
      </c>
      <c r="H519" s="7">
        <v>8</v>
      </c>
      <c r="I519" s="7">
        <v>17</v>
      </c>
      <c r="J519" s="7">
        <v>20</v>
      </c>
      <c r="K519" s="7">
        <v>23</v>
      </c>
      <c r="L519" s="7">
        <v>17</v>
      </c>
      <c r="M519" s="6">
        <v>1200</v>
      </c>
      <c r="N519" s="8">
        <f>IF('NORMAL OPTION CALLS'!E519="BUY",('NORMAL OPTION CALLS'!L519-'NORMAL OPTION CALLS'!G519)*('NORMAL OPTION CALLS'!M519),('NORMAL OPTION CALLS'!G519-'NORMAL OPTION CALLS'!L519)*('NORMAL OPTION CALLS'!M519))</f>
        <v>3600</v>
      </c>
      <c r="O519" s="9">
        <f>'NORMAL OPTION CALLS'!N519/('NORMAL OPTION CALLS'!M519)/'NORMAL OPTION CALLS'!G519%</f>
        <v>21.428571428571427</v>
      </c>
    </row>
    <row r="520" spans="1:15" ht="16.5" customHeight="1">
      <c r="A520" s="61">
        <v>28</v>
      </c>
      <c r="B520" s="5">
        <v>43025</v>
      </c>
      <c r="C520" s="6">
        <v>670</v>
      </c>
      <c r="D520" s="6" t="s">
        <v>21</v>
      </c>
      <c r="E520" s="6" t="s">
        <v>22</v>
      </c>
      <c r="F520" s="6" t="s">
        <v>77</v>
      </c>
      <c r="G520" s="7">
        <v>12</v>
      </c>
      <c r="H520" s="7">
        <v>6</v>
      </c>
      <c r="I520" s="7">
        <v>15</v>
      </c>
      <c r="J520" s="7">
        <v>18</v>
      </c>
      <c r="K520" s="7">
        <v>21</v>
      </c>
      <c r="L520" s="7">
        <v>6</v>
      </c>
      <c r="M520" s="6">
        <v>1700</v>
      </c>
      <c r="N520" s="8">
        <f>IF('NORMAL OPTION CALLS'!E520="BUY",('NORMAL OPTION CALLS'!L520-'NORMAL OPTION CALLS'!G520)*('NORMAL OPTION CALLS'!M520),('NORMAL OPTION CALLS'!G520-'NORMAL OPTION CALLS'!L520)*('NORMAL OPTION CALLS'!M520))</f>
        <v>-10200</v>
      </c>
      <c r="O520" s="9">
        <f>'NORMAL OPTION CALLS'!N520/('NORMAL OPTION CALLS'!M520)/'NORMAL OPTION CALLS'!G520%</f>
        <v>-50</v>
      </c>
    </row>
    <row r="521" spans="1:15" ht="16.5" customHeight="1">
      <c r="A521" s="61">
        <v>29</v>
      </c>
      <c r="B521" s="5">
        <v>43025</v>
      </c>
      <c r="C521" s="6">
        <v>275</v>
      </c>
      <c r="D521" s="6" t="s">
        <v>21</v>
      </c>
      <c r="E521" s="6" t="s">
        <v>22</v>
      </c>
      <c r="F521" s="6" t="s">
        <v>24</v>
      </c>
      <c r="G521" s="7">
        <v>5</v>
      </c>
      <c r="H521" s="7">
        <v>3</v>
      </c>
      <c r="I521" s="7">
        <v>6</v>
      </c>
      <c r="J521" s="7">
        <v>7</v>
      </c>
      <c r="K521" s="7">
        <v>8</v>
      </c>
      <c r="L521" s="7">
        <v>6</v>
      </c>
      <c r="M521" s="6">
        <v>3500</v>
      </c>
      <c r="N521" s="8">
        <f>IF('NORMAL OPTION CALLS'!E521="BUY",('NORMAL OPTION CALLS'!L521-'NORMAL OPTION CALLS'!G521)*('NORMAL OPTION CALLS'!M521),('NORMAL OPTION CALLS'!G521-'NORMAL OPTION CALLS'!L521)*('NORMAL OPTION CALLS'!M521))</f>
        <v>3500</v>
      </c>
      <c r="O521" s="9">
        <f>'NORMAL OPTION CALLS'!N521/('NORMAL OPTION CALLS'!M521)/'NORMAL OPTION CALLS'!G521%</f>
        <v>20</v>
      </c>
    </row>
    <row r="522" spans="1:15" ht="16.5" customHeight="1">
      <c r="A522" s="61">
        <v>30</v>
      </c>
      <c r="B522" s="5">
        <v>43025</v>
      </c>
      <c r="C522" s="6">
        <v>85</v>
      </c>
      <c r="D522" s="6" t="s">
        <v>21</v>
      </c>
      <c r="E522" s="6" t="s">
        <v>22</v>
      </c>
      <c r="F522" s="6" t="s">
        <v>46</v>
      </c>
      <c r="G522" s="7">
        <v>4</v>
      </c>
      <c r="H522" s="7">
        <v>3</v>
      </c>
      <c r="I522" s="7">
        <v>4.5</v>
      </c>
      <c r="J522" s="7">
        <v>5</v>
      </c>
      <c r="K522" s="7">
        <v>5.5</v>
      </c>
      <c r="L522" s="7">
        <v>5.5</v>
      </c>
      <c r="M522" s="6">
        <v>7000</v>
      </c>
      <c r="N522" s="8">
        <f>IF('NORMAL OPTION CALLS'!E522="BUY",('NORMAL OPTION CALLS'!L522-'NORMAL OPTION CALLS'!G522)*('NORMAL OPTION CALLS'!M522),('NORMAL OPTION CALLS'!G522-'NORMAL OPTION CALLS'!L522)*('NORMAL OPTION CALLS'!M522))</f>
        <v>10500</v>
      </c>
      <c r="O522" s="9">
        <f>'NORMAL OPTION CALLS'!N522/('NORMAL OPTION CALLS'!M522)/'NORMAL OPTION CALLS'!G522%</f>
        <v>37.5</v>
      </c>
    </row>
    <row r="523" spans="1:15" ht="16.5" customHeight="1">
      <c r="A523" s="61">
        <v>31</v>
      </c>
      <c r="B523" s="5">
        <v>43025</v>
      </c>
      <c r="C523" s="6">
        <v>125</v>
      </c>
      <c r="D523" s="6" t="s">
        <v>21</v>
      </c>
      <c r="E523" s="6" t="s">
        <v>22</v>
      </c>
      <c r="F523" s="6" t="s">
        <v>59</v>
      </c>
      <c r="G523" s="7">
        <v>4.5</v>
      </c>
      <c r="H523" s="7">
        <v>3.5</v>
      </c>
      <c r="I523" s="7">
        <v>5</v>
      </c>
      <c r="J523" s="7">
        <v>5.5</v>
      </c>
      <c r="K523" s="7">
        <v>6</v>
      </c>
      <c r="L523" s="7">
        <v>5</v>
      </c>
      <c r="M523" s="6">
        <v>6000</v>
      </c>
      <c r="N523" s="8">
        <f>IF('NORMAL OPTION CALLS'!E523="BUY",('NORMAL OPTION CALLS'!L523-'NORMAL OPTION CALLS'!G523)*('NORMAL OPTION CALLS'!M523),('NORMAL OPTION CALLS'!G523-'NORMAL OPTION CALLS'!L523)*('NORMAL OPTION CALLS'!M523))</f>
        <v>3000</v>
      </c>
      <c r="O523" s="9">
        <f>'NORMAL OPTION CALLS'!N523/('NORMAL OPTION CALLS'!M523)/'NORMAL OPTION CALLS'!G523%</f>
        <v>11.111111111111111</v>
      </c>
    </row>
    <row r="524" spans="1:15" ht="16.5" customHeight="1">
      <c r="A524" s="61">
        <v>32</v>
      </c>
      <c r="B524" s="5">
        <v>43024</v>
      </c>
      <c r="C524" s="6">
        <v>290</v>
      </c>
      <c r="D524" s="6" t="s">
        <v>21</v>
      </c>
      <c r="E524" s="6" t="s">
        <v>22</v>
      </c>
      <c r="F524" s="6" t="s">
        <v>223</v>
      </c>
      <c r="G524" s="7">
        <v>4</v>
      </c>
      <c r="H524" s="7">
        <v>0.1</v>
      </c>
      <c r="I524" s="7">
        <v>6</v>
      </c>
      <c r="J524" s="7">
        <v>8</v>
      </c>
      <c r="K524" s="7">
        <v>10</v>
      </c>
      <c r="L524" s="7">
        <v>6</v>
      </c>
      <c r="M524" s="6">
        <v>1700</v>
      </c>
      <c r="N524" s="8">
        <f>IF('NORMAL OPTION CALLS'!E524="BUY",('NORMAL OPTION CALLS'!L524-'NORMAL OPTION CALLS'!G524)*('NORMAL OPTION CALLS'!M524),('NORMAL OPTION CALLS'!G524-'NORMAL OPTION CALLS'!L524)*('NORMAL OPTION CALLS'!M524))</f>
        <v>3400</v>
      </c>
      <c r="O524" s="9">
        <f>'NORMAL OPTION CALLS'!N524/('NORMAL OPTION CALLS'!M524)/'NORMAL OPTION CALLS'!G524%</f>
        <v>50</v>
      </c>
    </row>
    <row r="525" spans="1:15" ht="16.5" customHeight="1">
      <c r="A525" s="61">
        <v>33</v>
      </c>
      <c r="B525" s="5">
        <v>43024</v>
      </c>
      <c r="C525" s="6">
        <v>1100</v>
      </c>
      <c r="D525" s="6" t="s">
        <v>21</v>
      </c>
      <c r="E525" s="6" t="s">
        <v>22</v>
      </c>
      <c r="F525" s="6" t="s">
        <v>224</v>
      </c>
      <c r="G525" s="7">
        <v>17</v>
      </c>
      <c r="H525" s="7">
        <v>8</v>
      </c>
      <c r="I525" s="7">
        <v>22</v>
      </c>
      <c r="J525" s="7">
        <v>27</v>
      </c>
      <c r="K525" s="7">
        <v>32</v>
      </c>
      <c r="L525" s="7">
        <v>22</v>
      </c>
      <c r="M525" s="6">
        <v>800</v>
      </c>
      <c r="N525" s="8">
        <f>IF('NORMAL OPTION CALLS'!E525="BUY",('NORMAL OPTION CALLS'!L525-'NORMAL OPTION CALLS'!G525)*('NORMAL OPTION CALLS'!M525),('NORMAL OPTION CALLS'!G525-'NORMAL OPTION CALLS'!L525)*('NORMAL OPTION CALLS'!M525))</f>
        <v>4000</v>
      </c>
      <c r="O525" s="9">
        <f>'NORMAL OPTION CALLS'!N525/('NORMAL OPTION CALLS'!M525)/'NORMAL OPTION CALLS'!G525%</f>
        <v>29.411764705882351</v>
      </c>
    </row>
    <row r="526" spans="1:15" ht="16.5" customHeight="1">
      <c r="A526" s="61">
        <v>34</v>
      </c>
      <c r="B526" s="5">
        <v>43024</v>
      </c>
      <c r="C526" s="6">
        <v>330</v>
      </c>
      <c r="D526" s="6" t="s">
        <v>21</v>
      </c>
      <c r="E526" s="6" t="s">
        <v>22</v>
      </c>
      <c r="F526" s="6" t="s">
        <v>74</v>
      </c>
      <c r="G526" s="7">
        <v>8</v>
      </c>
      <c r="H526" s="7">
        <v>6</v>
      </c>
      <c r="I526" s="7">
        <v>9</v>
      </c>
      <c r="J526" s="7">
        <v>10</v>
      </c>
      <c r="K526" s="7">
        <v>11</v>
      </c>
      <c r="L526" s="7">
        <v>10</v>
      </c>
      <c r="M526" s="6">
        <v>3500</v>
      </c>
      <c r="N526" s="8">
        <f>IF('NORMAL OPTION CALLS'!E526="BUY",('NORMAL OPTION CALLS'!L526-'NORMAL OPTION CALLS'!G526)*('NORMAL OPTION CALLS'!M526),('NORMAL OPTION CALLS'!G526-'NORMAL OPTION CALLS'!L526)*('NORMAL OPTION CALLS'!M526))</f>
        <v>7000</v>
      </c>
      <c r="O526" s="9">
        <f>'NORMAL OPTION CALLS'!N526/('NORMAL OPTION CALLS'!M526)/'NORMAL OPTION CALLS'!G526%</f>
        <v>25</v>
      </c>
    </row>
    <row r="527" spans="1:15" ht="16.5" customHeight="1">
      <c r="A527" s="61">
        <v>35</v>
      </c>
      <c r="B527" s="5">
        <v>43024</v>
      </c>
      <c r="C527" s="6">
        <v>800</v>
      </c>
      <c r="D527" s="6" t="s">
        <v>21</v>
      </c>
      <c r="E527" s="6" t="s">
        <v>22</v>
      </c>
      <c r="F527" s="6" t="s">
        <v>46</v>
      </c>
      <c r="G527" s="7">
        <v>4</v>
      </c>
      <c r="H527" s="7">
        <v>3.2</v>
      </c>
      <c r="I527" s="7">
        <v>4.4000000000000004</v>
      </c>
      <c r="J527" s="7">
        <v>4.8</v>
      </c>
      <c r="K527" s="7">
        <v>5.2</v>
      </c>
      <c r="L527" s="7">
        <v>4.4000000000000004</v>
      </c>
      <c r="M527" s="6">
        <v>7000</v>
      </c>
      <c r="N527" s="8">
        <f>IF('NORMAL OPTION CALLS'!E527="BUY",('NORMAL OPTION CALLS'!L527-'NORMAL OPTION CALLS'!G527)*('NORMAL OPTION CALLS'!M527),('NORMAL OPTION CALLS'!G527-'NORMAL OPTION CALLS'!L527)*('NORMAL OPTION CALLS'!M527))</f>
        <v>2800.0000000000023</v>
      </c>
      <c r="O527" s="9">
        <f>'NORMAL OPTION CALLS'!N527/('NORMAL OPTION CALLS'!M527)/'NORMAL OPTION CALLS'!G527%</f>
        <v>10.000000000000007</v>
      </c>
    </row>
    <row r="528" spans="1:15" ht="16.5" customHeight="1">
      <c r="A528" s="61">
        <v>36</v>
      </c>
      <c r="B528" s="5">
        <v>43024</v>
      </c>
      <c r="C528" s="6">
        <v>460</v>
      </c>
      <c r="D528" s="6" t="s">
        <v>21</v>
      </c>
      <c r="E528" s="6" t="s">
        <v>22</v>
      </c>
      <c r="F528" s="6" t="s">
        <v>130</v>
      </c>
      <c r="G528" s="7">
        <v>12</v>
      </c>
      <c r="H528" s="7">
        <v>8</v>
      </c>
      <c r="I528" s="7">
        <v>14</v>
      </c>
      <c r="J528" s="7">
        <v>16</v>
      </c>
      <c r="K528" s="7">
        <v>18</v>
      </c>
      <c r="L528" s="7">
        <v>18</v>
      </c>
      <c r="M528" s="6">
        <v>1700</v>
      </c>
      <c r="N528" s="8">
        <f>IF('NORMAL OPTION CALLS'!E528="BUY",('NORMAL OPTION CALLS'!L528-'NORMAL OPTION CALLS'!G528)*('NORMAL OPTION CALLS'!M528),('NORMAL OPTION CALLS'!G528-'NORMAL OPTION CALLS'!L528)*('NORMAL OPTION CALLS'!M528))</f>
        <v>10200</v>
      </c>
      <c r="O528" s="9">
        <f>'NORMAL OPTION CALLS'!N528/('NORMAL OPTION CALLS'!M528)/'NORMAL OPTION CALLS'!G528%</f>
        <v>50</v>
      </c>
    </row>
    <row r="529" spans="1:15" ht="16.5" customHeight="1">
      <c r="A529" s="61">
        <v>37</v>
      </c>
      <c r="B529" s="5">
        <v>43021</v>
      </c>
      <c r="C529" s="6">
        <v>700</v>
      </c>
      <c r="D529" s="6" t="s">
        <v>21</v>
      </c>
      <c r="E529" s="6" t="s">
        <v>22</v>
      </c>
      <c r="F529" s="6" t="s">
        <v>99</v>
      </c>
      <c r="G529" s="7">
        <v>18.5</v>
      </c>
      <c r="H529" s="7">
        <v>15</v>
      </c>
      <c r="I529" s="7">
        <v>20.5</v>
      </c>
      <c r="J529" s="7">
        <v>22.5</v>
      </c>
      <c r="K529" s="7">
        <v>24.5</v>
      </c>
      <c r="L529" s="7">
        <v>22.5</v>
      </c>
      <c r="M529" s="6">
        <v>2000</v>
      </c>
      <c r="N529" s="8">
        <f>IF('NORMAL OPTION CALLS'!E529="BUY",('NORMAL OPTION CALLS'!L529-'NORMAL OPTION CALLS'!G529)*('NORMAL OPTION CALLS'!M529),('NORMAL OPTION CALLS'!G529-'NORMAL OPTION CALLS'!L529)*('NORMAL OPTION CALLS'!M529))</f>
        <v>8000</v>
      </c>
      <c r="O529" s="9">
        <f>'NORMAL OPTION CALLS'!N529/('NORMAL OPTION CALLS'!M529)/'NORMAL OPTION CALLS'!G529%</f>
        <v>21.621621621621621</v>
      </c>
    </row>
    <row r="530" spans="1:15" ht="16.5" customHeight="1">
      <c r="A530" s="61">
        <v>38</v>
      </c>
      <c r="B530" s="5">
        <v>43021</v>
      </c>
      <c r="C530" s="6">
        <v>1070</v>
      </c>
      <c r="D530" s="6" t="s">
        <v>21</v>
      </c>
      <c r="E530" s="6" t="s">
        <v>22</v>
      </c>
      <c r="F530" s="6" t="s">
        <v>222</v>
      </c>
      <c r="G530" s="7">
        <v>19</v>
      </c>
      <c r="H530" s="7">
        <v>11</v>
      </c>
      <c r="I530" s="7">
        <v>23</v>
      </c>
      <c r="J530" s="7">
        <v>27</v>
      </c>
      <c r="K530" s="7">
        <v>31</v>
      </c>
      <c r="L530" s="7">
        <v>27</v>
      </c>
      <c r="M530" s="6">
        <v>800</v>
      </c>
      <c r="N530" s="8">
        <f>IF('NORMAL OPTION CALLS'!E530="BUY",('NORMAL OPTION CALLS'!L530-'NORMAL OPTION CALLS'!G530)*('NORMAL OPTION CALLS'!M530),('NORMAL OPTION CALLS'!G530-'NORMAL OPTION CALLS'!L530)*('NORMAL OPTION CALLS'!M530))</f>
        <v>6400</v>
      </c>
      <c r="O530" s="9">
        <f>'NORMAL OPTION CALLS'!N530/('NORMAL OPTION CALLS'!M530)/'NORMAL OPTION CALLS'!G530%</f>
        <v>42.10526315789474</v>
      </c>
    </row>
    <row r="531" spans="1:15" ht="16.5" customHeight="1">
      <c r="A531" s="61">
        <v>39</v>
      </c>
      <c r="B531" s="5">
        <v>43021</v>
      </c>
      <c r="C531" s="6">
        <v>530</v>
      </c>
      <c r="D531" s="6" t="s">
        <v>21</v>
      </c>
      <c r="E531" s="6" t="s">
        <v>22</v>
      </c>
      <c r="F531" s="6" t="s">
        <v>58</v>
      </c>
      <c r="G531" s="7">
        <v>12</v>
      </c>
      <c r="H531" s="7">
        <v>6</v>
      </c>
      <c r="I531" s="7">
        <v>15</v>
      </c>
      <c r="J531" s="7">
        <v>18</v>
      </c>
      <c r="K531" s="7">
        <v>21</v>
      </c>
      <c r="L531" s="7">
        <v>16</v>
      </c>
      <c r="M531" s="6">
        <v>1200</v>
      </c>
      <c r="N531" s="8">
        <f>IF('NORMAL OPTION CALLS'!E531="BUY",('NORMAL OPTION CALLS'!L531-'NORMAL OPTION CALLS'!G531)*('NORMAL OPTION CALLS'!M531),('NORMAL OPTION CALLS'!G531-'NORMAL OPTION CALLS'!L531)*('NORMAL OPTION CALLS'!M531))</f>
        <v>4800</v>
      </c>
      <c r="O531" s="9">
        <f>'NORMAL OPTION CALLS'!N531/('NORMAL OPTION CALLS'!M531)/'NORMAL OPTION CALLS'!G531%</f>
        <v>33.333333333333336</v>
      </c>
    </row>
    <row r="532" spans="1:15" ht="16.5" customHeight="1">
      <c r="A532" s="61">
        <v>40</v>
      </c>
      <c r="B532" s="5">
        <v>43021</v>
      </c>
      <c r="C532" s="6">
        <v>540</v>
      </c>
      <c r="D532" s="6" t="s">
        <v>21</v>
      </c>
      <c r="E532" s="6" t="s">
        <v>22</v>
      </c>
      <c r="F532" s="6" t="s">
        <v>92</v>
      </c>
      <c r="G532" s="7">
        <v>12</v>
      </c>
      <c r="H532" s="7">
        <v>8</v>
      </c>
      <c r="I532" s="7">
        <v>14</v>
      </c>
      <c r="J532" s="7">
        <v>16</v>
      </c>
      <c r="K532" s="7">
        <v>18</v>
      </c>
      <c r="L532" s="7">
        <v>16</v>
      </c>
      <c r="M532" s="6">
        <v>2000</v>
      </c>
      <c r="N532" s="8">
        <f>IF('NORMAL OPTION CALLS'!E532="BUY",('NORMAL OPTION CALLS'!L532-'NORMAL OPTION CALLS'!G532)*('NORMAL OPTION CALLS'!M532),('NORMAL OPTION CALLS'!G532-'NORMAL OPTION CALLS'!L532)*('NORMAL OPTION CALLS'!M532))</f>
        <v>8000</v>
      </c>
      <c r="O532" s="9">
        <f>'NORMAL OPTION CALLS'!N532/('NORMAL OPTION CALLS'!M532)/'NORMAL OPTION CALLS'!G532%</f>
        <v>33.333333333333336</v>
      </c>
    </row>
    <row r="533" spans="1:15" ht="16.5" customHeight="1">
      <c r="A533" s="61">
        <v>41</v>
      </c>
      <c r="B533" s="5">
        <v>43020</v>
      </c>
      <c r="C533" s="6">
        <v>260</v>
      </c>
      <c r="D533" s="6" t="s">
        <v>21</v>
      </c>
      <c r="E533" s="6" t="s">
        <v>22</v>
      </c>
      <c r="F533" s="6" t="s">
        <v>24</v>
      </c>
      <c r="G533" s="7">
        <v>6</v>
      </c>
      <c r="H533" s="7">
        <v>4</v>
      </c>
      <c r="I533" s="7">
        <v>7</v>
      </c>
      <c r="J533" s="7">
        <v>8</v>
      </c>
      <c r="K533" s="7">
        <v>9</v>
      </c>
      <c r="L533" s="7">
        <v>9</v>
      </c>
      <c r="M533" s="6">
        <v>3500</v>
      </c>
      <c r="N533" s="8">
        <f>IF('NORMAL OPTION CALLS'!E533="BUY",('NORMAL OPTION CALLS'!L533-'NORMAL OPTION CALLS'!G533)*('NORMAL OPTION CALLS'!M533),('NORMAL OPTION CALLS'!G533-'NORMAL OPTION CALLS'!L533)*('NORMAL OPTION CALLS'!M533))</f>
        <v>10500</v>
      </c>
      <c r="O533" s="9">
        <f>'NORMAL OPTION CALLS'!N533/('NORMAL OPTION CALLS'!M533)/'NORMAL OPTION CALLS'!G533%</f>
        <v>50</v>
      </c>
    </row>
    <row r="534" spans="1:15" ht="16.5" customHeight="1">
      <c r="A534" s="61">
        <v>42</v>
      </c>
      <c r="B534" s="5">
        <v>43020</v>
      </c>
      <c r="C534" s="6">
        <v>870</v>
      </c>
      <c r="D534" s="6" t="s">
        <v>21</v>
      </c>
      <c r="E534" s="6" t="s">
        <v>22</v>
      </c>
      <c r="F534" s="6" t="s">
        <v>221</v>
      </c>
      <c r="G534" s="7">
        <v>20</v>
      </c>
      <c r="H534" s="7">
        <v>12</v>
      </c>
      <c r="I534" s="7">
        <v>24</v>
      </c>
      <c r="J534" s="7">
        <v>28</v>
      </c>
      <c r="K534" s="7">
        <v>32</v>
      </c>
      <c r="L534" s="7">
        <v>24</v>
      </c>
      <c r="M534" s="6">
        <v>1000</v>
      </c>
      <c r="N534" s="8">
        <f>IF('NORMAL OPTION CALLS'!E534="BUY",('NORMAL OPTION CALLS'!L534-'NORMAL OPTION CALLS'!G534)*('NORMAL OPTION CALLS'!M534),('NORMAL OPTION CALLS'!G534-'NORMAL OPTION CALLS'!L534)*('NORMAL OPTION CALLS'!M534))</f>
        <v>4000</v>
      </c>
      <c r="O534" s="9">
        <f>'NORMAL OPTION CALLS'!N534/('NORMAL OPTION CALLS'!M534)/'NORMAL OPTION CALLS'!G534%</f>
        <v>20</v>
      </c>
    </row>
    <row r="535" spans="1:15" ht="16.5" customHeight="1">
      <c r="A535" s="61">
        <v>43</v>
      </c>
      <c r="B535" s="5">
        <v>43019</v>
      </c>
      <c r="C535" s="6">
        <v>150</v>
      </c>
      <c r="D535" s="6" t="s">
        <v>47</v>
      </c>
      <c r="E535" s="6" t="s">
        <v>22</v>
      </c>
      <c r="F535" s="6" t="s">
        <v>51</v>
      </c>
      <c r="G535" s="7">
        <v>4.3</v>
      </c>
      <c r="H535" s="7">
        <v>2.7</v>
      </c>
      <c r="I535" s="7">
        <v>5.0999999999999996</v>
      </c>
      <c r="J535" s="7">
        <v>6</v>
      </c>
      <c r="K535" s="7">
        <v>6.8</v>
      </c>
      <c r="L535" s="7">
        <v>2.7</v>
      </c>
      <c r="M535" s="6">
        <v>4500</v>
      </c>
      <c r="N535" s="8">
        <f>IF('NORMAL OPTION CALLS'!E535="BUY",('NORMAL OPTION CALLS'!L535-'NORMAL OPTION CALLS'!G535)*('NORMAL OPTION CALLS'!M535),('NORMAL OPTION CALLS'!G535-'NORMAL OPTION CALLS'!L535)*('NORMAL OPTION CALLS'!M535))</f>
        <v>-7199.9999999999982</v>
      </c>
      <c r="O535" s="9">
        <f>'NORMAL OPTION CALLS'!N535/('NORMAL OPTION CALLS'!M535)/'NORMAL OPTION CALLS'!G535%</f>
        <v>-37.20930232558139</v>
      </c>
    </row>
    <row r="536" spans="1:15" ht="16.5" customHeight="1">
      <c r="A536" s="61">
        <v>44</v>
      </c>
      <c r="B536" s="5">
        <v>43019</v>
      </c>
      <c r="C536" s="6">
        <v>1100</v>
      </c>
      <c r="D536" s="6" t="s">
        <v>21</v>
      </c>
      <c r="E536" s="6" t="s">
        <v>22</v>
      </c>
      <c r="F536" s="6" t="s">
        <v>156</v>
      </c>
      <c r="G536" s="7">
        <v>32</v>
      </c>
      <c r="H536" s="7">
        <v>20</v>
      </c>
      <c r="I536" s="7">
        <v>38</v>
      </c>
      <c r="J536" s="7">
        <v>44</v>
      </c>
      <c r="K536" s="7">
        <v>50</v>
      </c>
      <c r="L536" s="7">
        <v>44</v>
      </c>
      <c r="M536" s="6">
        <v>1100</v>
      </c>
      <c r="N536" s="8">
        <f>IF('NORMAL OPTION CALLS'!E536="BUY",('NORMAL OPTION CALLS'!L536-'NORMAL OPTION CALLS'!G536)*('NORMAL OPTION CALLS'!M536),('NORMAL OPTION CALLS'!G536-'NORMAL OPTION CALLS'!L536)*('NORMAL OPTION CALLS'!M536))</f>
        <v>13200</v>
      </c>
      <c r="O536" s="9">
        <f>'NORMAL OPTION CALLS'!N536/('NORMAL OPTION CALLS'!M536)/'NORMAL OPTION CALLS'!G536%</f>
        <v>37.5</v>
      </c>
    </row>
    <row r="537" spans="1:15" ht="16.5" customHeight="1">
      <c r="A537" s="61">
        <v>45</v>
      </c>
      <c r="B537" s="5">
        <v>43019</v>
      </c>
      <c r="C537" s="6">
        <v>450</v>
      </c>
      <c r="D537" s="6" t="s">
        <v>21</v>
      </c>
      <c r="E537" s="6" t="s">
        <v>22</v>
      </c>
      <c r="F537" s="6" t="s">
        <v>23</v>
      </c>
      <c r="G537" s="7">
        <v>15</v>
      </c>
      <c r="H537" s="7">
        <v>11</v>
      </c>
      <c r="I537" s="7">
        <v>17</v>
      </c>
      <c r="J537" s="7">
        <v>19</v>
      </c>
      <c r="K537" s="7">
        <v>21</v>
      </c>
      <c r="L537" s="7">
        <v>21</v>
      </c>
      <c r="M537" s="6">
        <v>1575</v>
      </c>
      <c r="N537" s="8">
        <f>IF('NORMAL OPTION CALLS'!E537="BUY",('NORMAL OPTION CALLS'!L537-'NORMAL OPTION CALLS'!G537)*('NORMAL OPTION CALLS'!M537),('NORMAL OPTION CALLS'!G537-'NORMAL OPTION CALLS'!L537)*('NORMAL OPTION CALLS'!M537))</f>
        <v>9450</v>
      </c>
      <c r="O537" s="9">
        <f>'NORMAL OPTION CALLS'!N537/('NORMAL OPTION CALLS'!M537)/'NORMAL OPTION CALLS'!G537%</f>
        <v>40</v>
      </c>
    </row>
    <row r="538" spans="1:15" ht="16.5" customHeight="1">
      <c r="A538" s="61">
        <v>46</v>
      </c>
      <c r="B538" s="5">
        <v>43019</v>
      </c>
      <c r="C538" s="6">
        <v>1320</v>
      </c>
      <c r="D538" s="6" t="s">
        <v>21</v>
      </c>
      <c r="E538" s="6" t="s">
        <v>22</v>
      </c>
      <c r="F538" s="6" t="s">
        <v>107</v>
      </c>
      <c r="G538" s="7">
        <v>28</v>
      </c>
      <c r="H538" s="7">
        <v>15</v>
      </c>
      <c r="I538" s="7">
        <v>35</v>
      </c>
      <c r="J538" s="7">
        <v>42</v>
      </c>
      <c r="K538" s="7">
        <v>50</v>
      </c>
      <c r="L538" s="7">
        <v>15</v>
      </c>
      <c r="M538" s="6">
        <v>550</v>
      </c>
      <c r="N538" s="8">
        <f>IF('NORMAL OPTION CALLS'!E538="BUY",('NORMAL OPTION CALLS'!L538-'NORMAL OPTION CALLS'!G538)*('NORMAL OPTION CALLS'!M538),('NORMAL OPTION CALLS'!G538-'NORMAL OPTION CALLS'!L538)*('NORMAL OPTION CALLS'!M538))</f>
        <v>-7150</v>
      </c>
      <c r="O538" s="9">
        <f>'NORMAL OPTION CALLS'!N538/('NORMAL OPTION CALLS'!M538)/'NORMAL OPTION CALLS'!G538%</f>
        <v>-46.428571428571423</v>
      </c>
    </row>
    <row r="539" spans="1:15" ht="16.5" customHeight="1">
      <c r="A539" s="61">
        <v>47</v>
      </c>
      <c r="B539" s="5">
        <v>43019</v>
      </c>
      <c r="C539" s="6">
        <v>360</v>
      </c>
      <c r="D539" s="6" t="s">
        <v>21</v>
      </c>
      <c r="E539" s="6" t="s">
        <v>22</v>
      </c>
      <c r="F539" s="6" t="s">
        <v>90</v>
      </c>
      <c r="G539" s="7">
        <v>7</v>
      </c>
      <c r="H539" s="7">
        <v>5</v>
      </c>
      <c r="I539" s="7">
        <v>8</v>
      </c>
      <c r="J539" s="7">
        <v>9</v>
      </c>
      <c r="K539" s="7">
        <v>10</v>
      </c>
      <c r="L539" s="7">
        <v>9</v>
      </c>
      <c r="M539" s="6">
        <v>3750</v>
      </c>
      <c r="N539" s="8">
        <f>IF('NORMAL OPTION CALLS'!E539="BUY",('NORMAL OPTION CALLS'!L539-'NORMAL OPTION CALLS'!G539)*('NORMAL OPTION CALLS'!M539),('NORMAL OPTION CALLS'!G539-'NORMAL OPTION CALLS'!L539)*('NORMAL OPTION CALLS'!M539))</f>
        <v>7500</v>
      </c>
      <c r="O539" s="9">
        <f>'NORMAL OPTION CALLS'!N539/('NORMAL OPTION CALLS'!M539)/'NORMAL OPTION CALLS'!G539%</f>
        <v>28.571428571428569</v>
      </c>
    </row>
    <row r="540" spans="1:15" ht="16.5" customHeight="1">
      <c r="A540" s="61">
        <v>48</v>
      </c>
      <c r="B540" s="5">
        <v>43018</v>
      </c>
      <c r="C540" s="6">
        <v>1000</v>
      </c>
      <c r="D540" s="6" t="s">
        <v>21</v>
      </c>
      <c r="E540" s="6" t="s">
        <v>22</v>
      </c>
      <c r="F540" s="6" t="s">
        <v>215</v>
      </c>
      <c r="G540" s="7">
        <v>26</v>
      </c>
      <c r="H540" s="7">
        <v>18</v>
      </c>
      <c r="I540" s="7">
        <v>30</v>
      </c>
      <c r="J540" s="7">
        <v>34</v>
      </c>
      <c r="K540" s="7">
        <v>38</v>
      </c>
      <c r="L540" s="7">
        <v>18</v>
      </c>
      <c r="M540" s="6">
        <v>1100</v>
      </c>
      <c r="N540" s="8">
        <f>IF('NORMAL OPTION CALLS'!E540="BUY",('NORMAL OPTION CALLS'!L540-'NORMAL OPTION CALLS'!G540)*('NORMAL OPTION CALLS'!M540),('NORMAL OPTION CALLS'!G540-'NORMAL OPTION CALLS'!L540)*('NORMAL OPTION CALLS'!M540))</f>
        <v>-8800</v>
      </c>
      <c r="O540" s="9">
        <f>'NORMAL OPTION CALLS'!N540/('NORMAL OPTION CALLS'!M540)/'NORMAL OPTION CALLS'!G540%</f>
        <v>-30.769230769230766</v>
      </c>
    </row>
    <row r="541" spans="1:15" ht="16.5" customHeight="1">
      <c r="A541" s="61">
        <v>49</v>
      </c>
      <c r="B541" s="5">
        <v>43018</v>
      </c>
      <c r="C541" s="6">
        <v>280</v>
      </c>
      <c r="D541" s="6" t="s">
        <v>21</v>
      </c>
      <c r="E541" s="6" t="s">
        <v>22</v>
      </c>
      <c r="F541" s="6" t="s">
        <v>140</v>
      </c>
      <c r="G541" s="7">
        <v>7.5</v>
      </c>
      <c r="H541" s="7">
        <v>4</v>
      </c>
      <c r="I541" s="7">
        <v>9.5</v>
      </c>
      <c r="J541" s="7">
        <v>11.5</v>
      </c>
      <c r="K541" s="7">
        <v>13.5</v>
      </c>
      <c r="L541" s="7">
        <v>9.5</v>
      </c>
      <c r="M541" s="6">
        <v>1100</v>
      </c>
      <c r="N541" s="8">
        <f>IF('NORMAL OPTION CALLS'!E541="BUY",('NORMAL OPTION CALLS'!L541-'NORMAL OPTION CALLS'!G541)*('NORMAL OPTION CALLS'!M541),('NORMAL OPTION CALLS'!G541-'NORMAL OPTION CALLS'!L541)*('NORMAL OPTION CALLS'!M541))</f>
        <v>2200</v>
      </c>
      <c r="O541" s="9">
        <f>'NORMAL OPTION CALLS'!N541/('NORMAL OPTION CALLS'!M541)/'NORMAL OPTION CALLS'!G541%</f>
        <v>26.666666666666668</v>
      </c>
    </row>
    <row r="542" spans="1:15" ht="16.5" customHeight="1">
      <c r="A542" s="61">
        <v>50</v>
      </c>
      <c r="B542" s="5">
        <v>43018</v>
      </c>
      <c r="C542" s="6">
        <v>600</v>
      </c>
      <c r="D542" s="6" t="s">
        <v>21</v>
      </c>
      <c r="E542" s="6" t="s">
        <v>22</v>
      </c>
      <c r="F542" s="6" t="s">
        <v>216</v>
      </c>
      <c r="G542" s="7">
        <v>22</v>
      </c>
      <c r="H542" s="7">
        <v>16</v>
      </c>
      <c r="I542" s="7">
        <v>25</v>
      </c>
      <c r="J542" s="7">
        <v>28</v>
      </c>
      <c r="K542" s="7">
        <v>31</v>
      </c>
      <c r="L542" s="7">
        <v>25</v>
      </c>
      <c r="M542" s="6">
        <v>1500</v>
      </c>
      <c r="N542" s="8">
        <f>IF('NORMAL OPTION CALLS'!E542="BUY",('NORMAL OPTION CALLS'!L542-'NORMAL OPTION CALLS'!G542)*('NORMAL OPTION CALLS'!M542),('NORMAL OPTION CALLS'!G542-'NORMAL OPTION CALLS'!L542)*('NORMAL OPTION CALLS'!M542))</f>
        <v>4500</v>
      </c>
      <c r="O542" s="9">
        <f>'NORMAL OPTION CALLS'!N542/('NORMAL OPTION CALLS'!M542)/'NORMAL OPTION CALLS'!G542%</f>
        <v>13.636363636363637</v>
      </c>
    </row>
    <row r="543" spans="1:15" ht="16.5" customHeight="1">
      <c r="A543" s="61">
        <v>51</v>
      </c>
      <c r="B543" s="5">
        <v>43017</v>
      </c>
      <c r="C543" s="6">
        <v>1060</v>
      </c>
      <c r="D543" s="6" t="s">
        <v>21</v>
      </c>
      <c r="E543" s="6" t="s">
        <v>22</v>
      </c>
      <c r="F543" s="6" t="s">
        <v>105</v>
      </c>
      <c r="G543" s="7">
        <v>20</v>
      </c>
      <c r="H543" s="7">
        <v>14</v>
      </c>
      <c r="I543" s="7">
        <v>23</v>
      </c>
      <c r="J543" s="7">
        <v>26</v>
      </c>
      <c r="K543" s="7">
        <v>29</v>
      </c>
      <c r="L543" s="7">
        <v>23</v>
      </c>
      <c r="M543" s="6">
        <v>1100</v>
      </c>
      <c r="N543" s="8">
        <f>IF('NORMAL OPTION CALLS'!E543="BUY",('NORMAL OPTION CALLS'!L543-'NORMAL OPTION CALLS'!G543)*('NORMAL OPTION CALLS'!M543),('NORMAL OPTION CALLS'!G543-'NORMAL OPTION CALLS'!L543)*('NORMAL OPTION CALLS'!M543))</f>
        <v>3300</v>
      </c>
      <c r="O543" s="9">
        <f>'NORMAL OPTION CALLS'!N543/('NORMAL OPTION CALLS'!M543)/'NORMAL OPTION CALLS'!G543%</f>
        <v>15</v>
      </c>
    </row>
    <row r="544" spans="1:15" ht="16.5" customHeight="1">
      <c r="A544" s="61">
        <v>52</v>
      </c>
      <c r="B544" s="5">
        <v>43017</v>
      </c>
      <c r="C544" s="6">
        <v>280</v>
      </c>
      <c r="D544" s="6" t="s">
        <v>21</v>
      </c>
      <c r="E544" s="6" t="s">
        <v>22</v>
      </c>
      <c r="F544" s="6" t="s">
        <v>140</v>
      </c>
      <c r="G544" s="7">
        <v>4</v>
      </c>
      <c r="H544" s="7">
        <v>0.1</v>
      </c>
      <c r="I544" s="7">
        <v>6</v>
      </c>
      <c r="J544" s="7">
        <v>8</v>
      </c>
      <c r="K544" s="7">
        <v>10</v>
      </c>
      <c r="L544" s="7">
        <v>5.9</v>
      </c>
      <c r="M544" s="6">
        <v>1700</v>
      </c>
      <c r="N544" s="8">
        <f>IF('NORMAL OPTION CALLS'!E544="BUY",('NORMAL OPTION CALLS'!L544-'NORMAL OPTION CALLS'!G544)*('NORMAL OPTION CALLS'!M544),('NORMAL OPTION CALLS'!G544-'NORMAL OPTION CALLS'!L544)*('NORMAL OPTION CALLS'!M544))</f>
        <v>3230.0000000000005</v>
      </c>
      <c r="O544" s="9">
        <f>'NORMAL OPTION CALLS'!N544/('NORMAL OPTION CALLS'!M544)/'NORMAL OPTION CALLS'!G544%</f>
        <v>47.500000000000007</v>
      </c>
    </row>
    <row r="545" spans="1:15" ht="16.5" customHeight="1">
      <c r="A545" s="61">
        <v>53</v>
      </c>
      <c r="B545" s="5">
        <v>43014</v>
      </c>
      <c r="C545" s="6">
        <v>150</v>
      </c>
      <c r="D545" s="6" t="s">
        <v>21</v>
      </c>
      <c r="E545" s="6" t="s">
        <v>22</v>
      </c>
      <c r="F545" s="6" t="s">
        <v>51</v>
      </c>
      <c r="G545" s="7">
        <v>7</v>
      </c>
      <c r="H545" s="7">
        <v>5.4</v>
      </c>
      <c r="I545" s="7">
        <v>8</v>
      </c>
      <c r="J545" s="7">
        <v>8.8000000000000007</v>
      </c>
      <c r="K545" s="7">
        <v>9.6</v>
      </c>
      <c r="L545" s="7">
        <v>9.6</v>
      </c>
      <c r="M545" s="6">
        <v>4500</v>
      </c>
      <c r="N545" s="8">
        <f>IF('NORMAL OPTION CALLS'!E545="BUY",('NORMAL OPTION CALLS'!L545-'NORMAL OPTION CALLS'!G545)*('NORMAL OPTION CALLS'!M545),('NORMAL OPTION CALLS'!G545-'NORMAL OPTION CALLS'!L545)*('NORMAL OPTION CALLS'!M545))</f>
        <v>11699.999999999998</v>
      </c>
      <c r="O545" s="9">
        <f>'NORMAL OPTION CALLS'!N545/('NORMAL OPTION CALLS'!M545)/'NORMAL OPTION CALLS'!G545%</f>
        <v>37.142857142857132</v>
      </c>
    </row>
    <row r="546" spans="1:15" ht="16.5" customHeight="1">
      <c r="A546" s="61">
        <v>54</v>
      </c>
      <c r="B546" s="5">
        <v>43014</v>
      </c>
      <c r="C546" s="6">
        <v>700</v>
      </c>
      <c r="D546" s="6" t="s">
        <v>21</v>
      </c>
      <c r="E546" s="6" t="s">
        <v>22</v>
      </c>
      <c r="F546" s="6" t="s">
        <v>99</v>
      </c>
      <c r="G546" s="7">
        <v>12</v>
      </c>
      <c r="H546" s="7">
        <v>9</v>
      </c>
      <c r="I546" s="7">
        <v>14</v>
      </c>
      <c r="J546" s="7">
        <v>16</v>
      </c>
      <c r="K546" s="7">
        <v>18</v>
      </c>
      <c r="L546" s="7">
        <v>14</v>
      </c>
      <c r="M546" s="6">
        <v>2000</v>
      </c>
      <c r="N546" s="8">
        <f>IF('NORMAL OPTION CALLS'!E546="BUY",('NORMAL OPTION CALLS'!L546-'NORMAL OPTION CALLS'!G546)*('NORMAL OPTION CALLS'!M546),('NORMAL OPTION CALLS'!G546-'NORMAL OPTION CALLS'!L546)*('NORMAL OPTION CALLS'!M546))</f>
        <v>4000</v>
      </c>
      <c r="O546" s="9">
        <f>'NORMAL OPTION CALLS'!N546/('NORMAL OPTION CALLS'!M546)/'NORMAL OPTION CALLS'!G546%</f>
        <v>16.666666666666668</v>
      </c>
    </row>
    <row r="547" spans="1:15" ht="16.5" customHeight="1">
      <c r="A547" s="61">
        <v>55</v>
      </c>
      <c r="B547" s="5">
        <v>43014</v>
      </c>
      <c r="C547" s="6">
        <v>680</v>
      </c>
      <c r="D547" s="6" t="s">
        <v>21</v>
      </c>
      <c r="E547" s="6" t="s">
        <v>22</v>
      </c>
      <c r="F547" s="6" t="s">
        <v>99</v>
      </c>
      <c r="G547" s="7">
        <v>15</v>
      </c>
      <c r="H547" s="7">
        <v>12</v>
      </c>
      <c r="I547" s="7">
        <v>16.5</v>
      </c>
      <c r="J547" s="7">
        <v>18</v>
      </c>
      <c r="K547" s="7">
        <v>19.5</v>
      </c>
      <c r="L547" s="7">
        <v>19.5</v>
      </c>
      <c r="M547" s="6">
        <v>2000</v>
      </c>
      <c r="N547" s="8">
        <f>IF('NORMAL OPTION CALLS'!E547="BUY",('NORMAL OPTION CALLS'!L547-'NORMAL OPTION CALLS'!G547)*('NORMAL OPTION CALLS'!M547),('NORMAL OPTION CALLS'!G547-'NORMAL OPTION CALLS'!L547)*('NORMAL OPTION CALLS'!M547))</f>
        <v>9000</v>
      </c>
      <c r="O547" s="9">
        <f>'NORMAL OPTION CALLS'!N547/('NORMAL OPTION CALLS'!M547)/'NORMAL OPTION CALLS'!G547%</f>
        <v>30</v>
      </c>
    </row>
    <row r="548" spans="1:15" ht="16.5" customHeight="1">
      <c r="A548" s="61">
        <v>56</v>
      </c>
      <c r="B548" s="5">
        <v>43014</v>
      </c>
      <c r="C548" s="6">
        <v>250</v>
      </c>
      <c r="D548" s="6" t="s">
        <v>21</v>
      </c>
      <c r="E548" s="6" t="s">
        <v>22</v>
      </c>
      <c r="F548" s="6" t="s">
        <v>24</v>
      </c>
      <c r="G548" s="7">
        <v>5.5</v>
      </c>
      <c r="H548" s="7">
        <v>3.5</v>
      </c>
      <c r="I548" s="7">
        <v>6.5</v>
      </c>
      <c r="J548" s="7">
        <v>7.5</v>
      </c>
      <c r="K548" s="7">
        <v>8.5</v>
      </c>
      <c r="L548" s="7">
        <v>7.5</v>
      </c>
      <c r="M548" s="6">
        <v>3500</v>
      </c>
      <c r="N548" s="8">
        <f>IF('NORMAL OPTION CALLS'!E548="BUY",('NORMAL OPTION CALLS'!L548-'NORMAL OPTION CALLS'!G548)*('NORMAL OPTION CALLS'!M548),('NORMAL OPTION CALLS'!G548-'NORMAL OPTION CALLS'!L548)*('NORMAL OPTION CALLS'!M548))</f>
        <v>7000</v>
      </c>
      <c r="O548" s="9">
        <f>'NORMAL OPTION CALLS'!N548/('NORMAL OPTION CALLS'!M548)/'NORMAL OPTION CALLS'!G548%</f>
        <v>36.363636363636367</v>
      </c>
    </row>
    <row r="549" spans="1:15" ht="16.5" customHeight="1">
      <c r="A549" s="61">
        <v>57</v>
      </c>
      <c r="B549" s="5">
        <v>43013</v>
      </c>
      <c r="C549" s="6">
        <v>500</v>
      </c>
      <c r="D549" s="6" t="s">
        <v>21</v>
      </c>
      <c r="E549" s="6" t="s">
        <v>22</v>
      </c>
      <c r="F549" s="6" t="s">
        <v>213</v>
      </c>
      <c r="G549" s="7">
        <v>15</v>
      </c>
      <c r="H549" s="7">
        <v>10</v>
      </c>
      <c r="I549" s="7">
        <v>18</v>
      </c>
      <c r="J549" s="7">
        <v>21</v>
      </c>
      <c r="K549" s="7">
        <v>24</v>
      </c>
      <c r="L549" s="7">
        <v>17.8</v>
      </c>
      <c r="M549" s="6">
        <v>3500</v>
      </c>
      <c r="N549" s="8">
        <f>IF('NORMAL OPTION CALLS'!E549="BUY",('NORMAL OPTION CALLS'!L549-'NORMAL OPTION CALLS'!G549)*('NORMAL OPTION CALLS'!M549),('NORMAL OPTION CALLS'!G549-'NORMAL OPTION CALLS'!L549)*('NORMAL OPTION CALLS'!M549))</f>
        <v>9800.0000000000018</v>
      </c>
      <c r="O549" s="9">
        <f>'NORMAL OPTION CALLS'!N549/('NORMAL OPTION CALLS'!M549)/'NORMAL OPTION CALLS'!G549%</f>
        <v>18.666666666666671</v>
      </c>
    </row>
    <row r="550" spans="1:15" ht="16.5" customHeight="1">
      <c r="A550" s="61">
        <v>58</v>
      </c>
      <c r="B550" s="5">
        <v>43013</v>
      </c>
      <c r="C550" s="6">
        <v>740</v>
      </c>
      <c r="D550" s="6" t="s">
        <v>21</v>
      </c>
      <c r="E550" s="6" t="s">
        <v>22</v>
      </c>
      <c r="F550" s="6" t="s">
        <v>212</v>
      </c>
      <c r="G550" s="7">
        <v>30</v>
      </c>
      <c r="H550" s="7">
        <v>22</v>
      </c>
      <c r="I550" s="7">
        <v>34</v>
      </c>
      <c r="J550" s="7">
        <v>38</v>
      </c>
      <c r="K550" s="7">
        <v>42</v>
      </c>
      <c r="L550" s="7">
        <v>22</v>
      </c>
      <c r="M550" s="6">
        <v>800</v>
      </c>
      <c r="N550" s="8">
        <f>IF('NORMAL OPTION CALLS'!E550="BUY",('NORMAL OPTION CALLS'!L550-'NORMAL OPTION CALLS'!G550)*('NORMAL OPTION CALLS'!M550),('NORMAL OPTION CALLS'!G550-'NORMAL OPTION CALLS'!L550)*('NORMAL OPTION CALLS'!M550))</f>
        <v>-6400</v>
      </c>
      <c r="O550" s="9">
        <f>'NORMAL OPTION CALLS'!N550/('NORMAL OPTION CALLS'!M550)/'NORMAL OPTION CALLS'!G550%</f>
        <v>-26.666666666666668</v>
      </c>
    </row>
    <row r="551" spans="1:15" ht="16.5" customHeight="1">
      <c r="A551" s="61">
        <v>59</v>
      </c>
      <c r="B551" s="5">
        <v>43013</v>
      </c>
      <c r="C551" s="6">
        <v>900</v>
      </c>
      <c r="D551" s="6" t="s">
        <v>21</v>
      </c>
      <c r="E551" s="6" t="s">
        <v>22</v>
      </c>
      <c r="F551" s="6" t="s">
        <v>80</v>
      </c>
      <c r="G551" s="7">
        <v>17</v>
      </c>
      <c r="H551" s="7">
        <v>9</v>
      </c>
      <c r="I551" s="7">
        <v>22</v>
      </c>
      <c r="J551" s="7">
        <v>27</v>
      </c>
      <c r="K551" s="7">
        <v>32</v>
      </c>
      <c r="L551" s="7">
        <v>22</v>
      </c>
      <c r="M551" s="6">
        <v>3500</v>
      </c>
      <c r="N551" s="8">
        <f>IF('NORMAL OPTION CALLS'!E551="BUY",('NORMAL OPTION CALLS'!L551-'NORMAL OPTION CALLS'!G551)*('NORMAL OPTION CALLS'!M551),('NORMAL OPTION CALLS'!G551-'NORMAL OPTION CALLS'!L551)*('NORMAL OPTION CALLS'!M551))</f>
        <v>17500</v>
      </c>
      <c r="O551" s="9">
        <f>'NORMAL OPTION CALLS'!N551/('NORMAL OPTION CALLS'!M551)/'NORMAL OPTION CALLS'!G551%</f>
        <v>29.411764705882351</v>
      </c>
    </row>
    <row r="552" spans="1:15" ht="16.5" customHeight="1">
      <c r="A552" s="61">
        <v>60</v>
      </c>
      <c r="B552" s="5">
        <v>43013</v>
      </c>
      <c r="C552" s="6">
        <v>570</v>
      </c>
      <c r="D552" s="6" t="s">
        <v>21</v>
      </c>
      <c r="E552" s="6" t="s">
        <v>22</v>
      </c>
      <c r="F552" s="6" t="s">
        <v>78</v>
      </c>
      <c r="G552" s="7">
        <v>25</v>
      </c>
      <c r="H552" s="7">
        <v>20</v>
      </c>
      <c r="I552" s="7">
        <v>28</v>
      </c>
      <c r="J552" s="7">
        <v>31</v>
      </c>
      <c r="K552" s="7">
        <v>34</v>
      </c>
      <c r="L552" s="7">
        <v>34</v>
      </c>
      <c r="M552" s="6">
        <v>3500</v>
      </c>
      <c r="N552" s="8">
        <f>IF('NORMAL OPTION CALLS'!E552="BUY",('NORMAL OPTION CALLS'!L552-'NORMAL OPTION CALLS'!G552)*('NORMAL OPTION CALLS'!M552),('NORMAL OPTION CALLS'!G552-'NORMAL OPTION CALLS'!L552)*('NORMAL OPTION CALLS'!M552))</f>
        <v>31500</v>
      </c>
      <c r="O552" s="9">
        <f>'NORMAL OPTION CALLS'!N552/('NORMAL OPTION CALLS'!M552)/'NORMAL OPTION CALLS'!G552%</f>
        <v>36</v>
      </c>
    </row>
    <row r="553" spans="1:15" ht="16.5" customHeight="1">
      <c r="A553" s="61">
        <v>61</v>
      </c>
      <c r="B553" s="5">
        <v>43012</v>
      </c>
      <c r="C553" s="6">
        <v>130</v>
      </c>
      <c r="D553" s="6" t="s">
        <v>21</v>
      </c>
      <c r="E553" s="6" t="s">
        <v>22</v>
      </c>
      <c r="F553" s="6" t="s">
        <v>116</v>
      </c>
      <c r="G553" s="7">
        <v>5.5</v>
      </c>
      <c r="H553" s="7">
        <v>3.5</v>
      </c>
      <c r="I553" s="7">
        <v>6.5</v>
      </c>
      <c r="J553" s="7">
        <v>7.5</v>
      </c>
      <c r="K553" s="7">
        <v>8.5</v>
      </c>
      <c r="L553" s="7">
        <v>6.5</v>
      </c>
      <c r="M553" s="6">
        <v>3500</v>
      </c>
      <c r="N553" s="8">
        <f>IF('NORMAL OPTION CALLS'!E553="BUY",('NORMAL OPTION CALLS'!L553-'NORMAL OPTION CALLS'!G553)*('NORMAL OPTION CALLS'!M553),('NORMAL OPTION CALLS'!G553-'NORMAL OPTION CALLS'!L553)*('NORMAL OPTION CALLS'!M553))</f>
        <v>3500</v>
      </c>
      <c r="O553" s="9">
        <f>'NORMAL OPTION CALLS'!N553/('NORMAL OPTION CALLS'!M553)/'NORMAL OPTION CALLS'!G553%</f>
        <v>18.181818181818183</v>
      </c>
    </row>
    <row r="554" spans="1:15" ht="16.5" customHeight="1">
      <c r="A554" s="61">
        <v>62</v>
      </c>
      <c r="B554" s="5">
        <v>43012</v>
      </c>
      <c r="C554" s="6">
        <v>500</v>
      </c>
      <c r="D554" s="6" t="s">
        <v>21</v>
      </c>
      <c r="E554" s="6" t="s">
        <v>22</v>
      </c>
      <c r="F554" s="6" t="s">
        <v>92</v>
      </c>
      <c r="G554" s="7">
        <v>19</v>
      </c>
      <c r="H554" s="7">
        <v>16</v>
      </c>
      <c r="I554" s="7">
        <v>20.5</v>
      </c>
      <c r="J554" s="7">
        <v>22</v>
      </c>
      <c r="K554" s="7">
        <v>23.5</v>
      </c>
      <c r="L554" s="7">
        <v>23</v>
      </c>
      <c r="M554" s="6">
        <v>2000</v>
      </c>
      <c r="N554" s="8">
        <f>IF('NORMAL OPTION CALLS'!E554="BUY",('NORMAL OPTION CALLS'!L554-'NORMAL OPTION CALLS'!G554)*('NORMAL OPTION CALLS'!M554),('NORMAL OPTION CALLS'!G554-'NORMAL OPTION CALLS'!L554)*('NORMAL OPTION CALLS'!M554))</f>
        <v>8000</v>
      </c>
      <c r="O554" s="9">
        <f>'NORMAL OPTION CALLS'!N554/('NORMAL OPTION CALLS'!M554)/'NORMAL OPTION CALLS'!G554%</f>
        <v>21.05263157894737</v>
      </c>
    </row>
    <row r="555" spans="1:15" ht="16.5" customHeight="1">
      <c r="A555" s="61">
        <v>63</v>
      </c>
      <c r="B555" s="5">
        <v>43012</v>
      </c>
      <c r="C555" s="6">
        <v>730</v>
      </c>
      <c r="D555" s="6" t="s">
        <v>21</v>
      </c>
      <c r="E555" s="6" t="s">
        <v>22</v>
      </c>
      <c r="F555" s="6" t="s">
        <v>211</v>
      </c>
      <c r="G555" s="7">
        <v>23</v>
      </c>
      <c r="H555" s="7">
        <v>16</v>
      </c>
      <c r="I555" s="7">
        <v>27</v>
      </c>
      <c r="J555" s="7">
        <v>30</v>
      </c>
      <c r="K555" s="7">
        <v>34</v>
      </c>
      <c r="L555" s="7">
        <v>30</v>
      </c>
      <c r="M555" s="6">
        <v>800</v>
      </c>
      <c r="N555" s="8">
        <f>IF('NORMAL OPTION CALLS'!E555="BUY",('NORMAL OPTION CALLS'!L555-'NORMAL OPTION CALLS'!G555)*('NORMAL OPTION CALLS'!M555),('NORMAL OPTION CALLS'!G555-'NORMAL OPTION CALLS'!L555)*('NORMAL OPTION CALLS'!M555))</f>
        <v>5600</v>
      </c>
      <c r="O555" s="9">
        <f>'NORMAL OPTION CALLS'!N555/('NORMAL OPTION CALLS'!M555)/'NORMAL OPTION CALLS'!G555%</f>
        <v>30.434782608695652</v>
      </c>
    </row>
    <row r="556" spans="1:15" ht="16.5" customHeight="1">
      <c r="A556" s="61">
        <v>64</v>
      </c>
      <c r="B556" s="5">
        <v>43011</v>
      </c>
      <c r="C556" s="6">
        <v>430</v>
      </c>
      <c r="D556" s="6" t="s">
        <v>21</v>
      </c>
      <c r="E556" s="6" t="s">
        <v>22</v>
      </c>
      <c r="F556" s="6" t="s">
        <v>214</v>
      </c>
      <c r="G556" s="7">
        <v>12.5</v>
      </c>
      <c r="H556" s="7">
        <v>9</v>
      </c>
      <c r="I556" s="7">
        <v>14</v>
      </c>
      <c r="J556" s="7">
        <v>15.5</v>
      </c>
      <c r="K556" s="7">
        <v>17</v>
      </c>
      <c r="L556" s="7">
        <v>17</v>
      </c>
      <c r="M556" s="6">
        <v>2500</v>
      </c>
      <c r="N556" s="8">
        <f>IF('NORMAL OPTION CALLS'!E556="BUY",('NORMAL OPTION CALLS'!L556-'NORMAL OPTION CALLS'!G556)*('NORMAL OPTION CALLS'!M556),('NORMAL OPTION CALLS'!G556-'NORMAL OPTION CALLS'!L556)*('NORMAL OPTION CALLS'!M556))</f>
        <v>11250</v>
      </c>
      <c r="O556" s="9">
        <f>'NORMAL OPTION CALLS'!N556/('NORMAL OPTION CALLS'!M556)/'NORMAL OPTION CALLS'!G556%</f>
        <v>36</v>
      </c>
    </row>
    <row r="557" spans="1:15" ht="15.75">
      <c r="A557" s="61">
        <v>65</v>
      </c>
      <c r="B557" s="5">
        <v>43011</v>
      </c>
      <c r="C557" s="6">
        <v>610</v>
      </c>
      <c r="D557" s="6" t="s">
        <v>21</v>
      </c>
      <c r="E557" s="6" t="s">
        <v>22</v>
      </c>
      <c r="F557" s="6" t="s">
        <v>81</v>
      </c>
      <c r="G557" s="7">
        <v>22</v>
      </c>
      <c r="H557" s="7">
        <v>15</v>
      </c>
      <c r="I557" s="7">
        <v>26</v>
      </c>
      <c r="J557" s="7">
        <v>30</v>
      </c>
      <c r="K557" s="7">
        <v>34</v>
      </c>
      <c r="L557" s="7">
        <v>34</v>
      </c>
      <c r="M557" s="6">
        <v>1200</v>
      </c>
      <c r="N557" s="8">
        <f>IF('NORMAL OPTION CALLS'!E557="BUY",('NORMAL OPTION CALLS'!L557-'NORMAL OPTION CALLS'!G557)*('NORMAL OPTION CALLS'!M557),('NORMAL OPTION CALLS'!G557-'NORMAL OPTION CALLS'!L557)*('NORMAL OPTION CALLS'!M557))</f>
        <v>14400</v>
      </c>
      <c r="O557" s="9">
        <f>'NORMAL OPTION CALLS'!N557/('NORMAL OPTION CALLS'!M557)/'NORMAL OPTION CALLS'!G557%</f>
        <v>54.545454545454547</v>
      </c>
    </row>
    <row r="558" spans="1:15" ht="15.75">
      <c r="A558" s="61">
        <v>66</v>
      </c>
      <c r="B558" s="5">
        <v>43011</v>
      </c>
      <c r="C558" s="6">
        <v>180</v>
      </c>
      <c r="D558" s="6" t="s">
        <v>21</v>
      </c>
      <c r="E558" s="6" t="s">
        <v>22</v>
      </c>
      <c r="F558" s="6" t="s">
        <v>83</v>
      </c>
      <c r="G558" s="7">
        <v>7</v>
      </c>
      <c r="H558" s="7">
        <v>5</v>
      </c>
      <c r="I558" s="7">
        <v>8</v>
      </c>
      <c r="J558" s="7">
        <v>9</v>
      </c>
      <c r="K558" s="7">
        <v>10</v>
      </c>
      <c r="L558" s="7">
        <v>9</v>
      </c>
      <c r="M558" s="6">
        <v>3500</v>
      </c>
      <c r="N558" s="8">
        <f>IF('NORMAL OPTION CALLS'!E558="BUY",('NORMAL OPTION CALLS'!L558-'NORMAL OPTION CALLS'!G558)*('NORMAL OPTION CALLS'!M558),('NORMAL OPTION CALLS'!G558-'NORMAL OPTION CALLS'!L558)*('NORMAL OPTION CALLS'!M558))</f>
        <v>7000</v>
      </c>
      <c r="O558" s="9">
        <f>'NORMAL OPTION CALLS'!N558/('NORMAL OPTION CALLS'!M558)/'NORMAL OPTION CALLS'!G558%</f>
        <v>28.571428571428569</v>
      </c>
    </row>
    <row r="559" spans="1:15" ht="15.75">
      <c r="A559" s="61">
        <v>67</v>
      </c>
      <c r="B559" s="5">
        <v>43011</v>
      </c>
      <c r="C559" s="6">
        <v>125</v>
      </c>
      <c r="D559" s="6" t="s">
        <v>21</v>
      </c>
      <c r="E559" s="6" t="s">
        <v>22</v>
      </c>
      <c r="F559" s="6" t="s">
        <v>59</v>
      </c>
      <c r="G559" s="7">
        <v>4</v>
      </c>
      <c r="H559" s="7">
        <v>2.9</v>
      </c>
      <c r="I559" s="7">
        <v>4.5999999999999996</v>
      </c>
      <c r="J559" s="7">
        <v>5.2</v>
      </c>
      <c r="K559" s="7">
        <v>5.8</v>
      </c>
      <c r="L559" s="7">
        <v>4.5999999999999996</v>
      </c>
      <c r="M559" s="6">
        <v>6000</v>
      </c>
      <c r="N559" s="8">
        <f>IF('NORMAL OPTION CALLS'!E559="BUY",('NORMAL OPTION CALLS'!L559-'NORMAL OPTION CALLS'!G559)*('NORMAL OPTION CALLS'!M559),('NORMAL OPTION CALLS'!G559-'NORMAL OPTION CALLS'!L559)*('NORMAL OPTION CALLS'!M559))</f>
        <v>3599.9999999999977</v>
      </c>
      <c r="O559" s="9">
        <f>'NORMAL OPTION CALLS'!N559/('NORMAL OPTION CALLS'!M559)/'NORMAL OPTION CALLS'!G559%</f>
        <v>14.999999999999991</v>
      </c>
    </row>
    <row r="560" spans="1:15" ht="15.75">
      <c r="A560" s="61">
        <v>68</v>
      </c>
      <c r="B560" s="5">
        <v>43011</v>
      </c>
      <c r="C560" s="6">
        <v>180</v>
      </c>
      <c r="D560" s="6" t="s">
        <v>21</v>
      </c>
      <c r="E560" s="6" t="s">
        <v>22</v>
      </c>
      <c r="F560" s="6" t="s">
        <v>83</v>
      </c>
      <c r="G560" s="7">
        <v>6</v>
      </c>
      <c r="H560" s="7">
        <v>4</v>
      </c>
      <c r="I560" s="7">
        <v>7</v>
      </c>
      <c r="J560" s="7">
        <v>8</v>
      </c>
      <c r="K560" s="7">
        <v>9</v>
      </c>
      <c r="L560" s="7">
        <v>9</v>
      </c>
      <c r="M560" s="6">
        <v>3500</v>
      </c>
      <c r="N560" s="8">
        <f>IF('NORMAL OPTION CALLS'!E560="BUY",('NORMAL OPTION CALLS'!L560-'NORMAL OPTION CALLS'!G560)*('NORMAL OPTION CALLS'!M560),('NORMAL OPTION CALLS'!G560-'NORMAL OPTION CALLS'!L560)*('NORMAL OPTION CALLS'!M560))</f>
        <v>10500</v>
      </c>
      <c r="O560" s="9">
        <f>'NORMAL OPTION CALLS'!N560/('NORMAL OPTION CALLS'!M560)/'NORMAL OPTION CALLS'!G560%</f>
        <v>50</v>
      </c>
    </row>
    <row r="562" spans="1:15" ht="16.5" thickBot="1">
      <c r="A562" s="4"/>
      <c r="B562" s="11"/>
      <c r="C562" s="11"/>
      <c r="D562" s="12"/>
      <c r="E562" s="12"/>
      <c r="F562" s="12"/>
      <c r="G562" s="13"/>
      <c r="H562" s="14"/>
      <c r="I562" s="15" t="s">
        <v>27</v>
      </c>
      <c r="J562" s="15"/>
      <c r="K562" s="16"/>
      <c r="L562" s="16"/>
      <c r="M562" s="17"/>
      <c r="N562" s="17"/>
      <c r="O562" s="17"/>
    </row>
    <row r="563" spans="1:15" ht="15.75">
      <c r="A563" s="18"/>
      <c r="B563" s="11"/>
      <c r="C563" s="11"/>
      <c r="D563" s="102" t="s">
        <v>28</v>
      </c>
      <c r="E563" s="102"/>
      <c r="F563" s="20">
        <v>68</v>
      </c>
      <c r="G563" s="21">
        <f>'NORMAL OPTION CALLS'!G564+'NORMAL OPTION CALLS'!G565+'NORMAL OPTION CALLS'!G566+'NORMAL OPTION CALLS'!G567+'NORMAL OPTION CALLS'!G568+'NORMAL OPTION CALLS'!G569</f>
        <v>100</v>
      </c>
      <c r="H563" s="12">
        <v>68</v>
      </c>
      <c r="I563" s="22">
        <f>'NORMAL OPTION CALLS'!H564/'NORMAL OPTION CALLS'!H563%</f>
        <v>88.235294117647058</v>
      </c>
      <c r="J563" s="22"/>
      <c r="K563" s="22"/>
      <c r="L563" s="23"/>
      <c r="M563" s="17"/>
    </row>
    <row r="564" spans="1:15" ht="15.75">
      <c r="A564" s="18"/>
      <c r="B564" s="11"/>
      <c r="C564" s="11"/>
      <c r="D564" s="103" t="s">
        <v>29</v>
      </c>
      <c r="E564" s="103"/>
      <c r="F564" s="25">
        <v>60</v>
      </c>
      <c r="G564" s="26">
        <f>('NORMAL OPTION CALLS'!F564/'NORMAL OPTION CALLS'!F563)*100</f>
        <v>88.235294117647058</v>
      </c>
      <c r="H564" s="12">
        <v>60</v>
      </c>
      <c r="I564" s="16"/>
      <c r="J564" s="16"/>
      <c r="K564" s="12"/>
      <c r="L564" s="16"/>
      <c r="N564" s="12" t="s">
        <v>30</v>
      </c>
      <c r="O564" s="12"/>
    </row>
    <row r="565" spans="1:15" ht="15.75">
      <c r="A565" s="27"/>
      <c r="B565" s="11"/>
      <c r="C565" s="11"/>
      <c r="D565" s="103" t="s">
        <v>31</v>
      </c>
      <c r="E565" s="103"/>
      <c r="F565" s="25">
        <v>0</v>
      </c>
      <c r="G565" s="26">
        <f>('NORMAL OPTION CALLS'!F565/'NORMAL OPTION CALLS'!F563)*100</f>
        <v>0</v>
      </c>
      <c r="H565" s="28"/>
      <c r="I565" s="12"/>
      <c r="J565" s="12"/>
      <c r="K565" s="12"/>
      <c r="L565" s="16"/>
      <c r="M565" s="17"/>
      <c r="N565" s="18"/>
      <c r="O565" s="18"/>
    </row>
    <row r="566" spans="1:15" ht="15.75">
      <c r="A566" s="27"/>
      <c r="B566" s="11"/>
      <c r="C566" s="11"/>
      <c r="D566" s="103" t="s">
        <v>32</v>
      </c>
      <c r="E566" s="103"/>
      <c r="F566" s="25">
        <v>0</v>
      </c>
      <c r="G566" s="26">
        <f>('NORMAL OPTION CALLS'!F566/'NORMAL OPTION CALLS'!F563)*100</f>
        <v>0</v>
      </c>
      <c r="H566" s="28"/>
      <c r="I566" s="12"/>
      <c r="J566" s="12"/>
      <c r="K566" s="12"/>
      <c r="L566" s="16"/>
      <c r="M566" s="17"/>
      <c r="N566" s="17"/>
      <c r="O566" s="17"/>
    </row>
    <row r="567" spans="1:15" ht="15.75">
      <c r="A567" s="27"/>
      <c r="B567" s="11"/>
      <c r="C567" s="11"/>
      <c r="D567" s="103" t="s">
        <v>33</v>
      </c>
      <c r="E567" s="103"/>
      <c r="F567" s="25">
        <v>8</v>
      </c>
      <c r="G567" s="26">
        <f>('NORMAL OPTION CALLS'!F567/'NORMAL OPTION CALLS'!F563)*100</f>
        <v>11.76470588235294</v>
      </c>
      <c r="H567" s="28"/>
      <c r="I567" s="12" t="s">
        <v>34</v>
      </c>
      <c r="J567" s="12"/>
      <c r="K567" s="16"/>
      <c r="L567" s="16"/>
      <c r="M567" s="17"/>
      <c r="N567" s="17"/>
      <c r="O567" s="17"/>
    </row>
    <row r="568" spans="1:15" ht="15.75">
      <c r="A568" s="27"/>
      <c r="B568" s="11"/>
      <c r="C568" s="11"/>
      <c r="D568" s="103" t="s">
        <v>35</v>
      </c>
      <c r="E568" s="103"/>
      <c r="F568" s="25">
        <v>0</v>
      </c>
      <c r="G568" s="26">
        <f>('NORMAL OPTION CALLS'!F568/'NORMAL OPTION CALLS'!F563)*100</f>
        <v>0</v>
      </c>
      <c r="H568" s="28"/>
      <c r="I568" s="12"/>
      <c r="J568" s="12"/>
      <c r="K568" s="16"/>
      <c r="L568" s="16"/>
      <c r="M568" s="17"/>
      <c r="N568" s="17"/>
      <c r="O568" s="17"/>
    </row>
    <row r="569" spans="1:15" ht="16.5" thickBot="1">
      <c r="A569" s="27"/>
      <c r="B569" s="11"/>
      <c r="C569" s="11"/>
      <c r="D569" s="104" t="s">
        <v>36</v>
      </c>
      <c r="E569" s="104"/>
      <c r="F569" s="30"/>
      <c r="G569" s="31">
        <f>('NORMAL OPTION CALLS'!F569/'NORMAL OPTION CALLS'!F563)*100</f>
        <v>0</v>
      </c>
      <c r="H569" s="28"/>
      <c r="I569" s="12"/>
      <c r="J569" s="12"/>
      <c r="K569" s="23"/>
      <c r="L569" s="23"/>
      <c r="N569" s="17"/>
      <c r="O569" s="17"/>
    </row>
    <row r="570" spans="1:15" ht="15.75">
      <c r="A570" s="35" t="s">
        <v>37</v>
      </c>
      <c r="B570" s="32"/>
      <c r="C570" s="32"/>
      <c r="D570" s="36"/>
      <c r="E570" s="36"/>
      <c r="F570" s="37"/>
      <c r="G570" s="37"/>
      <c r="H570" s="38"/>
      <c r="I570" s="39"/>
      <c r="J570" s="39"/>
      <c r="K570" s="39"/>
      <c r="L570" s="37"/>
      <c r="M570" s="17"/>
      <c r="N570" s="33"/>
      <c r="O570" s="33"/>
    </row>
    <row r="571" spans="1:15" ht="15.75">
      <c r="A571" s="40" t="s">
        <v>38</v>
      </c>
      <c r="B571" s="32"/>
      <c r="C571" s="32"/>
      <c r="D571" s="41"/>
      <c r="E571" s="42"/>
      <c r="F571" s="36"/>
      <c r="G571" s="39"/>
      <c r="H571" s="38"/>
      <c r="I571" s="39"/>
      <c r="J571" s="39"/>
      <c r="K571" s="39"/>
      <c r="L571" s="37"/>
      <c r="M571" s="17"/>
      <c r="N571" s="18"/>
      <c r="O571" s="18"/>
    </row>
    <row r="572" spans="1:15" ht="15.75">
      <c r="A572" s="40" t="s">
        <v>39</v>
      </c>
      <c r="B572" s="32"/>
      <c r="C572" s="32"/>
      <c r="D572" s="36"/>
      <c r="E572" s="42"/>
      <c r="F572" s="36"/>
      <c r="G572" s="39"/>
      <c r="H572" s="38"/>
      <c r="I572" s="43"/>
      <c r="J572" s="43"/>
      <c r="K572" s="43"/>
      <c r="L572" s="37"/>
      <c r="M572" s="17"/>
      <c r="N572" s="17"/>
      <c r="O572" s="17"/>
    </row>
    <row r="573" spans="1:15" ht="15.75">
      <c r="A573" s="40" t="s">
        <v>40</v>
      </c>
      <c r="B573" s="41"/>
      <c r="C573" s="32"/>
      <c r="D573" s="36"/>
      <c r="E573" s="42"/>
      <c r="F573" s="36"/>
      <c r="G573" s="39"/>
      <c r="H573" s="44"/>
      <c r="I573" s="43"/>
      <c r="J573" s="43"/>
      <c r="K573" s="43"/>
      <c r="L573" s="37"/>
      <c r="M573" s="17"/>
      <c r="N573" s="17"/>
      <c r="O573" s="17"/>
    </row>
    <row r="574" spans="1:15" ht="12.75" customHeight="1">
      <c r="A574" s="40" t="s">
        <v>41</v>
      </c>
      <c r="B574" s="27"/>
      <c r="C574" s="41"/>
      <c r="D574" s="36"/>
      <c r="E574" s="45"/>
      <c r="F574" s="39"/>
      <c r="G574" s="39"/>
      <c r="H574" s="44"/>
      <c r="I574" s="43"/>
      <c r="J574" s="43"/>
      <c r="K574" s="43"/>
      <c r="L574" s="39"/>
      <c r="M574" s="17"/>
      <c r="N574" s="17"/>
      <c r="O574" s="17"/>
    </row>
    <row r="576" spans="1:15">
      <c r="A576" s="105" t="s">
        <v>0</v>
      </c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</row>
    <row r="577" spans="1:1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</row>
    <row r="578" spans="1:1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</row>
    <row r="579" spans="1:15" ht="15.75">
      <c r="A579" s="106" t="s">
        <v>1</v>
      </c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</row>
    <row r="580" spans="1:15" ht="15.75">
      <c r="A580" s="106" t="s">
        <v>2</v>
      </c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</row>
    <row r="581" spans="1:15" ht="15.75">
      <c r="A581" s="107" t="s">
        <v>3</v>
      </c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</row>
    <row r="582" spans="1:15" ht="15.75">
      <c r="A582" s="108" t="s">
        <v>191</v>
      </c>
      <c r="B582" s="108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</row>
    <row r="583" spans="1:15" ht="15.75">
      <c r="A583" s="109" t="s">
        <v>5</v>
      </c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</row>
    <row r="584" spans="1:15">
      <c r="A584" s="110" t="s">
        <v>6</v>
      </c>
      <c r="B584" s="111" t="s">
        <v>7</v>
      </c>
      <c r="C584" s="112" t="s">
        <v>8</v>
      </c>
      <c r="D584" s="111" t="s">
        <v>9</v>
      </c>
      <c r="E584" s="110" t="s">
        <v>10</v>
      </c>
      <c r="F584" s="110" t="s">
        <v>11</v>
      </c>
      <c r="G584" s="112" t="s">
        <v>12</v>
      </c>
      <c r="H584" s="112" t="s">
        <v>13</v>
      </c>
      <c r="I584" s="112" t="s">
        <v>14</v>
      </c>
      <c r="J584" s="112" t="s">
        <v>15</v>
      </c>
      <c r="K584" s="112" t="s">
        <v>16</v>
      </c>
      <c r="L584" s="113" t="s">
        <v>17</v>
      </c>
      <c r="M584" s="111" t="s">
        <v>18</v>
      </c>
      <c r="N584" s="111" t="s">
        <v>19</v>
      </c>
      <c r="O584" s="111" t="s">
        <v>20</v>
      </c>
    </row>
    <row r="585" spans="1:15">
      <c r="A585" s="110"/>
      <c r="B585" s="111"/>
      <c r="C585" s="112"/>
      <c r="D585" s="111"/>
      <c r="E585" s="110"/>
      <c r="F585" s="110"/>
      <c r="G585" s="112"/>
      <c r="H585" s="112"/>
      <c r="I585" s="112"/>
      <c r="J585" s="112"/>
      <c r="K585" s="112"/>
      <c r="L585" s="113"/>
      <c r="M585" s="111"/>
      <c r="N585" s="111"/>
      <c r="O585" s="111"/>
    </row>
    <row r="586" spans="1:15" ht="15.75">
      <c r="A586" s="61">
        <v>1</v>
      </c>
      <c r="B586" s="5">
        <v>43006</v>
      </c>
      <c r="C586" s="6">
        <v>125</v>
      </c>
      <c r="D586" s="6" t="s">
        <v>21</v>
      </c>
      <c r="E586" s="6" t="s">
        <v>22</v>
      </c>
      <c r="F586" s="6" t="s">
        <v>25</v>
      </c>
      <c r="G586" s="7">
        <v>3.7</v>
      </c>
      <c r="H586" s="7">
        <v>2.7</v>
      </c>
      <c r="I586" s="7">
        <v>4.2</v>
      </c>
      <c r="J586" s="7">
        <v>5.7</v>
      </c>
      <c r="K586" s="7">
        <v>6.2</v>
      </c>
      <c r="L586" s="7">
        <v>4.2</v>
      </c>
      <c r="M586" s="6">
        <v>7000</v>
      </c>
      <c r="N586" s="8">
        <f>IF('NORMAL OPTION CALLS'!E586="BUY",('NORMAL OPTION CALLS'!L586-'NORMAL OPTION CALLS'!G586)*('NORMAL OPTION CALLS'!M586),('NORMAL OPTION CALLS'!G586-'NORMAL OPTION CALLS'!L586)*('NORMAL OPTION CALLS'!M586))</f>
        <v>3500</v>
      </c>
      <c r="O586" s="9">
        <f>'NORMAL OPTION CALLS'!N586/('NORMAL OPTION CALLS'!M586)/'NORMAL OPTION CALLS'!G586%</f>
        <v>13.513513513513512</v>
      </c>
    </row>
    <row r="587" spans="1:15" ht="15.75">
      <c r="A587" s="61">
        <v>2</v>
      </c>
      <c r="B587" s="5">
        <v>43006</v>
      </c>
      <c r="C587" s="6">
        <v>210</v>
      </c>
      <c r="D587" s="6" t="s">
        <v>21</v>
      </c>
      <c r="E587" s="6" t="s">
        <v>22</v>
      </c>
      <c r="F587" s="6" t="s">
        <v>195</v>
      </c>
      <c r="G587" s="7">
        <v>6.5</v>
      </c>
      <c r="H587" s="7">
        <v>5</v>
      </c>
      <c r="I587" s="7">
        <v>7.3</v>
      </c>
      <c r="J587" s="7">
        <v>8.1</v>
      </c>
      <c r="K587" s="7">
        <v>9</v>
      </c>
      <c r="L587" s="7">
        <v>7.3</v>
      </c>
      <c r="M587" s="6">
        <v>4500</v>
      </c>
      <c r="N587" s="8">
        <f>IF('NORMAL OPTION CALLS'!E587="BUY",('NORMAL OPTION CALLS'!L587-'NORMAL OPTION CALLS'!G587)*('NORMAL OPTION CALLS'!M587),('NORMAL OPTION CALLS'!G587-'NORMAL OPTION CALLS'!L587)*('NORMAL OPTION CALLS'!M587))</f>
        <v>3599.9999999999991</v>
      </c>
      <c r="O587" s="9">
        <f>'NORMAL OPTION CALLS'!N587/('NORMAL OPTION CALLS'!M587)/'NORMAL OPTION CALLS'!G587%</f>
        <v>12.307692307692305</v>
      </c>
    </row>
    <row r="588" spans="1:15" ht="15.75">
      <c r="A588" s="61">
        <v>3</v>
      </c>
      <c r="B588" s="5">
        <v>43006</v>
      </c>
      <c r="C588" s="6">
        <v>430</v>
      </c>
      <c r="D588" s="6" t="s">
        <v>21</v>
      </c>
      <c r="E588" s="6" t="s">
        <v>22</v>
      </c>
      <c r="F588" s="6" t="s">
        <v>23</v>
      </c>
      <c r="G588" s="7">
        <v>15</v>
      </c>
      <c r="H588" s="7">
        <v>10</v>
      </c>
      <c r="I588" s="7">
        <v>17.5</v>
      </c>
      <c r="J588" s="7">
        <v>19</v>
      </c>
      <c r="K588" s="7">
        <v>21.5</v>
      </c>
      <c r="L588" s="7">
        <v>18</v>
      </c>
      <c r="M588" s="6">
        <v>1575</v>
      </c>
      <c r="N588" s="8">
        <f>IF('NORMAL OPTION CALLS'!E588="BUY",('NORMAL OPTION CALLS'!L588-'NORMAL OPTION CALLS'!G588)*('NORMAL OPTION CALLS'!M588),('NORMAL OPTION CALLS'!G588-'NORMAL OPTION CALLS'!L588)*('NORMAL OPTION CALLS'!M588))</f>
        <v>4725</v>
      </c>
      <c r="O588" s="9">
        <f>'NORMAL OPTION CALLS'!N588/('NORMAL OPTION CALLS'!M588)/'NORMAL OPTION CALLS'!G588%</f>
        <v>20</v>
      </c>
    </row>
    <row r="589" spans="1:15" ht="15.75">
      <c r="A589" s="61">
        <v>4</v>
      </c>
      <c r="B589" s="5">
        <v>43006</v>
      </c>
      <c r="C589" s="6">
        <v>170</v>
      </c>
      <c r="D589" s="6" t="s">
        <v>21</v>
      </c>
      <c r="E589" s="6" t="s">
        <v>22</v>
      </c>
      <c r="F589" s="6" t="s">
        <v>208</v>
      </c>
      <c r="G589" s="7">
        <v>7</v>
      </c>
      <c r="H589" s="7">
        <v>5</v>
      </c>
      <c r="I589" s="7">
        <v>8</v>
      </c>
      <c r="J589" s="7">
        <v>9</v>
      </c>
      <c r="K589" s="7">
        <v>10</v>
      </c>
      <c r="L589" s="7">
        <v>7.9</v>
      </c>
      <c r="M589" s="6">
        <v>3750</v>
      </c>
      <c r="N589" s="8">
        <f>IF('NORMAL OPTION CALLS'!E589="BUY",('NORMAL OPTION CALLS'!L589-'NORMAL OPTION CALLS'!G589)*('NORMAL OPTION CALLS'!M589),('NORMAL OPTION CALLS'!G589-'NORMAL OPTION CALLS'!L589)*('NORMAL OPTION CALLS'!M589))</f>
        <v>3375.0000000000014</v>
      </c>
      <c r="O589" s="9">
        <f>'NORMAL OPTION CALLS'!N589/('NORMAL OPTION CALLS'!M589)/'NORMAL OPTION CALLS'!G589%</f>
        <v>12.857142857142861</v>
      </c>
    </row>
    <row r="590" spans="1:15" ht="15.75">
      <c r="A590" s="61">
        <v>5</v>
      </c>
      <c r="B590" s="5">
        <v>43006</v>
      </c>
      <c r="C590" s="6">
        <v>280</v>
      </c>
      <c r="D590" s="6" t="s">
        <v>47</v>
      </c>
      <c r="E590" s="6" t="s">
        <v>22</v>
      </c>
      <c r="F590" s="6" t="s">
        <v>91</v>
      </c>
      <c r="G590" s="7">
        <v>5</v>
      </c>
      <c r="H590" s="7">
        <v>2</v>
      </c>
      <c r="I590" s="7">
        <v>6.5</v>
      </c>
      <c r="J590" s="7">
        <v>8</v>
      </c>
      <c r="K590" s="7">
        <v>9.5</v>
      </c>
      <c r="L590" s="7">
        <v>9.5</v>
      </c>
      <c r="M590" s="6">
        <v>2750</v>
      </c>
      <c r="N590" s="8">
        <f>IF('NORMAL OPTION CALLS'!E590="BUY",('NORMAL OPTION CALLS'!L590-'NORMAL OPTION CALLS'!G590)*('NORMAL OPTION CALLS'!M590),('NORMAL OPTION CALLS'!G590-'NORMAL OPTION CALLS'!L590)*('NORMAL OPTION CALLS'!M590))</f>
        <v>12375</v>
      </c>
      <c r="O590" s="9">
        <f>'NORMAL OPTION CALLS'!N590/('NORMAL OPTION CALLS'!M590)/'NORMAL OPTION CALLS'!G590%</f>
        <v>90</v>
      </c>
    </row>
    <row r="591" spans="1:15" ht="15.75">
      <c r="A591" s="61">
        <v>6</v>
      </c>
      <c r="B591" s="5">
        <v>43005</v>
      </c>
      <c r="C591" s="6">
        <v>250</v>
      </c>
      <c r="D591" s="6" t="s">
        <v>21</v>
      </c>
      <c r="E591" s="6" t="s">
        <v>22</v>
      </c>
      <c r="F591" s="6" t="s">
        <v>49</v>
      </c>
      <c r="G591" s="7">
        <v>1.5</v>
      </c>
      <c r="H591" s="7">
        <v>0.1</v>
      </c>
      <c r="I591" s="7">
        <v>3</v>
      </c>
      <c r="J591" s="7">
        <v>4.5</v>
      </c>
      <c r="K591" s="7">
        <v>6</v>
      </c>
      <c r="L591" s="7">
        <v>0.1</v>
      </c>
      <c r="M591" s="6">
        <v>3000</v>
      </c>
      <c r="N591" s="8">
        <f>IF('NORMAL OPTION CALLS'!E591="BUY",('NORMAL OPTION CALLS'!L591-'NORMAL OPTION CALLS'!G591)*('NORMAL OPTION CALLS'!M591),('NORMAL OPTION CALLS'!G591-'NORMAL OPTION CALLS'!L591)*('NORMAL OPTION CALLS'!M591))</f>
        <v>-4200</v>
      </c>
      <c r="O591" s="9">
        <f>'NORMAL OPTION CALLS'!N591/('NORMAL OPTION CALLS'!M591)/'NORMAL OPTION CALLS'!G591%</f>
        <v>-93.333333333333329</v>
      </c>
    </row>
    <row r="592" spans="1:15" ht="15.75">
      <c r="A592" s="61">
        <v>7</v>
      </c>
      <c r="B592" s="5">
        <v>43005</v>
      </c>
      <c r="C592" s="6">
        <v>350</v>
      </c>
      <c r="D592" s="6" t="s">
        <v>21</v>
      </c>
      <c r="E592" s="6" t="s">
        <v>22</v>
      </c>
      <c r="F592" s="6" t="s">
        <v>207</v>
      </c>
      <c r="G592" s="7">
        <v>6.5</v>
      </c>
      <c r="H592" s="7">
        <v>3.5</v>
      </c>
      <c r="I592" s="7">
        <v>8</v>
      </c>
      <c r="J592" s="7">
        <v>9.5</v>
      </c>
      <c r="K592" s="7">
        <v>11</v>
      </c>
      <c r="L592" s="7">
        <v>8</v>
      </c>
      <c r="M592" s="6">
        <v>2266</v>
      </c>
      <c r="N592" s="8">
        <f>IF('NORMAL OPTION CALLS'!E592="BUY",('NORMAL OPTION CALLS'!L592-'NORMAL OPTION CALLS'!G592)*('NORMAL OPTION CALLS'!M592),('NORMAL OPTION CALLS'!G592-'NORMAL OPTION CALLS'!L592)*('NORMAL OPTION CALLS'!M592))</f>
        <v>3399</v>
      </c>
      <c r="O592" s="9">
        <f>'NORMAL OPTION CALLS'!N592/('NORMAL OPTION CALLS'!M592)/'NORMAL OPTION CALLS'!G592%</f>
        <v>23.076923076923077</v>
      </c>
    </row>
    <row r="593" spans="1:15" ht="15.75">
      <c r="A593" s="61">
        <v>8</v>
      </c>
      <c r="B593" s="5">
        <v>43005</v>
      </c>
      <c r="C593" s="6">
        <v>125</v>
      </c>
      <c r="D593" s="6" t="s">
        <v>47</v>
      </c>
      <c r="E593" s="6" t="s">
        <v>22</v>
      </c>
      <c r="F593" s="6" t="s">
        <v>59</v>
      </c>
      <c r="G593" s="7">
        <v>2.5</v>
      </c>
      <c r="H593" s="7">
        <v>1.5</v>
      </c>
      <c r="I593" s="7">
        <v>3.3</v>
      </c>
      <c r="J593" s="7">
        <v>3.7</v>
      </c>
      <c r="K593" s="7">
        <v>4.3</v>
      </c>
      <c r="L593" s="7">
        <v>4.3</v>
      </c>
      <c r="M593" s="6">
        <v>6000</v>
      </c>
      <c r="N593" s="8">
        <f>IF('NORMAL OPTION CALLS'!E593="BUY",('NORMAL OPTION CALLS'!L593-'NORMAL OPTION CALLS'!G593)*('NORMAL OPTION CALLS'!M593),('NORMAL OPTION CALLS'!G593-'NORMAL OPTION CALLS'!L593)*('NORMAL OPTION CALLS'!M593))</f>
        <v>10799.999999999998</v>
      </c>
      <c r="O593" s="9">
        <f>'NORMAL OPTION CALLS'!N593/('NORMAL OPTION CALLS'!M593)/'NORMAL OPTION CALLS'!G593%</f>
        <v>71.999999999999986</v>
      </c>
    </row>
    <row r="594" spans="1:15" ht="15.75">
      <c r="A594" s="61">
        <v>9</v>
      </c>
      <c r="B594" s="5">
        <v>43005</v>
      </c>
      <c r="C594" s="6">
        <v>1060</v>
      </c>
      <c r="D594" s="6" t="s">
        <v>21</v>
      </c>
      <c r="E594" s="6" t="s">
        <v>22</v>
      </c>
      <c r="F594" s="6" t="s">
        <v>156</v>
      </c>
      <c r="G594" s="7">
        <v>18</v>
      </c>
      <c r="H594" s="7">
        <v>7</v>
      </c>
      <c r="I594" s="7">
        <v>24</v>
      </c>
      <c r="J594" s="7">
        <v>30</v>
      </c>
      <c r="K594" s="7">
        <v>36</v>
      </c>
      <c r="L594" s="7">
        <v>24</v>
      </c>
      <c r="M594" s="6">
        <v>600</v>
      </c>
      <c r="N594" s="8">
        <f>IF('NORMAL OPTION CALLS'!E594="BUY",('NORMAL OPTION CALLS'!L594-'NORMAL OPTION CALLS'!G594)*('NORMAL OPTION CALLS'!M594),('NORMAL OPTION CALLS'!G594-'NORMAL OPTION CALLS'!L594)*('NORMAL OPTION CALLS'!M594))</f>
        <v>3600</v>
      </c>
      <c r="O594" s="9">
        <f>'NORMAL OPTION CALLS'!N594/('NORMAL OPTION CALLS'!M594)/'NORMAL OPTION CALLS'!G594%</f>
        <v>33.333333333333336</v>
      </c>
    </row>
    <row r="595" spans="1:15" ht="15.75">
      <c r="A595" s="61">
        <v>10</v>
      </c>
      <c r="B595" s="5">
        <v>43005</v>
      </c>
      <c r="C595" s="6">
        <v>620</v>
      </c>
      <c r="D595" s="6" t="s">
        <v>47</v>
      </c>
      <c r="E595" s="6" t="s">
        <v>22</v>
      </c>
      <c r="F595" s="6" t="s">
        <v>77</v>
      </c>
      <c r="G595" s="7">
        <v>9</v>
      </c>
      <c r="H595" s="7">
        <v>4</v>
      </c>
      <c r="I595" s="7">
        <v>12</v>
      </c>
      <c r="J595" s="7">
        <v>15</v>
      </c>
      <c r="K595" s="7">
        <v>18</v>
      </c>
      <c r="L595" s="7">
        <v>12</v>
      </c>
      <c r="M595" s="6">
        <v>1100</v>
      </c>
      <c r="N595" s="8">
        <f>IF('NORMAL OPTION CALLS'!E595="BUY",('NORMAL OPTION CALLS'!L595-'NORMAL OPTION CALLS'!G595)*('NORMAL OPTION CALLS'!M595),('NORMAL OPTION CALLS'!G595-'NORMAL OPTION CALLS'!L595)*('NORMAL OPTION CALLS'!M595))</f>
        <v>3300</v>
      </c>
      <c r="O595" s="9">
        <f>'NORMAL OPTION CALLS'!N595/('NORMAL OPTION CALLS'!M595)/'NORMAL OPTION CALLS'!G595%</f>
        <v>33.333333333333336</v>
      </c>
    </row>
    <row r="596" spans="1:15" ht="15.75">
      <c r="A596" s="61">
        <v>11</v>
      </c>
      <c r="B596" s="5">
        <v>43004</v>
      </c>
      <c r="C596" s="6">
        <v>315</v>
      </c>
      <c r="D596" s="6" t="s">
        <v>21</v>
      </c>
      <c r="E596" s="6" t="s">
        <v>22</v>
      </c>
      <c r="F596" s="6" t="s">
        <v>74</v>
      </c>
      <c r="G596" s="7">
        <v>3</v>
      </c>
      <c r="H596" s="7">
        <v>2</v>
      </c>
      <c r="I596" s="7">
        <v>4</v>
      </c>
      <c r="J596" s="7">
        <v>5</v>
      </c>
      <c r="K596" s="7">
        <v>6</v>
      </c>
      <c r="L596" s="7">
        <v>5</v>
      </c>
      <c r="M596" s="6">
        <v>3500</v>
      </c>
      <c r="N596" s="8">
        <f>IF('NORMAL OPTION CALLS'!E596="BUY",('NORMAL OPTION CALLS'!L596-'NORMAL OPTION CALLS'!G596)*('NORMAL OPTION CALLS'!M596),('NORMAL OPTION CALLS'!G596-'NORMAL OPTION CALLS'!L596)*('NORMAL OPTION CALLS'!M596))</f>
        <v>7000</v>
      </c>
      <c r="O596" s="9">
        <f>'NORMAL OPTION CALLS'!N596/('NORMAL OPTION CALLS'!M596)/'NORMAL OPTION CALLS'!G596%</f>
        <v>66.666666666666671</v>
      </c>
    </row>
    <row r="597" spans="1:15" ht="15.75">
      <c r="A597" s="61">
        <v>12</v>
      </c>
      <c r="B597" s="5">
        <v>43004</v>
      </c>
      <c r="C597" s="6">
        <v>740</v>
      </c>
      <c r="D597" s="6" t="s">
        <v>47</v>
      </c>
      <c r="E597" s="6" t="s">
        <v>22</v>
      </c>
      <c r="F597" s="6" t="s">
        <v>188</v>
      </c>
      <c r="G597" s="7">
        <v>12</v>
      </c>
      <c r="H597" s="7">
        <v>6</v>
      </c>
      <c r="I597" s="7">
        <v>15</v>
      </c>
      <c r="J597" s="7">
        <v>18</v>
      </c>
      <c r="K597" s="7">
        <v>21</v>
      </c>
      <c r="L597" s="7">
        <v>15</v>
      </c>
      <c r="M597" s="6">
        <v>1000</v>
      </c>
      <c r="N597" s="8">
        <f>IF('NORMAL OPTION CALLS'!E597="BUY",('NORMAL OPTION CALLS'!L597-'NORMAL OPTION CALLS'!G597)*('NORMAL OPTION CALLS'!M597),('NORMAL OPTION CALLS'!G597-'NORMAL OPTION CALLS'!L597)*('NORMAL OPTION CALLS'!M597))</f>
        <v>3000</v>
      </c>
      <c r="O597" s="9">
        <f>'NORMAL OPTION CALLS'!N597/('NORMAL OPTION CALLS'!M597)/'NORMAL OPTION CALLS'!G597%</f>
        <v>25</v>
      </c>
    </row>
    <row r="598" spans="1:15" ht="15.75">
      <c r="A598" s="61">
        <v>13</v>
      </c>
      <c r="B598" s="5">
        <v>43004</v>
      </c>
      <c r="C598" s="6">
        <v>420</v>
      </c>
      <c r="D598" s="6" t="s">
        <v>47</v>
      </c>
      <c r="E598" s="6" t="s">
        <v>22</v>
      </c>
      <c r="F598" s="6" t="s">
        <v>23</v>
      </c>
      <c r="G598" s="7">
        <v>8</v>
      </c>
      <c r="H598" s="7">
        <v>4</v>
      </c>
      <c r="I598" s="7">
        <v>10</v>
      </c>
      <c r="J598" s="7">
        <v>12</v>
      </c>
      <c r="K598" s="7">
        <v>14</v>
      </c>
      <c r="L598" s="7">
        <v>12</v>
      </c>
      <c r="M598" s="6">
        <v>1575</v>
      </c>
      <c r="N598" s="8">
        <f>IF('NORMAL OPTION CALLS'!E598="BUY",('NORMAL OPTION CALLS'!L598-'NORMAL OPTION CALLS'!G598)*('NORMAL OPTION CALLS'!M598),('NORMAL OPTION CALLS'!G598-'NORMAL OPTION CALLS'!L598)*('NORMAL OPTION CALLS'!M598))</f>
        <v>6300</v>
      </c>
      <c r="O598" s="9">
        <f>'NORMAL OPTION CALLS'!N598/('NORMAL OPTION CALLS'!M598)/'NORMAL OPTION CALLS'!G598%</f>
        <v>50</v>
      </c>
    </row>
    <row r="599" spans="1:15" ht="15.75">
      <c r="A599" s="61">
        <v>14</v>
      </c>
      <c r="B599" s="5">
        <v>43003</v>
      </c>
      <c r="C599" s="6">
        <v>240</v>
      </c>
      <c r="D599" s="6" t="s">
        <v>21</v>
      </c>
      <c r="E599" s="6" t="s">
        <v>22</v>
      </c>
      <c r="F599" s="6" t="s">
        <v>43</v>
      </c>
      <c r="G599" s="7">
        <v>3</v>
      </c>
      <c r="H599" s="7">
        <v>0.1</v>
      </c>
      <c r="I599" s="7">
        <v>4.5</v>
      </c>
      <c r="J599" s="7">
        <v>6</v>
      </c>
      <c r="K599" s="7">
        <v>7.5</v>
      </c>
      <c r="L599" s="7">
        <v>6</v>
      </c>
      <c r="M599" s="6">
        <v>3000</v>
      </c>
      <c r="N599" s="8">
        <f>IF('NORMAL OPTION CALLS'!E599="BUY",('NORMAL OPTION CALLS'!L599-'NORMAL OPTION CALLS'!G599)*('NORMAL OPTION CALLS'!M599),('NORMAL OPTION CALLS'!G599-'NORMAL OPTION CALLS'!L599)*('NORMAL OPTION CALLS'!M599))</f>
        <v>9000</v>
      </c>
      <c r="O599" s="9">
        <f>'NORMAL OPTION CALLS'!N599/('NORMAL OPTION CALLS'!M599)/'NORMAL OPTION CALLS'!G599%</f>
        <v>100</v>
      </c>
    </row>
    <row r="600" spans="1:15" ht="15.75">
      <c r="A600" s="61">
        <v>15</v>
      </c>
      <c r="B600" s="5">
        <v>43003</v>
      </c>
      <c r="C600" s="6">
        <v>125</v>
      </c>
      <c r="D600" s="6" t="s">
        <v>21</v>
      </c>
      <c r="E600" s="6" t="s">
        <v>22</v>
      </c>
      <c r="F600" s="6" t="s">
        <v>59</v>
      </c>
      <c r="G600" s="7">
        <v>4</v>
      </c>
      <c r="H600" s="7">
        <v>3.9</v>
      </c>
      <c r="I600" s="7">
        <v>4.5999999999999996</v>
      </c>
      <c r="J600" s="7">
        <v>5.2</v>
      </c>
      <c r="K600" s="7">
        <v>6</v>
      </c>
      <c r="L600" s="7">
        <v>5.2</v>
      </c>
      <c r="M600" s="6">
        <v>6000</v>
      </c>
      <c r="N600" s="8">
        <f>IF('NORMAL OPTION CALLS'!E600="BUY",('NORMAL OPTION CALLS'!L600-'NORMAL OPTION CALLS'!G600)*('NORMAL OPTION CALLS'!M600),('NORMAL OPTION CALLS'!G600-'NORMAL OPTION CALLS'!L600)*('NORMAL OPTION CALLS'!M600))</f>
        <v>7200.0000000000009</v>
      </c>
      <c r="O600" s="9">
        <f>'NORMAL OPTION CALLS'!N600/('NORMAL OPTION CALLS'!M600)/'NORMAL OPTION CALLS'!G600%</f>
        <v>30.000000000000004</v>
      </c>
    </row>
    <row r="601" spans="1:15" ht="15.75">
      <c r="A601" s="61">
        <v>16</v>
      </c>
      <c r="B601" s="5">
        <v>43003</v>
      </c>
      <c r="C601" s="6">
        <v>115</v>
      </c>
      <c r="D601" s="6" t="s">
        <v>47</v>
      </c>
      <c r="E601" s="6" t="s">
        <v>22</v>
      </c>
      <c r="F601" s="6" t="s">
        <v>53</v>
      </c>
      <c r="G601" s="7">
        <v>4</v>
      </c>
      <c r="H601" s="7">
        <v>3.2</v>
      </c>
      <c r="I601" s="7">
        <v>4.4000000000000004</v>
      </c>
      <c r="J601" s="7">
        <v>4.8</v>
      </c>
      <c r="K601" s="7">
        <v>5.2</v>
      </c>
      <c r="L601" s="7">
        <v>4.4000000000000004</v>
      </c>
      <c r="M601" s="6">
        <v>11000</v>
      </c>
      <c r="N601" s="8">
        <f>IF('NORMAL OPTION CALLS'!E601="BUY",('NORMAL OPTION CALLS'!L601-'NORMAL OPTION CALLS'!G601)*('NORMAL OPTION CALLS'!M601),('NORMAL OPTION CALLS'!G601-'NORMAL OPTION CALLS'!L601)*('NORMAL OPTION CALLS'!M601))</f>
        <v>4400.0000000000036</v>
      </c>
      <c r="O601" s="9">
        <f>'NORMAL OPTION CALLS'!N601/('NORMAL OPTION CALLS'!M601)/'NORMAL OPTION CALLS'!G601%</f>
        <v>10.000000000000009</v>
      </c>
    </row>
    <row r="602" spans="1:15" ht="15.75">
      <c r="A602" s="61">
        <v>17</v>
      </c>
      <c r="B602" s="5">
        <v>42999</v>
      </c>
      <c r="C602" s="6">
        <v>520</v>
      </c>
      <c r="D602" s="6" t="s">
        <v>21</v>
      </c>
      <c r="E602" s="6" t="s">
        <v>22</v>
      </c>
      <c r="F602" s="6" t="s">
        <v>161</v>
      </c>
      <c r="G602" s="7">
        <v>12</v>
      </c>
      <c r="H602" s="7">
        <v>5</v>
      </c>
      <c r="I602" s="7">
        <v>16</v>
      </c>
      <c r="J602" s="7">
        <v>20</v>
      </c>
      <c r="K602" s="7">
        <v>24</v>
      </c>
      <c r="L602" s="7">
        <v>5</v>
      </c>
      <c r="M602" s="6">
        <v>200</v>
      </c>
      <c r="N602" s="8">
        <f>IF('NORMAL OPTION CALLS'!E602="BUY",('NORMAL OPTION CALLS'!L602-'NORMAL OPTION CALLS'!G602)*('NORMAL OPTION CALLS'!M602),('NORMAL OPTION CALLS'!G602-'NORMAL OPTION CALLS'!L602)*('NORMAL OPTION CALLS'!M602))</f>
        <v>-1400</v>
      </c>
      <c r="O602" s="9">
        <f>'NORMAL OPTION CALLS'!N602/('NORMAL OPTION CALLS'!M602)/'NORMAL OPTION CALLS'!G602%</f>
        <v>-58.333333333333336</v>
      </c>
    </row>
    <row r="603" spans="1:15" ht="15.75">
      <c r="A603" s="61">
        <v>18</v>
      </c>
      <c r="B603" s="5">
        <v>42999</v>
      </c>
      <c r="C603" s="6">
        <v>580</v>
      </c>
      <c r="D603" s="6" t="s">
        <v>21</v>
      </c>
      <c r="E603" s="6" t="s">
        <v>22</v>
      </c>
      <c r="F603" s="6" t="s">
        <v>205</v>
      </c>
      <c r="G603" s="7">
        <v>15</v>
      </c>
      <c r="H603" s="7">
        <v>8</v>
      </c>
      <c r="I603" s="7">
        <v>19</v>
      </c>
      <c r="J603" s="7">
        <v>23</v>
      </c>
      <c r="K603" s="7">
        <v>27</v>
      </c>
      <c r="L603" s="7">
        <v>19</v>
      </c>
      <c r="M603" s="6">
        <v>200</v>
      </c>
      <c r="N603" s="8">
        <f>IF('NORMAL OPTION CALLS'!E603="BUY",('NORMAL OPTION CALLS'!L603-'NORMAL OPTION CALLS'!G603)*('NORMAL OPTION CALLS'!M603),('NORMAL OPTION CALLS'!G603-'NORMAL OPTION CALLS'!L603)*('NORMAL OPTION CALLS'!M603))</f>
        <v>800</v>
      </c>
      <c r="O603" s="9">
        <f>'NORMAL OPTION CALLS'!N603/('NORMAL OPTION CALLS'!M603)/'NORMAL OPTION CALLS'!G603%</f>
        <v>26.666666666666668</v>
      </c>
    </row>
    <row r="604" spans="1:15" ht="15.75">
      <c r="A604" s="61">
        <v>19</v>
      </c>
      <c r="B604" s="5">
        <v>42999</v>
      </c>
      <c r="C604" s="6">
        <v>2500</v>
      </c>
      <c r="D604" s="6" t="s">
        <v>21</v>
      </c>
      <c r="E604" s="6" t="s">
        <v>22</v>
      </c>
      <c r="F604" s="6" t="s">
        <v>204</v>
      </c>
      <c r="G604" s="7">
        <v>55</v>
      </c>
      <c r="H604" s="7">
        <v>20</v>
      </c>
      <c r="I604" s="7">
        <v>73</v>
      </c>
      <c r="J604" s="7">
        <v>90</v>
      </c>
      <c r="K604" s="7">
        <v>108</v>
      </c>
      <c r="L604" s="7">
        <v>73</v>
      </c>
      <c r="M604" s="6">
        <v>200</v>
      </c>
      <c r="N604" s="8">
        <f>IF('NORMAL OPTION CALLS'!E604="BUY",('NORMAL OPTION CALLS'!L604-'NORMAL OPTION CALLS'!G604)*('NORMAL OPTION CALLS'!M604),('NORMAL OPTION CALLS'!G604-'NORMAL OPTION CALLS'!L604)*('NORMAL OPTION CALLS'!M604))</f>
        <v>3600</v>
      </c>
      <c r="O604" s="9">
        <f>'NORMAL OPTION CALLS'!N604/('NORMAL OPTION CALLS'!M604)/'NORMAL OPTION CALLS'!G604%</f>
        <v>32.727272727272727</v>
      </c>
    </row>
    <row r="605" spans="1:15" ht="15.75">
      <c r="A605" s="61">
        <v>20</v>
      </c>
      <c r="B605" s="5">
        <v>42999</v>
      </c>
      <c r="C605" s="6">
        <v>130</v>
      </c>
      <c r="D605" s="6" t="s">
        <v>21</v>
      </c>
      <c r="E605" s="6" t="s">
        <v>22</v>
      </c>
      <c r="F605" s="6" t="s">
        <v>59</v>
      </c>
      <c r="G605" s="7">
        <v>2.2999999999999998</v>
      </c>
      <c r="H605" s="7">
        <v>1.3</v>
      </c>
      <c r="I605" s="7">
        <v>2.7</v>
      </c>
      <c r="J605" s="7">
        <v>3.3</v>
      </c>
      <c r="K605" s="7">
        <v>3.7</v>
      </c>
      <c r="L605" s="7">
        <v>1.3</v>
      </c>
      <c r="M605" s="6">
        <v>6000</v>
      </c>
      <c r="N605" s="8">
        <f>IF('NORMAL OPTION CALLS'!E605="BUY",('NORMAL OPTION CALLS'!L605-'NORMAL OPTION CALLS'!G605)*('NORMAL OPTION CALLS'!M605),('NORMAL OPTION CALLS'!G605-'NORMAL OPTION CALLS'!L605)*('NORMAL OPTION CALLS'!M605))</f>
        <v>-5999.9999999999991</v>
      </c>
      <c r="O605" s="9">
        <f>'NORMAL OPTION CALLS'!N605/('NORMAL OPTION CALLS'!M605)/'NORMAL OPTION CALLS'!G605%</f>
        <v>-43.478260869565212</v>
      </c>
    </row>
    <row r="606" spans="1:15" ht="15.75">
      <c r="A606" s="61">
        <v>21</v>
      </c>
      <c r="B606" s="5">
        <v>42999</v>
      </c>
      <c r="C606" s="6">
        <v>2400</v>
      </c>
      <c r="D606" s="6" t="s">
        <v>21</v>
      </c>
      <c r="E606" s="6" t="s">
        <v>22</v>
      </c>
      <c r="F606" s="6" t="s">
        <v>204</v>
      </c>
      <c r="G606" s="7">
        <v>61</v>
      </c>
      <c r="H606" s="7">
        <v>28</v>
      </c>
      <c r="I606" s="7">
        <v>78</v>
      </c>
      <c r="J606" s="7">
        <v>96</v>
      </c>
      <c r="K606" s="7">
        <v>114</v>
      </c>
      <c r="L606" s="7">
        <v>96</v>
      </c>
      <c r="M606" s="6">
        <v>200</v>
      </c>
      <c r="N606" s="8">
        <f>IF('NORMAL OPTION CALLS'!E606="BUY",('NORMAL OPTION CALLS'!L606-'NORMAL OPTION CALLS'!G606)*('NORMAL OPTION CALLS'!M606),('NORMAL OPTION CALLS'!G606-'NORMAL OPTION CALLS'!L606)*('NORMAL OPTION CALLS'!M606))</f>
        <v>7000</v>
      </c>
      <c r="O606" s="9">
        <f>'NORMAL OPTION CALLS'!N606/('NORMAL OPTION CALLS'!M606)/'NORMAL OPTION CALLS'!G606%</f>
        <v>57.377049180327873</v>
      </c>
    </row>
    <row r="607" spans="1:15" ht="15.75">
      <c r="A607" s="61">
        <v>22</v>
      </c>
      <c r="B607" s="5">
        <v>42998</v>
      </c>
      <c r="C607" s="6">
        <v>2350</v>
      </c>
      <c r="D607" s="6" t="s">
        <v>21</v>
      </c>
      <c r="E607" s="6" t="s">
        <v>22</v>
      </c>
      <c r="F607" s="6" t="s">
        <v>204</v>
      </c>
      <c r="G607" s="7">
        <v>48</v>
      </c>
      <c r="H607" s="7">
        <v>15</v>
      </c>
      <c r="I607" s="7">
        <v>68</v>
      </c>
      <c r="J607" s="7">
        <v>88</v>
      </c>
      <c r="K607" s="7">
        <v>100</v>
      </c>
      <c r="L607" s="7">
        <v>100</v>
      </c>
      <c r="M607" s="6">
        <v>200</v>
      </c>
      <c r="N607" s="8">
        <f>IF('NORMAL OPTION CALLS'!E607="BUY",('NORMAL OPTION CALLS'!L607-'NORMAL OPTION CALLS'!G607)*('NORMAL OPTION CALLS'!M607),('NORMAL OPTION CALLS'!G607-'NORMAL OPTION CALLS'!L607)*('NORMAL OPTION CALLS'!M607))</f>
        <v>10400</v>
      </c>
      <c r="O607" s="9">
        <f>'NORMAL OPTION CALLS'!N607/('NORMAL OPTION CALLS'!M607)/'NORMAL OPTION CALLS'!G607%</f>
        <v>108.33333333333334</v>
      </c>
    </row>
    <row r="608" spans="1:15" ht="15.75">
      <c r="A608" s="61">
        <v>23</v>
      </c>
      <c r="B608" s="5">
        <v>42998</v>
      </c>
      <c r="C608" s="6">
        <v>960</v>
      </c>
      <c r="D608" s="6" t="s">
        <v>21</v>
      </c>
      <c r="E608" s="6" t="s">
        <v>22</v>
      </c>
      <c r="F608" s="6" t="s">
        <v>85</v>
      </c>
      <c r="G608" s="7">
        <v>21</v>
      </c>
      <c r="H608" s="7">
        <v>14</v>
      </c>
      <c r="I608" s="7">
        <v>25</v>
      </c>
      <c r="J608" s="7">
        <v>29</v>
      </c>
      <c r="K608" s="7">
        <v>33</v>
      </c>
      <c r="L608" s="7">
        <v>25</v>
      </c>
      <c r="M608" s="6">
        <v>1000</v>
      </c>
      <c r="N608" s="8">
        <f>IF('NORMAL OPTION CALLS'!E608="BUY",('NORMAL OPTION CALLS'!L608-'NORMAL OPTION CALLS'!G608)*('NORMAL OPTION CALLS'!M608),('NORMAL OPTION CALLS'!G608-'NORMAL OPTION CALLS'!L608)*('NORMAL OPTION CALLS'!M608))</f>
        <v>4000</v>
      </c>
      <c r="O608" s="9">
        <f>'NORMAL OPTION CALLS'!N608/('NORMAL OPTION CALLS'!M608)/'NORMAL OPTION CALLS'!G608%</f>
        <v>19.047619047619047</v>
      </c>
    </row>
    <row r="609" spans="1:15" ht="15.75">
      <c r="A609" s="61">
        <v>24</v>
      </c>
      <c r="B609" s="5">
        <v>42998</v>
      </c>
      <c r="C609" s="6">
        <v>700</v>
      </c>
      <c r="D609" s="6" t="s">
        <v>21</v>
      </c>
      <c r="E609" s="6" t="s">
        <v>22</v>
      </c>
      <c r="F609" s="6" t="s">
        <v>99</v>
      </c>
      <c r="G609" s="7">
        <v>6.5</v>
      </c>
      <c r="H609" s="7">
        <v>3</v>
      </c>
      <c r="I609" s="7">
        <v>8.5</v>
      </c>
      <c r="J609" s="7">
        <v>10.5</v>
      </c>
      <c r="K609" s="7">
        <v>12.5</v>
      </c>
      <c r="L609" s="7">
        <v>8.5</v>
      </c>
      <c r="M609" s="6">
        <v>2000</v>
      </c>
      <c r="N609" s="8">
        <f>IF('NORMAL OPTION CALLS'!E609="BUY",('NORMAL OPTION CALLS'!L609-'NORMAL OPTION CALLS'!G609)*('NORMAL OPTION CALLS'!M609),('NORMAL OPTION CALLS'!G609-'NORMAL OPTION CALLS'!L609)*('NORMAL OPTION CALLS'!M609))</f>
        <v>4000</v>
      </c>
      <c r="O609" s="9">
        <f>'NORMAL OPTION CALLS'!N609/('NORMAL OPTION CALLS'!M609)/'NORMAL OPTION CALLS'!G609%</f>
        <v>30.769230769230766</v>
      </c>
    </row>
    <row r="610" spans="1:15" ht="15.75">
      <c r="A610" s="61">
        <v>25</v>
      </c>
      <c r="B610" s="5">
        <v>42997</v>
      </c>
      <c r="C610" s="6">
        <v>135</v>
      </c>
      <c r="D610" s="6" t="s">
        <v>21</v>
      </c>
      <c r="E610" s="6" t="s">
        <v>22</v>
      </c>
      <c r="F610" s="6" t="s">
        <v>59</v>
      </c>
      <c r="G610" s="7">
        <v>2.8</v>
      </c>
      <c r="H610" s="7">
        <v>1.5</v>
      </c>
      <c r="I610" s="7">
        <v>3.5</v>
      </c>
      <c r="J610" s="7">
        <v>4.5</v>
      </c>
      <c r="K610" s="7">
        <v>5</v>
      </c>
      <c r="L610" s="7">
        <v>3.5</v>
      </c>
      <c r="M610" s="6">
        <v>6000</v>
      </c>
      <c r="N610" s="8">
        <f>IF('NORMAL OPTION CALLS'!E610="BUY",('NORMAL OPTION CALLS'!L610-'NORMAL OPTION CALLS'!G610)*('NORMAL OPTION CALLS'!M610),('NORMAL OPTION CALLS'!G610-'NORMAL OPTION CALLS'!L610)*('NORMAL OPTION CALLS'!M610))</f>
        <v>4200.0000000000009</v>
      </c>
      <c r="O610" s="9">
        <f>'NORMAL OPTION CALLS'!N610/('NORMAL OPTION CALLS'!M610)/'NORMAL OPTION CALLS'!G610%</f>
        <v>25.000000000000011</v>
      </c>
    </row>
    <row r="611" spans="1:15" ht="15.75">
      <c r="A611" s="61">
        <v>26</v>
      </c>
      <c r="B611" s="5">
        <v>42997</v>
      </c>
      <c r="C611" s="6">
        <v>420</v>
      </c>
      <c r="D611" s="6" t="s">
        <v>21</v>
      </c>
      <c r="E611" s="6" t="s">
        <v>22</v>
      </c>
      <c r="F611" s="6" t="s">
        <v>75</v>
      </c>
      <c r="G611" s="7">
        <v>11</v>
      </c>
      <c r="H611" s="7">
        <v>6</v>
      </c>
      <c r="I611" s="7">
        <v>14</v>
      </c>
      <c r="J611" s="7">
        <v>17</v>
      </c>
      <c r="K611" s="7">
        <v>20</v>
      </c>
      <c r="L611" s="7">
        <v>6</v>
      </c>
      <c r="M611" s="6">
        <v>1500</v>
      </c>
      <c r="N611" s="8">
        <f>IF('NORMAL OPTION CALLS'!E611="BUY",('NORMAL OPTION CALLS'!L611-'NORMAL OPTION CALLS'!G611)*('NORMAL OPTION CALLS'!M611),('NORMAL OPTION CALLS'!G611-'NORMAL OPTION CALLS'!L611)*('NORMAL OPTION CALLS'!M611))</f>
        <v>-7500</v>
      </c>
      <c r="O611" s="9">
        <f>'NORMAL OPTION CALLS'!N611/('NORMAL OPTION CALLS'!M611)/'NORMAL OPTION CALLS'!G611%</f>
        <v>-45.454545454545453</v>
      </c>
    </row>
    <row r="612" spans="1:15" ht="15.75">
      <c r="A612" s="61">
        <v>27</v>
      </c>
      <c r="B612" s="5">
        <v>42997</v>
      </c>
      <c r="C612" s="6">
        <v>420</v>
      </c>
      <c r="D612" s="6" t="s">
        <v>21</v>
      </c>
      <c r="E612" s="6" t="s">
        <v>22</v>
      </c>
      <c r="F612" s="6" t="s">
        <v>195</v>
      </c>
      <c r="G612" s="7">
        <v>4</v>
      </c>
      <c r="H612" s="7">
        <v>2.5</v>
      </c>
      <c r="I612" s="7">
        <v>4.8</v>
      </c>
      <c r="J612" s="7">
        <v>5.6</v>
      </c>
      <c r="K612" s="7">
        <v>6.4</v>
      </c>
      <c r="L612" s="7">
        <v>4.8</v>
      </c>
      <c r="M612" s="6">
        <v>4500</v>
      </c>
      <c r="N612" s="8">
        <f>IF('NORMAL OPTION CALLS'!E612="BUY",('NORMAL OPTION CALLS'!L612-'NORMAL OPTION CALLS'!G612)*('NORMAL OPTION CALLS'!M612),('NORMAL OPTION CALLS'!G612-'NORMAL OPTION CALLS'!L612)*('NORMAL OPTION CALLS'!M612))</f>
        <v>3599.9999999999991</v>
      </c>
      <c r="O612" s="9">
        <f>'NORMAL OPTION CALLS'!N612/('NORMAL OPTION CALLS'!M612)/'NORMAL OPTION CALLS'!G612%</f>
        <v>19.999999999999996</v>
      </c>
    </row>
    <row r="613" spans="1:15" ht="15.75">
      <c r="A613" s="61">
        <v>28</v>
      </c>
      <c r="B613" s="5">
        <v>42996</v>
      </c>
      <c r="C613" s="6">
        <v>360</v>
      </c>
      <c r="D613" s="6" t="s">
        <v>21</v>
      </c>
      <c r="E613" s="6" t="s">
        <v>22</v>
      </c>
      <c r="F613" s="6" t="s">
        <v>143</v>
      </c>
      <c r="G613" s="7">
        <v>9</v>
      </c>
      <c r="H613" s="7">
        <v>4</v>
      </c>
      <c r="I613" s="7">
        <v>12</v>
      </c>
      <c r="J613" s="7">
        <v>15</v>
      </c>
      <c r="K613" s="7">
        <v>18</v>
      </c>
      <c r="L613" s="7">
        <v>18</v>
      </c>
      <c r="M613" s="6">
        <v>1800</v>
      </c>
      <c r="N613" s="8">
        <f>IF('NORMAL OPTION CALLS'!E613="BUY",('NORMAL OPTION CALLS'!L613-'NORMAL OPTION CALLS'!G613)*('NORMAL OPTION CALLS'!M613),('NORMAL OPTION CALLS'!G613-'NORMAL OPTION CALLS'!L613)*('NORMAL OPTION CALLS'!M613))</f>
        <v>16200</v>
      </c>
      <c r="O613" s="9">
        <f>'NORMAL OPTION CALLS'!N613/('NORMAL OPTION CALLS'!M613)/'NORMAL OPTION CALLS'!G613%</f>
        <v>100</v>
      </c>
    </row>
    <row r="614" spans="1:15" ht="15.75">
      <c r="A614" s="61">
        <v>29</v>
      </c>
      <c r="B614" s="5">
        <v>42996</v>
      </c>
      <c r="C614" s="6" t="s">
        <v>206</v>
      </c>
      <c r="D614" s="6" t="s">
        <v>21</v>
      </c>
      <c r="E614" s="6" t="s">
        <v>22</v>
      </c>
      <c r="F614" s="6" t="s">
        <v>66</v>
      </c>
      <c r="G614" s="7">
        <v>4</v>
      </c>
      <c r="H614" s="7">
        <v>1</v>
      </c>
      <c r="I614" s="7">
        <v>6</v>
      </c>
      <c r="J614" s="7">
        <v>8</v>
      </c>
      <c r="K614" s="7">
        <v>10</v>
      </c>
      <c r="L614" s="7">
        <v>6</v>
      </c>
      <c r="M614" s="6">
        <v>1750</v>
      </c>
      <c r="N614" s="8">
        <f>IF('NORMAL OPTION CALLS'!E614="BUY",('NORMAL OPTION CALLS'!L614-'NORMAL OPTION CALLS'!G614)*('NORMAL OPTION CALLS'!M614),('NORMAL OPTION CALLS'!G614-'NORMAL OPTION CALLS'!L614)*('NORMAL OPTION CALLS'!M614))</f>
        <v>3500</v>
      </c>
      <c r="O614" s="9">
        <f>'NORMAL OPTION CALLS'!N614/('NORMAL OPTION CALLS'!M614)/'NORMAL OPTION CALLS'!G614%</f>
        <v>50</v>
      </c>
    </row>
    <row r="615" spans="1:15" ht="15.75">
      <c r="A615" s="61">
        <v>30</v>
      </c>
      <c r="B615" s="5">
        <v>42996</v>
      </c>
      <c r="C615" s="6">
        <v>120</v>
      </c>
      <c r="D615" s="6" t="s">
        <v>21</v>
      </c>
      <c r="E615" s="6" t="s">
        <v>22</v>
      </c>
      <c r="F615" s="6" t="s">
        <v>53</v>
      </c>
      <c r="G615" s="7">
        <v>1</v>
      </c>
      <c r="H615" s="7">
        <v>0.3</v>
      </c>
      <c r="I615" s="7">
        <v>1.4</v>
      </c>
      <c r="J615" s="7">
        <v>1.8</v>
      </c>
      <c r="K615" s="7">
        <v>2.2000000000000002</v>
      </c>
      <c r="L615" s="7">
        <v>1.4</v>
      </c>
      <c r="M615" s="6">
        <v>11000</v>
      </c>
      <c r="N615" s="8">
        <f>IF('NORMAL OPTION CALLS'!E615="BUY",('NORMAL OPTION CALLS'!L615-'NORMAL OPTION CALLS'!G615)*('NORMAL OPTION CALLS'!M615),('NORMAL OPTION CALLS'!G615-'NORMAL OPTION CALLS'!L615)*('NORMAL OPTION CALLS'!M615))</f>
        <v>4399.9999999999991</v>
      </c>
      <c r="O615" s="9">
        <f>'NORMAL OPTION CALLS'!N615/('NORMAL OPTION CALLS'!M615)/'NORMAL OPTION CALLS'!G615%</f>
        <v>39.999999999999993</v>
      </c>
    </row>
    <row r="616" spans="1:15" ht="15.75">
      <c r="A616" s="61">
        <v>31</v>
      </c>
      <c r="B616" s="5">
        <v>42996</v>
      </c>
      <c r="C616" s="6">
        <v>600</v>
      </c>
      <c r="D616" s="6" t="s">
        <v>21</v>
      </c>
      <c r="E616" s="6" t="s">
        <v>22</v>
      </c>
      <c r="F616" s="6" t="s">
        <v>78</v>
      </c>
      <c r="G616" s="7">
        <v>14</v>
      </c>
      <c r="H616" s="7">
        <v>10</v>
      </c>
      <c r="I616" s="7">
        <v>16.5</v>
      </c>
      <c r="J616" s="7">
        <v>19</v>
      </c>
      <c r="K616" s="7">
        <v>21.5</v>
      </c>
      <c r="L616" s="7">
        <v>19</v>
      </c>
      <c r="M616" s="6">
        <v>1500</v>
      </c>
      <c r="N616" s="8">
        <f>IF('NORMAL OPTION CALLS'!E616="BUY",('NORMAL OPTION CALLS'!L616-'NORMAL OPTION CALLS'!G616)*('NORMAL OPTION CALLS'!M616),('NORMAL OPTION CALLS'!G616-'NORMAL OPTION CALLS'!L616)*('NORMAL OPTION CALLS'!M616))</f>
        <v>7500</v>
      </c>
      <c r="O616" s="9">
        <f>'NORMAL OPTION CALLS'!N616/('NORMAL OPTION CALLS'!M616)/'NORMAL OPTION CALLS'!G616%</f>
        <v>35.714285714285708</v>
      </c>
    </row>
    <row r="617" spans="1:15" ht="15.75">
      <c r="A617" s="61">
        <v>32</v>
      </c>
      <c r="B617" s="5">
        <v>42992</v>
      </c>
      <c r="C617" s="6">
        <v>240</v>
      </c>
      <c r="D617" s="6" t="s">
        <v>47</v>
      </c>
      <c r="E617" s="6" t="s">
        <v>22</v>
      </c>
      <c r="F617" s="6" t="s">
        <v>24</v>
      </c>
      <c r="G617" s="7">
        <v>4.5</v>
      </c>
      <c r="H617" s="7">
        <v>2.5</v>
      </c>
      <c r="I617" s="7">
        <v>5.5</v>
      </c>
      <c r="J617" s="7">
        <v>6.5</v>
      </c>
      <c r="K617" s="7">
        <v>7.5</v>
      </c>
      <c r="L617" s="7">
        <v>2.5</v>
      </c>
      <c r="M617" s="6">
        <v>1200</v>
      </c>
      <c r="N617" s="8">
        <f>IF('NORMAL OPTION CALLS'!E617="BUY",('NORMAL OPTION CALLS'!L617-'NORMAL OPTION CALLS'!G617)*('NORMAL OPTION CALLS'!M617),('NORMAL OPTION CALLS'!G617-'NORMAL OPTION CALLS'!L617)*('NORMAL OPTION CALLS'!M617))</f>
        <v>-2400</v>
      </c>
      <c r="O617" s="9">
        <f>'NORMAL OPTION CALLS'!N617/('NORMAL OPTION CALLS'!M617)/'NORMAL OPTION CALLS'!G617%</f>
        <v>-44.444444444444443</v>
      </c>
    </row>
    <row r="618" spans="1:15" ht="15.75">
      <c r="A618" s="61">
        <v>33</v>
      </c>
      <c r="B618" s="5">
        <v>42992</v>
      </c>
      <c r="C618" s="6">
        <v>840</v>
      </c>
      <c r="D618" s="6" t="s">
        <v>21</v>
      </c>
      <c r="E618" s="6" t="s">
        <v>22</v>
      </c>
      <c r="F618" s="6" t="s">
        <v>54</v>
      </c>
      <c r="G618" s="7">
        <v>16</v>
      </c>
      <c r="H618" s="7">
        <v>11</v>
      </c>
      <c r="I618" s="7">
        <v>19</v>
      </c>
      <c r="J618" s="7">
        <v>22</v>
      </c>
      <c r="K618" s="7">
        <v>25</v>
      </c>
      <c r="L618" s="7">
        <v>19</v>
      </c>
      <c r="M618" s="6">
        <v>1200</v>
      </c>
      <c r="N618" s="8">
        <f>IF('NORMAL OPTION CALLS'!E618="BUY",('NORMAL OPTION CALLS'!L618-'NORMAL OPTION CALLS'!G618)*('NORMAL OPTION CALLS'!M618),('NORMAL OPTION CALLS'!G618-'NORMAL OPTION CALLS'!L618)*('NORMAL OPTION CALLS'!M618))</f>
        <v>3600</v>
      </c>
      <c r="O618" s="9">
        <f>'NORMAL OPTION CALLS'!N618/('NORMAL OPTION CALLS'!M618)/'NORMAL OPTION CALLS'!G618%</f>
        <v>18.75</v>
      </c>
    </row>
    <row r="619" spans="1:15" ht="15.75">
      <c r="A619" s="61">
        <v>34</v>
      </c>
      <c r="B619" s="5">
        <v>42992</v>
      </c>
      <c r="C619" s="6">
        <v>520</v>
      </c>
      <c r="D619" s="6" t="s">
        <v>21</v>
      </c>
      <c r="E619" s="6" t="s">
        <v>22</v>
      </c>
      <c r="F619" s="6" t="s">
        <v>203</v>
      </c>
      <c r="G619" s="7">
        <v>8</v>
      </c>
      <c r="H619" s="7">
        <v>5</v>
      </c>
      <c r="I619" s="7">
        <v>11</v>
      </c>
      <c r="J619" s="7">
        <v>14</v>
      </c>
      <c r="K619" s="7">
        <v>17</v>
      </c>
      <c r="L619" s="7">
        <v>11</v>
      </c>
      <c r="M619" s="6">
        <v>1200</v>
      </c>
      <c r="N619" s="8">
        <f>IF('NORMAL OPTION CALLS'!E619="BUY",('NORMAL OPTION CALLS'!L619-'NORMAL OPTION CALLS'!G619)*('NORMAL OPTION CALLS'!M619),('NORMAL OPTION CALLS'!G619-'NORMAL OPTION CALLS'!L619)*('NORMAL OPTION CALLS'!M619))</f>
        <v>3600</v>
      </c>
      <c r="O619" s="9">
        <f>'NORMAL OPTION CALLS'!N619/('NORMAL OPTION CALLS'!M619)/'NORMAL OPTION CALLS'!G619%</f>
        <v>37.5</v>
      </c>
    </row>
    <row r="620" spans="1:15" ht="15.75">
      <c r="A620" s="61">
        <v>35</v>
      </c>
      <c r="B620" s="5">
        <v>42992</v>
      </c>
      <c r="C620" s="6">
        <v>400</v>
      </c>
      <c r="D620" s="6" t="s">
        <v>21</v>
      </c>
      <c r="E620" s="6" t="s">
        <v>22</v>
      </c>
      <c r="F620" s="6" t="s">
        <v>75</v>
      </c>
      <c r="G620" s="7">
        <v>8</v>
      </c>
      <c r="H620" s="7">
        <v>4</v>
      </c>
      <c r="I620" s="7">
        <v>10.5</v>
      </c>
      <c r="J620" s="7">
        <v>13</v>
      </c>
      <c r="K620" s="7">
        <v>15.5</v>
      </c>
      <c r="L620" s="7">
        <v>10.5</v>
      </c>
      <c r="M620" s="6">
        <v>1500</v>
      </c>
      <c r="N620" s="8">
        <f>IF('NORMAL OPTION CALLS'!E620="BUY",('NORMAL OPTION CALLS'!L620-'NORMAL OPTION CALLS'!G620)*('NORMAL OPTION CALLS'!M620),('NORMAL OPTION CALLS'!G620-'NORMAL OPTION CALLS'!L620)*('NORMAL OPTION CALLS'!M620))</f>
        <v>3750</v>
      </c>
      <c r="O620" s="9">
        <f>'NORMAL OPTION CALLS'!N620/('NORMAL OPTION CALLS'!M620)/'NORMAL OPTION CALLS'!G620%</f>
        <v>31.25</v>
      </c>
    </row>
    <row r="621" spans="1:15" ht="15.75">
      <c r="A621" s="61">
        <v>36</v>
      </c>
      <c r="B621" s="5">
        <v>42992</v>
      </c>
      <c r="C621" s="6">
        <v>200</v>
      </c>
      <c r="D621" s="6" t="s">
        <v>21</v>
      </c>
      <c r="E621" s="6" t="s">
        <v>22</v>
      </c>
      <c r="F621" s="6" t="s">
        <v>193</v>
      </c>
      <c r="G621" s="7">
        <v>4</v>
      </c>
      <c r="H621" s="7">
        <v>2</v>
      </c>
      <c r="I621" s="7">
        <v>5</v>
      </c>
      <c r="J621" s="7">
        <v>6</v>
      </c>
      <c r="K621" s="7">
        <v>7</v>
      </c>
      <c r="L621" s="7">
        <v>5</v>
      </c>
      <c r="M621" s="6">
        <v>3500</v>
      </c>
      <c r="N621" s="8">
        <f>IF('NORMAL OPTION CALLS'!E621="BUY",('NORMAL OPTION CALLS'!L621-'NORMAL OPTION CALLS'!G621)*('NORMAL OPTION CALLS'!M621),('NORMAL OPTION CALLS'!G621-'NORMAL OPTION CALLS'!L621)*('NORMAL OPTION CALLS'!M621))</f>
        <v>3500</v>
      </c>
      <c r="O621" s="9">
        <f>'NORMAL OPTION CALLS'!N621/('NORMAL OPTION CALLS'!M621)/'NORMAL OPTION CALLS'!G621%</f>
        <v>25</v>
      </c>
    </row>
    <row r="622" spans="1:15" ht="15.75">
      <c r="A622" s="61">
        <v>37</v>
      </c>
      <c r="B622" s="5">
        <v>42991</v>
      </c>
      <c r="C622" s="6">
        <v>500</v>
      </c>
      <c r="D622" s="6" t="s">
        <v>21</v>
      </c>
      <c r="E622" s="6" t="s">
        <v>22</v>
      </c>
      <c r="F622" s="6" t="s">
        <v>203</v>
      </c>
      <c r="G622" s="7">
        <v>11</v>
      </c>
      <c r="H622" s="7">
        <v>4</v>
      </c>
      <c r="I622" s="7">
        <v>15</v>
      </c>
      <c r="J622" s="7">
        <v>19</v>
      </c>
      <c r="K622" s="7">
        <v>23</v>
      </c>
      <c r="L622" s="7">
        <v>19</v>
      </c>
      <c r="M622" s="6">
        <v>1200</v>
      </c>
      <c r="N622" s="8">
        <f>IF('NORMAL OPTION CALLS'!E622="BUY",('NORMAL OPTION CALLS'!L622-'NORMAL OPTION CALLS'!G622)*('NORMAL OPTION CALLS'!M622),('NORMAL OPTION CALLS'!G622-'NORMAL OPTION CALLS'!L622)*('NORMAL OPTION CALLS'!M622))</f>
        <v>9600</v>
      </c>
      <c r="O622" s="9">
        <f>'NORMAL OPTION CALLS'!N622/('NORMAL OPTION CALLS'!M622)/'NORMAL OPTION CALLS'!G622%</f>
        <v>72.727272727272734</v>
      </c>
    </row>
    <row r="623" spans="1:15" ht="15.75">
      <c r="A623" s="61">
        <v>38</v>
      </c>
      <c r="B623" s="5">
        <v>42991</v>
      </c>
      <c r="C623" s="6">
        <v>840</v>
      </c>
      <c r="D623" s="6" t="s">
        <v>21</v>
      </c>
      <c r="E623" s="6" t="s">
        <v>22</v>
      </c>
      <c r="F623" s="6" t="s">
        <v>202</v>
      </c>
      <c r="G623" s="7">
        <v>25</v>
      </c>
      <c r="H623" s="7">
        <v>17</v>
      </c>
      <c r="I623" s="7">
        <v>30</v>
      </c>
      <c r="J623" s="7">
        <v>35</v>
      </c>
      <c r="K623" s="7">
        <v>40</v>
      </c>
      <c r="L623" s="7">
        <v>40</v>
      </c>
      <c r="M623" s="6">
        <v>800</v>
      </c>
      <c r="N623" s="8">
        <f>IF('NORMAL OPTION CALLS'!E623="BUY",('NORMAL OPTION CALLS'!L623-'NORMAL OPTION CALLS'!G623)*('NORMAL OPTION CALLS'!M623),('NORMAL OPTION CALLS'!G623-'NORMAL OPTION CALLS'!L623)*('NORMAL OPTION CALLS'!M623))</f>
        <v>12000</v>
      </c>
      <c r="O623" s="9">
        <f>'NORMAL OPTION CALLS'!N623/('NORMAL OPTION CALLS'!M623)/'NORMAL OPTION CALLS'!G623%</f>
        <v>60</v>
      </c>
    </row>
    <row r="624" spans="1:15" ht="15.75">
      <c r="A624" s="61">
        <v>39</v>
      </c>
      <c r="B624" s="5">
        <v>42991</v>
      </c>
      <c r="C624" s="6">
        <v>130</v>
      </c>
      <c r="D624" s="6" t="s">
        <v>21</v>
      </c>
      <c r="E624" s="6" t="s">
        <v>22</v>
      </c>
      <c r="F624" s="6" t="s">
        <v>59</v>
      </c>
      <c r="G624" s="7">
        <v>4</v>
      </c>
      <c r="H624" s="7">
        <v>3</v>
      </c>
      <c r="I624" s="7">
        <v>4.5</v>
      </c>
      <c r="J624" s="7">
        <v>5</v>
      </c>
      <c r="K624" s="7">
        <v>5.5</v>
      </c>
      <c r="L624" s="7">
        <v>4.5</v>
      </c>
      <c r="M624" s="6">
        <v>6000</v>
      </c>
      <c r="N624" s="8">
        <f>IF('NORMAL OPTION CALLS'!E624="BUY",('NORMAL OPTION CALLS'!L624-'NORMAL OPTION CALLS'!G624)*('NORMAL OPTION CALLS'!M624),('NORMAL OPTION CALLS'!G624-'NORMAL OPTION CALLS'!L624)*('NORMAL OPTION CALLS'!M624))</f>
        <v>3000</v>
      </c>
      <c r="O624" s="9">
        <f>'NORMAL OPTION CALLS'!N624/('NORMAL OPTION CALLS'!M624)/'NORMAL OPTION CALLS'!G624%</f>
        <v>12.5</v>
      </c>
    </row>
    <row r="625" spans="1:15" ht="15.75">
      <c r="A625" s="61">
        <v>40</v>
      </c>
      <c r="B625" s="5">
        <v>42991</v>
      </c>
      <c r="C625" s="6">
        <v>150</v>
      </c>
      <c r="D625" s="6" t="s">
        <v>21</v>
      </c>
      <c r="E625" s="6" t="s">
        <v>22</v>
      </c>
      <c r="F625" s="6" t="s">
        <v>180</v>
      </c>
      <c r="G625" s="7">
        <v>4</v>
      </c>
      <c r="H625" s="7">
        <v>2.6</v>
      </c>
      <c r="I625" s="7">
        <v>4.7</v>
      </c>
      <c r="J625" s="7">
        <v>5.5</v>
      </c>
      <c r="K625" s="7">
        <v>6.2</v>
      </c>
      <c r="L625" s="7">
        <v>4.7</v>
      </c>
      <c r="M625" s="6">
        <v>6000</v>
      </c>
      <c r="N625" s="8">
        <f>IF('NORMAL OPTION CALLS'!E625="BUY",('NORMAL OPTION CALLS'!L625-'NORMAL OPTION CALLS'!G625)*('NORMAL OPTION CALLS'!M625),('NORMAL OPTION CALLS'!G625-'NORMAL OPTION CALLS'!L625)*('NORMAL OPTION CALLS'!M625))</f>
        <v>4200.0000000000009</v>
      </c>
      <c r="O625" s="9">
        <f>'NORMAL OPTION CALLS'!N625/('NORMAL OPTION CALLS'!M625)/'NORMAL OPTION CALLS'!G625%</f>
        <v>17.500000000000004</v>
      </c>
    </row>
    <row r="626" spans="1:15" ht="15.75">
      <c r="A626" s="61">
        <v>41</v>
      </c>
      <c r="B626" s="5">
        <v>42990</v>
      </c>
      <c r="C626" s="6">
        <v>1260</v>
      </c>
      <c r="D626" s="6" t="s">
        <v>21</v>
      </c>
      <c r="E626" s="6" t="s">
        <v>22</v>
      </c>
      <c r="F626" s="6" t="s">
        <v>201</v>
      </c>
      <c r="G626" s="7">
        <v>20</v>
      </c>
      <c r="H626" s="7">
        <v>9</v>
      </c>
      <c r="I626" s="7">
        <v>26</v>
      </c>
      <c r="J626" s="7">
        <v>32</v>
      </c>
      <c r="K626" s="7">
        <v>38</v>
      </c>
      <c r="L626" s="7">
        <v>9</v>
      </c>
      <c r="M626" s="6">
        <v>1100</v>
      </c>
      <c r="N626" s="8">
        <f>IF('NORMAL OPTION CALLS'!E626="BUY",('NORMAL OPTION CALLS'!L626-'NORMAL OPTION CALLS'!G626)*('NORMAL OPTION CALLS'!M626),('NORMAL OPTION CALLS'!G626-'NORMAL OPTION CALLS'!L626)*('NORMAL OPTION CALLS'!M626))</f>
        <v>-12100</v>
      </c>
      <c r="O626" s="9">
        <f>'NORMAL OPTION CALLS'!N626/('NORMAL OPTION CALLS'!M626)/'NORMAL OPTION CALLS'!G626%</f>
        <v>-55</v>
      </c>
    </row>
    <row r="627" spans="1:15" ht="15.75">
      <c r="A627" s="61">
        <v>42</v>
      </c>
      <c r="B627" s="5">
        <v>42990</v>
      </c>
      <c r="C627" s="6">
        <v>140</v>
      </c>
      <c r="D627" s="6" t="s">
        <v>21</v>
      </c>
      <c r="E627" s="6" t="s">
        <v>22</v>
      </c>
      <c r="F627" s="6" t="s">
        <v>116</v>
      </c>
      <c r="G627" s="7">
        <v>5</v>
      </c>
      <c r="H627" s="7">
        <v>3</v>
      </c>
      <c r="I627" s="7">
        <v>6</v>
      </c>
      <c r="J627" s="7">
        <v>7</v>
      </c>
      <c r="K627" s="7">
        <v>8</v>
      </c>
      <c r="L627" s="7">
        <v>6</v>
      </c>
      <c r="M627" s="6">
        <v>1100</v>
      </c>
      <c r="N627" s="8">
        <f>IF('NORMAL OPTION CALLS'!E627="BUY",('NORMAL OPTION CALLS'!L627-'NORMAL OPTION CALLS'!G627)*('NORMAL OPTION CALLS'!M627),('NORMAL OPTION CALLS'!G627-'NORMAL OPTION CALLS'!L627)*('NORMAL OPTION CALLS'!M627))</f>
        <v>1100</v>
      </c>
      <c r="O627" s="9">
        <f>'NORMAL OPTION CALLS'!N627/('NORMAL OPTION CALLS'!M627)/'NORMAL OPTION CALLS'!G627%</f>
        <v>20</v>
      </c>
    </row>
    <row r="628" spans="1:15" ht="15.75">
      <c r="A628" s="61">
        <v>43</v>
      </c>
      <c r="B628" s="5">
        <v>42990</v>
      </c>
      <c r="C628" s="6">
        <v>760</v>
      </c>
      <c r="D628" s="6" t="s">
        <v>21</v>
      </c>
      <c r="E628" s="6" t="s">
        <v>22</v>
      </c>
      <c r="F628" s="6" t="s">
        <v>182</v>
      </c>
      <c r="G628" s="7">
        <v>26</v>
      </c>
      <c r="H628" s="7">
        <v>18</v>
      </c>
      <c r="I628" s="7">
        <v>31</v>
      </c>
      <c r="J628" s="7">
        <v>36</v>
      </c>
      <c r="K628" s="7">
        <v>41</v>
      </c>
      <c r="L628" s="7">
        <v>31</v>
      </c>
      <c r="M628" s="6">
        <v>1100</v>
      </c>
      <c r="N628" s="8">
        <f>IF('NORMAL OPTION CALLS'!E628="BUY",('NORMAL OPTION CALLS'!L628-'NORMAL OPTION CALLS'!G628)*('NORMAL OPTION CALLS'!M628),('NORMAL OPTION CALLS'!G628-'NORMAL OPTION CALLS'!L628)*('NORMAL OPTION CALLS'!M628))</f>
        <v>5500</v>
      </c>
      <c r="O628" s="9">
        <f>'NORMAL OPTION CALLS'!N628/('NORMAL OPTION CALLS'!M628)/'NORMAL OPTION CALLS'!G628%</f>
        <v>19.23076923076923</v>
      </c>
    </row>
    <row r="629" spans="1:15" ht="15.75">
      <c r="A629" s="61">
        <v>44</v>
      </c>
      <c r="B629" s="5">
        <v>42990</v>
      </c>
      <c r="C629" s="6">
        <v>760</v>
      </c>
      <c r="D629" s="6" t="s">
        <v>21</v>
      </c>
      <c r="E629" s="6" t="s">
        <v>22</v>
      </c>
      <c r="F629" s="6" t="s">
        <v>155</v>
      </c>
      <c r="G629" s="7">
        <v>30</v>
      </c>
      <c r="H629" s="7">
        <v>20</v>
      </c>
      <c r="I629" s="7">
        <v>35</v>
      </c>
      <c r="J629" s="7">
        <v>40</v>
      </c>
      <c r="K629" s="7">
        <v>45</v>
      </c>
      <c r="L629" s="7">
        <v>45</v>
      </c>
      <c r="M629" s="6">
        <v>800</v>
      </c>
      <c r="N629" s="8">
        <f>IF('NORMAL OPTION CALLS'!E629="BUY",('NORMAL OPTION CALLS'!L629-'NORMAL OPTION CALLS'!G629)*('NORMAL OPTION CALLS'!M629),('NORMAL OPTION CALLS'!G629-'NORMAL OPTION CALLS'!L629)*('NORMAL OPTION CALLS'!M629))</f>
        <v>12000</v>
      </c>
      <c r="O629" s="9">
        <f>'NORMAL OPTION CALLS'!N629/('NORMAL OPTION CALLS'!M629)/'NORMAL OPTION CALLS'!G629%</f>
        <v>50</v>
      </c>
    </row>
    <row r="630" spans="1:15" ht="15.75">
      <c r="A630" s="61">
        <v>45</v>
      </c>
      <c r="B630" s="5">
        <v>42990</v>
      </c>
      <c r="C630" s="6">
        <v>560</v>
      </c>
      <c r="D630" s="6" t="s">
        <v>21</v>
      </c>
      <c r="E630" s="6" t="s">
        <v>22</v>
      </c>
      <c r="F630" s="6" t="s">
        <v>94</v>
      </c>
      <c r="G630" s="7">
        <v>9.5</v>
      </c>
      <c r="H630" s="7">
        <v>5</v>
      </c>
      <c r="I630" s="7">
        <v>12</v>
      </c>
      <c r="J630" s="7">
        <v>14.5</v>
      </c>
      <c r="K630" s="7">
        <v>17</v>
      </c>
      <c r="L630" s="7">
        <v>17</v>
      </c>
      <c r="M630" s="6">
        <v>2000</v>
      </c>
      <c r="N630" s="8">
        <f>IF('NORMAL OPTION CALLS'!E630="BUY",('NORMAL OPTION CALLS'!L630-'NORMAL OPTION CALLS'!G630)*('NORMAL OPTION CALLS'!M630),('NORMAL OPTION CALLS'!G630-'NORMAL OPTION CALLS'!L630)*('NORMAL OPTION CALLS'!M630))</f>
        <v>15000</v>
      </c>
      <c r="O630" s="9">
        <f>'NORMAL OPTION CALLS'!N630/('NORMAL OPTION CALLS'!M630)/'NORMAL OPTION CALLS'!G630%</f>
        <v>78.94736842105263</v>
      </c>
    </row>
    <row r="631" spans="1:15" ht="15.75">
      <c r="A631" s="61">
        <v>46</v>
      </c>
      <c r="B631" s="5">
        <v>42989</v>
      </c>
      <c r="C631" s="6">
        <v>720</v>
      </c>
      <c r="D631" s="6" t="s">
        <v>21</v>
      </c>
      <c r="E631" s="6" t="s">
        <v>22</v>
      </c>
      <c r="F631" s="6" t="s">
        <v>198</v>
      </c>
      <c r="G631" s="7">
        <v>18</v>
      </c>
      <c r="H631" s="7">
        <v>10</v>
      </c>
      <c r="I631" s="7">
        <v>12</v>
      </c>
      <c r="J631" s="7">
        <v>22</v>
      </c>
      <c r="K631" s="7">
        <v>26</v>
      </c>
      <c r="L631" s="7">
        <v>30</v>
      </c>
      <c r="M631" s="6">
        <v>1100</v>
      </c>
      <c r="N631" s="8">
        <f>IF('NORMAL OPTION CALLS'!E631="BUY",('NORMAL OPTION CALLS'!L631-'NORMAL OPTION CALLS'!G631)*('NORMAL OPTION CALLS'!M631),('NORMAL OPTION CALLS'!G631-'NORMAL OPTION CALLS'!L631)*('NORMAL OPTION CALLS'!M631))</f>
        <v>13200</v>
      </c>
      <c r="O631" s="9">
        <f>'NORMAL OPTION CALLS'!N631/('NORMAL OPTION CALLS'!M631)/'NORMAL OPTION CALLS'!G631%</f>
        <v>66.666666666666671</v>
      </c>
    </row>
    <row r="632" spans="1:15" ht="15.75">
      <c r="A632" s="61">
        <v>47</v>
      </c>
      <c r="B632" s="5">
        <v>42989</v>
      </c>
      <c r="C632" s="6">
        <v>960</v>
      </c>
      <c r="D632" s="6" t="s">
        <v>21</v>
      </c>
      <c r="E632" s="6" t="s">
        <v>22</v>
      </c>
      <c r="F632" s="6" t="s">
        <v>197</v>
      </c>
      <c r="G632" s="7">
        <v>43</v>
      </c>
      <c r="H632" s="7">
        <v>40</v>
      </c>
      <c r="I632" s="7">
        <v>47</v>
      </c>
      <c r="J632" s="7">
        <v>51</v>
      </c>
      <c r="K632" s="7">
        <v>55</v>
      </c>
      <c r="L632" s="7">
        <v>47</v>
      </c>
      <c r="M632" s="6">
        <v>1000</v>
      </c>
      <c r="N632" s="8">
        <f>IF('NORMAL OPTION CALLS'!E632="BUY",('NORMAL OPTION CALLS'!L632-'NORMAL OPTION CALLS'!G632)*('NORMAL OPTION CALLS'!M632),('NORMAL OPTION CALLS'!G632-'NORMAL OPTION CALLS'!L632)*('NORMAL OPTION CALLS'!M632))</f>
        <v>4000</v>
      </c>
      <c r="O632" s="9">
        <f>'NORMAL OPTION CALLS'!N632/('NORMAL OPTION CALLS'!M632)/'NORMAL OPTION CALLS'!G632%</f>
        <v>9.3023255813953494</v>
      </c>
    </row>
    <row r="633" spans="1:15" ht="15.75">
      <c r="A633" s="61">
        <v>48</v>
      </c>
      <c r="B633" s="5">
        <v>42989</v>
      </c>
      <c r="C633" s="6">
        <v>840</v>
      </c>
      <c r="D633" s="6" t="s">
        <v>21</v>
      </c>
      <c r="E633" s="6" t="s">
        <v>22</v>
      </c>
      <c r="F633" s="6" t="s">
        <v>188</v>
      </c>
      <c r="G633" s="7">
        <v>23</v>
      </c>
      <c r="H633" s="7">
        <v>18</v>
      </c>
      <c r="I633" s="7">
        <v>26</v>
      </c>
      <c r="J633" s="7">
        <v>30</v>
      </c>
      <c r="K633" s="7">
        <v>33</v>
      </c>
      <c r="L633" s="7">
        <v>26</v>
      </c>
      <c r="M633" s="6">
        <v>1000</v>
      </c>
      <c r="N633" s="8">
        <f>IF('NORMAL OPTION CALLS'!E633="BUY",('NORMAL OPTION CALLS'!L633-'NORMAL OPTION CALLS'!G633)*('NORMAL OPTION CALLS'!M633),('NORMAL OPTION CALLS'!G633-'NORMAL OPTION CALLS'!L633)*('NORMAL OPTION CALLS'!M633))</f>
        <v>3000</v>
      </c>
      <c r="O633" s="9">
        <f>'NORMAL OPTION CALLS'!N633/('NORMAL OPTION CALLS'!M633)/'NORMAL OPTION CALLS'!G633%</f>
        <v>13.043478260869565</v>
      </c>
    </row>
    <row r="634" spans="1:15" ht="15.75">
      <c r="A634" s="61">
        <v>49</v>
      </c>
      <c r="B634" s="5">
        <v>42989</v>
      </c>
      <c r="C634" s="6">
        <v>650</v>
      </c>
      <c r="D634" s="6" t="s">
        <v>21</v>
      </c>
      <c r="E634" s="6" t="s">
        <v>22</v>
      </c>
      <c r="F634" s="6" t="s">
        <v>196</v>
      </c>
      <c r="G634" s="7">
        <v>13</v>
      </c>
      <c r="H634" s="7">
        <v>10</v>
      </c>
      <c r="I634" s="7">
        <v>14.5</v>
      </c>
      <c r="J634" s="7">
        <v>16</v>
      </c>
      <c r="K634" s="7">
        <v>17.5</v>
      </c>
      <c r="L634" s="7">
        <v>17.5</v>
      </c>
      <c r="M634" s="6">
        <v>2000</v>
      </c>
      <c r="N634" s="8">
        <f>IF('NORMAL OPTION CALLS'!E634="BUY",('NORMAL OPTION CALLS'!L634-'NORMAL OPTION CALLS'!G634)*('NORMAL OPTION CALLS'!M634),('NORMAL OPTION CALLS'!G634-'NORMAL OPTION CALLS'!L634)*('NORMAL OPTION CALLS'!M634))</f>
        <v>9000</v>
      </c>
      <c r="O634" s="9">
        <f>'NORMAL OPTION CALLS'!N634/('NORMAL OPTION CALLS'!M634)/'NORMAL OPTION CALLS'!G634%</f>
        <v>34.615384615384613</v>
      </c>
    </row>
    <row r="635" spans="1:15" ht="15.75">
      <c r="A635" s="61">
        <v>50</v>
      </c>
      <c r="B635" s="5">
        <v>42986</v>
      </c>
      <c r="C635" s="6">
        <v>1180</v>
      </c>
      <c r="D635" s="6" t="s">
        <v>21</v>
      </c>
      <c r="E635" s="6" t="s">
        <v>22</v>
      </c>
      <c r="F635" s="6" t="s">
        <v>131</v>
      </c>
      <c r="G635" s="7">
        <v>25</v>
      </c>
      <c r="H635" s="7">
        <v>17</v>
      </c>
      <c r="I635" s="7">
        <v>30</v>
      </c>
      <c r="J635" s="7">
        <v>35</v>
      </c>
      <c r="K635" s="7">
        <v>400</v>
      </c>
      <c r="L635" s="7">
        <v>30</v>
      </c>
      <c r="M635" s="6">
        <v>750</v>
      </c>
      <c r="N635" s="8">
        <f>IF('NORMAL OPTION CALLS'!E635="BUY",('NORMAL OPTION CALLS'!L635-'NORMAL OPTION CALLS'!G635)*('NORMAL OPTION CALLS'!M635),('NORMAL OPTION CALLS'!G635-'NORMAL OPTION CALLS'!L635)*('NORMAL OPTION CALLS'!M635))</f>
        <v>3750</v>
      </c>
      <c r="O635" s="9">
        <f>'NORMAL OPTION CALLS'!N635/('NORMAL OPTION CALLS'!M635)/'NORMAL OPTION CALLS'!G635%</f>
        <v>20</v>
      </c>
    </row>
    <row r="636" spans="1:15" ht="15.75">
      <c r="A636" s="61">
        <v>51</v>
      </c>
      <c r="B636" s="5">
        <v>42986</v>
      </c>
      <c r="C636" s="6">
        <v>1160</v>
      </c>
      <c r="D636" s="6" t="s">
        <v>21</v>
      </c>
      <c r="E636" s="6" t="s">
        <v>22</v>
      </c>
      <c r="F636" s="6" t="s">
        <v>131</v>
      </c>
      <c r="G636" s="7">
        <v>24</v>
      </c>
      <c r="H636" s="7">
        <v>15</v>
      </c>
      <c r="I636" s="7">
        <v>29</v>
      </c>
      <c r="J636" s="7">
        <v>35</v>
      </c>
      <c r="K636" s="7">
        <v>41</v>
      </c>
      <c r="L636" s="7">
        <v>35</v>
      </c>
      <c r="M636" s="6">
        <v>750</v>
      </c>
      <c r="N636" s="8">
        <f>IF('NORMAL OPTION CALLS'!E636="BUY",('NORMAL OPTION CALLS'!L636-'NORMAL OPTION CALLS'!G636)*('NORMAL OPTION CALLS'!M636),('NORMAL OPTION CALLS'!G636-'NORMAL OPTION CALLS'!L636)*('NORMAL OPTION CALLS'!M636))</f>
        <v>8250</v>
      </c>
      <c r="O636" s="9">
        <f>'NORMAL OPTION CALLS'!N636/('NORMAL OPTION CALLS'!M636)/'NORMAL OPTION CALLS'!G636%</f>
        <v>45.833333333333336</v>
      </c>
    </row>
    <row r="637" spans="1:15" ht="15.75">
      <c r="A637" s="61">
        <v>52</v>
      </c>
      <c r="B637" s="5">
        <v>42986</v>
      </c>
      <c r="C637" s="6">
        <v>115</v>
      </c>
      <c r="D637" s="6" t="s">
        <v>21</v>
      </c>
      <c r="E637" s="6" t="s">
        <v>22</v>
      </c>
      <c r="F637" s="6" t="s">
        <v>192</v>
      </c>
      <c r="G637" s="7">
        <v>4</v>
      </c>
      <c r="H637" s="7">
        <v>3</v>
      </c>
      <c r="I637" s="7">
        <v>4.5</v>
      </c>
      <c r="J637" s="7">
        <v>5</v>
      </c>
      <c r="K637" s="7">
        <v>5.5</v>
      </c>
      <c r="L637" s="7">
        <v>5</v>
      </c>
      <c r="M637" s="6">
        <v>7000</v>
      </c>
      <c r="N637" s="8">
        <f>IF('NORMAL OPTION CALLS'!E637="BUY",('NORMAL OPTION CALLS'!L637-'NORMAL OPTION CALLS'!G637)*('NORMAL OPTION CALLS'!M637),('NORMAL OPTION CALLS'!G637-'NORMAL OPTION CALLS'!L637)*('NORMAL OPTION CALLS'!M637))</f>
        <v>7000</v>
      </c>
      <c r="O637" s="9">
        <f>'NORMAL OPTION CALLS'!N637/('NORMAL OPTION CALLS'!M637)/'NORMAL OPTION CALLS'!G637%</f>
        <v>25</v>
      </c>
    </row>
    <row r="638" spans="1:15" ht="15.75">
      <c r="A638" s="61">
        <v>53</v>
      </c>
      <c r="B638" s="5">
        <v>42985</v>
      </c>
      <c r="C638" s="6">
        <v>340</v>
      </c>
      <c r="D638" s="6" t="s">
        <v>21</v>
      </c>
      <c r="E638" s="6" t="s">
        <v>22</v>
      </c>
      <c r="F638" s="6" t="s">
        <v>143</v>
      </c>
      <c r="G638" s="7">
        <v>16</v>
      </c>
      <c r="H638" s="7">
        <v>12</v>
      </c>
      <c r="I638" s="7">
        <v>18</v>
      </c>
      <c r="J638" s="7">
        <v>20</v>
      </c>
      <c r="K638" s="7">
        <v>22</v>
      </c>
      <c r="L638" s="7">
        <v>12</v>
      </c>
      <c r="M638" s="6">
        <v>1800</v>
      </c>
      <c r="N638" s="8">
        <f>IF('NORMAL OPTION CALLS'!E638="BUY",('NORMAL OPTION CALLS'!L638-'NORMAL OPTION CALLS'!G638)*('NORMAL OPTION CALLS'!M638),('NORMAL OPTION CALLS'!G638-'NORMAL OPTION CALLS'!L638)*('NORMAL OPTION CALLS'!M638))</f>
        <v>-7200</v>
      </c>
      <c r="O638" s="9">
        <f>'NORMAL OPTION CALLS'!N638/('NORMAL OPTION CALLS'!M638)/'NORMAL OPTION CALLS'!G638%</f>
        <v>-25</v>
      </c>
    </row>
    <row r="639" spans="1:15" ht="15.75">
      <c r="A639" s="61">
        <v>54</v>
      </c>
      <c r="B639" s="5">
        <v>42985</v>
      </c>
      <c r="C639" s="6">
        <v>1800</v>
      </c>
      <c r="D639" s="6" t="s">
        <v>21</v>
      </c>
      <c r="E639" s="6" t="s">
        <v>22</v>
      </c>
      <c r="F639" s="6" t="s">
        <v>119</v>
      </c>
      <c r="G639" s="7">
        <v>40</v>
      </c>
      <c r="H639" s="7">
        <v>30</v>
      </c>
      <c r="I639" s="7">
        <v>45</v>
      </c>
      <c r="J639" s="7">
        <v>50</v>
      </c>
      <c r="K639" s="7">
        <v>55</v>
      </c>
      <c r="L639" s="7">
        <v>30</v>
      </c>
      <c r="M639" s="6">
        <v>700</v>
      </c>
      <c r="N639" s="8">
        <f>IF('NORMAL OPTION CALLS'!E639="BUY",('NORMAL OPTION CALLS'!L639-'NORMAL OPTION CALLS'!G639)*('NORMAL OPTION CALLS'!M639),('NORMAL OPTION CALLS'!G639-'NORMAL OPTION CALLS'!L639)*('NORMAL OPTION CALLS'!M639))</f>
        <v>-7000</v>
      </c>
      <c r="O639" s="9">
        <f>'NORMAL OPTION CALLS'!N639/('NORMAL OPTION CALLS'!M639)/'NORMAL OPTION CALLS'!G639%</f>
        <v>-25</v>
      </c>
    </row>
    <row r="640" spans="1:15" ht="15.75">
      <c r="A640" s="61">
        <v>55</v>
      </c>
      <c r="B640" s="5">
        <v>42985</v>
      </c>
      <c r="C640" s="6">
        <v>320</v>
      </c>
      <c r="D640" s="6" t="s">
        <v>21</v>
      </c>
      <c r="E640" s="6" t="s">
        <v>22</v>
      </c>
      <c r="F640" s="6" t="s">
        <v>74</v>
      </c>
      <c r="G640" s="7">
        <v>11</v>
      </c>
      <c r="H640" s="7">
        <v>9</v>
      </c>
      <c r="I640" s="7">
        <v>12</v>
      </c>
      <c r="J640" s="7">
        <v>13</v>
      </c>
      <c r="K640" s="7">
        <v>14</v>
      </c>
      <c r="L640" s="7">
        <v>14</v>
      </c>
      <c r="M640" s="6">
        <v>3500</v>
      </c>
      <c r="N640" s="8">
        <f>IF('NORMAL OPTION CALLS'!E640="BUY",('NORMAL OPTION CALLS'!L640-'NORMAL OPTION CALLS'!G640)*('NORMAL OPTION CALLS'!M640),('NORMAL OPTION CALLS'!G640-'NORMAL OPTION CALLS'!L640)*('NORMAL OPTION CALLS'!M640))</f>
        <v>10500</v>
      </c>
      <c r="O640" s="9">
        <f>'NORMAL OPTION CALLS'!N640/('NORMAL OPTION CALLS'!M640)/'NORMAL OPTION CALLS'!G640%</f>
        <v>27.272727272727273</v>
      </c>
    </row>
    <row r="641" spans="1:15" ht="15.75">
      <c r="A641" s="61">
        <v>56</v>
      </c>
      <c r="B641" s="5">
        <v>42984</v>
      </c>
      <c r="C641" s="6">
        <v>860</v>
      </c>
      <c r="D641" s="6" t="s">
        <v>21</v>
      </c>
      <c r="E641" s="6" t="s">
        <v>22</v>
      </c>
      <c r="F641" s="6" t="s">
        <v>188</v>
      </c>
      <c r="G641" s="7">
        <v>30</v>
      </c>
      <c r="H641" s="7">
        <v>24</v>
      </c>
      <c r="I641" s="7">
        <v>34</v>
      </c>
      <c r="J641" s="7">
        <v>38</v>
      </c>
      <c r="K641" s="7">
        <v>42</v>
      </c>
      <c r="L641" s="7">
        <v>24</v>
      </c>
      <c r="M641" s="6">
        <v>1000</v>
      </c>
      <c r="N641" s="8">
        <f>IF('NORMAL OPTION CALLS'!E641="BUY",('NORMAL OPTION CALLS'!L641-'NORMAL OPTION CALLS'!G641)*('NORMAL OPTION CALLS'!M641),('NORMAL OPTION CALLS'!G641-'NORMAL OPTION CALLS'!L641)*('NORMAL OPTION CALLS'!M641))</f>
        <v>-6000</v>
      </c>
      <c r="O641" s="9">
        <f>'NORMAL OPTION CALLS'!N641/('NORMAL OPTION CALLS'!M641)/'NORMAL OPTION CALLS'!G641%</f>
        <v>-20</v>
      </c>
    </row>
    <row r="642" spans="1:15" ht="15.75">
      <c r="A642" s="61">
        <v>57</v>
      </c>
      <c r="B642" s="5">
        <v>42984</v>
      </c>
      <c r="C642" s="6">
        <v>550</v>
      </c>
      <c r="D642" s="6" t="s">
        <v>21</v>
      </c>
      <c r="E642" s="6" t="s">
        <v>22</v>
      </c>
      <c r="F642" s="6" t="s">
        <v>78</v>
      </c>
      <c r="G642" s="7">
        <v>25</v>
      </c>
      <c r="H642" s="7">
        <v>21</v>
      </c>
      <c r="I642" s="7">
        <v>27.5</v>
      </c>
      <c r="J642" s="7">
        <v>30</v>
      </c>
      <c r="K642" s="7">
        <v>32.5</v>
      </c>
      <c r="L642" s="7">
        <v>27.5</v>
      </c>
      <c r="M642" s="6">
        <v>1500</v>
      </c>
      <c r="N642" s="8">
        <f>IF('NORMAL OPTION CALLS'!E642="BUY",('NORMAL OPTION CALLS'!L642-'NORMAL OPTION CALLS'!G642)*('NORMAL OPTION CALLS'!M642),('NORMAL OPTION CALLS'!G642-'NORMAL OPTION CALLS'!L642)*('NORMAL OPTION CALLS'!M642))</f>
        <v>3750</v>
      </c>
      <c r="O642" s="9">
        <f>'NORMAL OPTION CALLS'!N642/('NORMAL OPTION CALLS'!M642)/'NORMAL OPTION CALLS'!G642%</f>
        <v>10</v>
      </c>
    </row>
    <row r="643" spans="1:15" ht="15.75">
      <c r="A643" s="61">
        <v>58</v>
      </c>
      <c r="B643" s="5">
        <v>42984</v>
      </c>
      <c r="C643" s="6">
        <v>205</v>
      </c>
      <c r="D643" s="6" t="s">
        <v>21</v>
      </c>
      <c r="E643" s="6" t="s">
        <v>22</v>
      </c>
      <c r="F643" s="6" t="s">
        <v>195</v>
      </c>
      <c r="G643" s="7">
        <v>8.6999999999999993</v>
      </c>
      <c r="H643" s="7">
        <v>6.8</v>
      </c>
      <c r="I643" s="7">
        <v>9.5</v>
      </c>
      <c r="J643" s="7">
        <v>10.5</v>
      </c>
      <c r="K643" s="7">
        <v>11.5</v>
      </c>
      <c r="L643" s="7">
        <v>9.5</v>
      </c>
      <c r="M643" s="6">
        <v>4500</v>
      </c>
      <c r="N643" s="8">
        <f>IF('NORMAL OPTION CALLS'!E643="BUY",('NORMAL OPTION CALLS'!L643-'NORMAL OPTION CALLS'!G643)*('NORMAL OPTION CALLS'!M643),('NORMAL OPTION CALLS'!G643-'NORMAL OPTION CALLS'!L643)*('NORMAL OPTION CALLS'!M643))</f>
        <v>3600.0000000000032</v>
      </c>
      <c r="O643" s="9">
        <f>'NORMAL OPTION CALLS'!N643/('NORMAL OPTION CALLS'!M643)/'NORMAL OPTION CALLS'!G643%</f>
        <v>9.195402298850583</v>
      </c>
    </row>
    <row r="644" spans="1:15" ht="15.75">
      <c r="A644" s="61">
        <v>59</v>
      </c>
      <c r="B644" s="5">
        <v>42984</v>
      </c>
      <c r="C644" s="6">
        <v>125</v>
      </c>
      <c r="D644" s="6" t="s">
        <v>21</v>
      </c>
      <c r="E644" s="6" t="s">
        <v>22</v>
      </c>
      <c r="F644" s="6" t="s">
        <v>59</v>
      </c>
      <c r="G644" s="7">
        <v>4.5</v>
      </c>
      <c r="H644" s="7">
        <v>3.5</v>
      </c>
      <c r="I644" s="7">
        <v>5</v>
      </c>
      <c r="J644" s="7">
        <v>5.5</v>
      </c>
      <c r="K644" s="7">
        <v>6</v>
      </c>
      <c r="L644" s="7">
        <v>5</v>
      </c>
      <c r="M644" s="6">
        <v>6000</v>
      </c>
      <c r="N644" s="8">
        <f>IF('NORMAL OPTION CALLS'!E644="BUY",('NORMAL OPTION CALLS'!L644-'NORMAL OPTION CALLS'!G644)*('NORMAL OPTION CALLS'!M644),('NORMAL OPTION CALLS'!G644-'NORMAL OPTION CALLS'!L644)*('NORMAL OPTION CALLS'!M644))</f>
        <v>3000</v>
      </c>
      <c r="O644" s="9">
        <f>'NORMAL OPTION CALLS'!N644/('NORMAL OPTION CALLS'!M644)/'NORMAL OPTION CALLS'!G644%</f>
        <v>11.111111111111111</v>
      </c>
    </row>
    <row r="645" spans="1:15" ht="15.75">
      <c r="A645" s="61">
        <v>60</v>
      </c>
      <c r="B645" s="5">
        <v>42983</v>
      </c>
      <c r="C645" s="6">
        <v>640</v>
      </c>
      <c r="D645" s="6" t="s">
        <v>21</v>
      </c>
      <c r="E645" s="6" t="s">
        <v>22</v>
      </c>
      <c r="F645" s="6" t="s">
        <v>169</v>
      </c>
      <c r="G645" s="7">
        <v>21</v>
      </c>
      <c r="H645" s="7">
        <v>17</v>
      </c>
      <c r="I645" s="7">
        <v>23.5</v>
      </c>
      <c r="J645" s="7">
        <v>26</v>
      </c>
      <c r="K645" s="7">
        <v>28.5</v>
      </c>
      <c r="L645" s="7">
        <v>28.5</v>
      </c>
      <c r="M645" s="6">
        <v>1500</v>
      </c>
      <c r="N645" s="8">
        <f>IF('NORMAL OPTION CALLS'!E645="BUY",('NORMAL OPTION CALLS'!L645-'NORMAL OPTION CALLS'!G645)*('NORMAL OPTION CALLS'!M645),('NORMAL OPTION CALLS'!G645-'NORMAL OPTION CALLS'!L645)*('NORMAL OPTION CALLS'!M645))</f>
        <v>11250</v>
      </c>
      <c r="O645" s="9">
        <f>'NORMAL OPTION CALLS'!N645/('NORMAL OPTION CALLS'!M645)/'NORMAL OPTION CALLS'!G645%</f>
        <v>35.714285714285715</v>
      </c>
    </row>
    <row r="646" spans="1:15" ht="15.75">
      <c r="A646" s="61">
        <v>61</v>
      </c>
      <c r="B646" s="5">
        <v>42983</v>
      </c>
      <c r="C646" s="6">
        <v>650</v>
      </c>
      <c r="D646" s="6" t="s">
        <v>21</v>
      </c>
      <c r="E646" s="6" t="s">
        <v>22</v>
      </c>
      <c r="F646" s="6" t="s">
        <v>99</v>
      </c>
      <c r="G646" s="7">
        <v>20</v>
      </c>
      <c r="H646" s="7">
        <v>17</v>
      </c>
      <c r="I646" s="7">
        <v>22.5</v>
      </c>
      <c r="J646" s="7">
        <v>25</v>
      </c>
      <c r="K646" s="7">
        <v>27.5</v>
      </c>
      <c r="L646" s="7">
        <v>17</v>
      </c>
      <c r="M646" s="6">
        <v>2000</v>
      </c>
      <c r="N646" s="8">
        <f>IF('NORMAL OPTION CALLS'!E646="BUY",('NORMAL OPTION CALLS'!L646-'NORMAL OPTION CALLS'!G646)*('NORMAL OPTION CALLS'!M646),('NORMAL OPTION CALLS'!G646-'NORMAL OPTION CALLS'!L646)*('NORMAL OPTION CALLS'!M646))</f>
        <v>-6000</v>
      </c>
      <c r="O646" s="9">
        <f>'NORMAL OPTION CALLS'!N646/('NORMAL OPTION CALLS'!M646)/'NORMAL OPTION CALLS'!G646%</f>
        <v>-15</v>
      </c>
    </row>
    <row r="647" spans="1:15" ht="15.75">
      <c r="A647" s="61">
        <v>62</v>
      </c>
      <c r="B647" s="5">
        <v>42982</v>
      </c>
      <c r="C647" s="6">
        <v>1060</v>
      </c>
      <c r="D647" s="6" t="s">
        <v>21</v>
      </c>
      <c r="E647" s="6" t="s">
        <v>22</v>
      </c>
      <c r="F647" s="6" t="s">
        <v>156</v>
      </c>
      <c r="G647" s="7">
        <v>45</v>
      </c>
      <c r="H647" s="7">
        <v>34</v>
      </c>
      <c r="I647" s="7">
        <v>51</v>
      </c>
      <c r="J647" s="7">
        <v>57</v>
      </c>
      <c r="K647" s="7">
        <v>63</v>
      </c>
      <c r="L647" s="7">
        <v>51</v>
      </c>
      <c r="M647" s="6">
        <v>600</v>
      </c>
      <c r="N647" s="8">
        <f>IF('NORMAL OPTION CALLS'!E647="BUY",('NORMAL OPTION CALLS'!L647-'NORMAL OPTION CALLS'!G647)*('NORMAL OPTION CALLS'!M647),('NORMAL OPTION CALLS'!G647-'NORMAL OPTION CALLS'!L647)*('NORMAL OPTION CALLS'!M647))</f>
        <v>3600</v>
      </c>
      <c r="O647" s="9">
        <f>'NORMAL OPTION CALLS'!N647/('NORMAL OPTION CALLS'!M647)/'NORMAL OPTION CALLS'!G647%</f>
        <v>13.333333333333332</v>
      </c>
    </row>
    <row r="648" spans="1:15" ht="15.75">
      <c r="A648" s="61">
        <v>63</v>
      </c>
      <c r="B648" s="5">
        <v>42982</v>
      </c>
      <c r="C648" s="6">
        <v>160</v>
      </c>
      <c r="D648" s="6" t="s">
        <v>47</v>
      </c>
      <c r="E648" s="6" t="s">
        <v>22</v>
      </c>
      <c r="F648" s="6" t="s">
        <v>64</v>
      </c>
      <c r="G648" s="7">
        <v>3.5</v>
      </c>
      <c r="H648" s="7">
        <v>2.5</v>
      </c>
      <c r="I648" s="7">
        <v>4</v>
      </c>
      <c r="J648" s="7">
        <v>4.5</v>
      </c>
      <c r="K648" s="7">
        <v>5</v>
      </c>
      <c r="L648" s="7">
        <v>5</v>
      </c>
      <c r="M648" s="6">
        <v>6000</v>
      </c>
      <c r="N648" s="8">
        <f>IF('NORMAL OPTION CALLS'!E648="BUY",('NORMAL OPTION CALLS'!L648-'NORMAL OPTION CALLS'!G648)*('NORMAL OPTION CALLS'!M648),('NORMAL OPTION CALLS'!G648-'NORMAL OPTION CALLS'!L648)*('NORMAL OPTION CALLS'!M648))</f>
        <v>9000</v>
      </c>
      <c r="O648" s="9">
        <f>'NORMAL OPTION CALLS'!N648/('NORMAL OPTION CALLS'!M648)/'NORMAL OPTION CALLS'!G648%</f>
        <v>42.857142857142854</v>
      </c>
    </row>
    <row r="649" spans="1:15" ht="15.75">
      <c r="A649" s="61">
        <v>64</v>
      </c>
      <c r="B649" s="5">
        <v>42979</v>
      </c>
      <c r="C649" s="6">
        <v>510</v>
      </c>
      <c r="D649" s="6" t="s">
        <v>21</v>
      </c>
      <c r="E649" s="6" t="s">
        <v>22</v>
      </c>
      <c r="F649" s="6" t="s">
        <v>78</v>
      </c>
      <c r="G649" s="7">
        <v>20</v>
      </c>
      <c r="H649" s="7">
        <v>15</v>
      </c>
      <c r="I649" s="7">
        <v>23</v>
      </c>
      <c r="J649" s="7">
        <v>26</v>
      </c>
      <c r="K649" s="7">
        <v>29</v>
      </c>
      <c r="L649" s="7">
        <v>23</v>
      </c>
      <c r="M649" s="6">
        <v>1500</v>
      </c>
      <c r="N649" s="8">
        <f>IF('NORMAL OPTION CALLS'!E649="BUY",('NORMAL OPTION CALLS'!L649-'NORMAL OPTION CALLS'!G649)*('NORMAL OPTION CALLS'!M649),('NORMAL OPTION CALLS'!G649-'NORMAL OPTION CALLS'!L649)*('NORMAL OPTION CALLS'!M649))</f>
        <v>4500</v>
      </c>
      <c r="O649" s="9">
        <f>'NORMAL OPTION CALLS'!N649/('NORMAL OPTION CALLS'!M649)/'NORMAL OPTION CALLS'!G649%</f>
        <v>15</v>
      </c>
    </row>
    <row r="650" spans="1:15" ht="15.75">
      <c r="A650" s="61">
        <v>65</v>
      </c>
      <c r="B650" s="5">
        <v>42979</v>
      </c>
      <c r="C650" s="6">
        <v>110</v>
      </c>
      <c r="D650" s="6" t="s">
        <v>21</v>
      </c>
      <c r="E650" s="6" t="s">
        <v>22</v>
      </c>
      <c r="F650" s="6" t="s">
        <v>192</v>
      </c>
      <c r="G650" s="7">
        <v>3.5</v>
      </c>
      <c r="H650" s="7">
        <v>2.5</v>
      </c>
      <c r="I650" s="7">
        <v>4</v>
      </c>
      <c r="J650" s="7">
        <v>4.5</v>
      </c>
      <c r="K650" s="7">
        <v>5</v>
      </c>
      <c r="L650" s="7">
        <v>5</v>
      </c>
      <c r="M650" s="6">
        <v>7000</v>
      </c>
      <c r="N650" s="8">
        <f>IF('NORMAL OPTION CALLS'!E650="BUY",('NORMAL OPTION CALLS'!L650-'NORMAL OPTION CALLS'!G650)*('NORMAL OPTION CALLS'!M650),('NORMAL OPTION CALLS'!G650-'NORMAL OPTION CALLS'!L650)*('NORMAL OPTION CALLS'!M650))</f>
        <v>10500</v>
      </c>
      <c r="O650" s="9">
        <f>'NORMAL OPTION CALLS'!N650/('NORMAL OPTION CALLS'!M650)/'NORMAL OPTION CALLS'!G650%</f>
        <v>42.857142857142854</v>
      </c>
    </row>
    <row r="651" spans="1:15" ht="15.75">
      <c r="A651" s="61">
        <v>66</v>
      </c>
      <c r="B651" s="5">
        <v>42979</v>
      </c>
      <c r="C651" s="6">
        <v>650</v>
      </c>
      <c r="D651" s="6" t="s">
        <v>21</v>
      </c>
      <c r="E651" s="6" t="s">
        <v>22</v>
      </c>
      <c r="F651" s="6" t="s">
        <v>99</v>
      </c>
      <c r="G651" s="7">
        <v>16.5</v>
      </c>
      <c r="H651" s="7">
        <v>13.5</v>
      </c>
      <c r="I651" s="7">
        <v>18</v>
      </c>
      <c r="J651" s="7">
        <v>19.5</v>
      </c>
      <c r="K651" s="7">
        <v>21</v>
      </c>
      <c r="L651" s="7">
        <v>21</v>
      </c>
      <c r="M651" s="6">
        <v>2000</v>
      </c>
      <c r="N651" s="8">
        <f>IF('NORMAL OPTION CALLS'!E651="BUY",('NORMAL OPTION CALLS'!L651-'NORMAL OPTION CALLS'!G651)*('NORMAL OPTION CALLS'!M651),('NORMAL OPTION CALLS'!G651-'NORMAL OPTION CALLS'!L651)*('NORMAL OPTION CALLS'!M651))</f>
        <v>9000</v>
      </c>
      <c r="O651" s="9">
        <f>'NORMAL OPTION CALLS'!N651/('NORMAL OPTION CALLS'!M651)/'NORMAL OPTION CALLS'!G651%</f>
        <v>27.27272727272727</v>
      </c>
    </row>
    <row r="652" spans="1:15" ht="16.5" thickBot="1">
      <c r="A652" s="4"/>
      <c r="B652" s="11"/>
      <c r="C652" s="11"/>
      <c r="D652" s="12"/>
      <c r="E652" s="12"/>
      <c r="F652" s="12"/>
      <c r="G652" s="13"/>
      <c r="H652" s="14"/>
      <c r="I652" s="15" t="s">
        <v>27</v>
      </c>
      <c r="J652" s="15"/>
      <c r="K652" s="16"/>
      <c r="L652" s="16"/>
      <c r="M652" s="17"/>
      <c r="N652" s="17"/>
      <c r="O652" s="17"/>
    </row>
    <row r="653" spans="1:15" ht="15.75">
      <c r="A653" s="18"/>
      <c r="B653" s="11"/>
      <c r="C653" s="11"/>
      <c r="D653" s="102" t="s">
        <v>28</v>
      </c>
      <c r="E653" s="102"/>
      <c r="F653" s="20">
        <v>66</v>
      </c>
      <c r="G653" s="21">
        <f>'NORMAL OPTION CALLS'!G654+'NORMAL OPTION CALLS'!G655+'NORMAL OPTION CALLS'!G656+'NORMAL OPTION CALLS'!G657+'NORMAL OPTION CALLS'!G658+'NORMAL OPTION CALLS'!G659</f>
        <v>100</v>
      </c>
      <c r="H653" s="12">
        <v>66</v>
      </c>
      <c r="I653" s="22">
        <f>'NORMAL OPTION CALLS'!H654/'NORMAL OPTION CALLS'!H653%</f>
        <v>84.848484848484844</v>
      </c>
      <c r="J653" s="22"/>
      <c r="K653" s="22"/>
      <c r="L653" s="23"/>
      <c r="M653" s="17"/>
    </row>
    <row r="654" spans="1:15" ht="15.75">
      <c r="A654" s="18"/>
      <c r="B654" s="11"/>
      <c r="C654" s="11"/>
      <c r="D654" s="103" t="s">
        <v>29</v>
      </c>
      <c r="E654" s="103"/>
      <c r="F654" s="25">
        <v>56</v>
      </c>
      <c r="G654" s="26">
        <f>('NORMAL OPTION CALLS'!F654/'NORMAL OPTION CALLS'!F653)*100</f>
        <v>84.848484848484844</v>
      </c>
      <c r="H654" s="12">
        <v>56</v>
      </c>
      <c r="I654" s="16"/>
      <c r="J654" s="16"/>
      <c r="K654" s="12"/>
      <c r="L654" s="16"/>
      <c r="N654" s="12" t="s">
        <v>30</v>
      </c>
      <c r="O654" s="12"/>
    </row>
    <row r="655" spans="1:15" ht="15.75">
      <c r="A655" s="27"/>
      <c r="B655" s="11"/>
      <c r="C655" s="11"/>
      <c r="D655" s="103" t="s">
        <v>31</v>
      </c>
      <c r="E655" s="103"/>
      <c r="F655" s="25">
        <v>0</v>
      </c>
      <c r="G655" s="26">
        <f>('NORMAL OPTION CALLS'!F655/'NORMAL OPTION CALLS'!F653)*100</f>
        <v>0</v>
      </c>
      <c r="H655" s="28"/>
      <c r="I655" s="12"/>
      <c r="J655" s="12"/>
      <c r="K655" s="12"/>
      <c r="L655" s="16"/>
      <c r="M655" s="17"/>
      <c r="N655" s="18"/>
      <c r="O655" s="18"/>
    </row>
    <row r="656" spans="1:15" ht="15.75">
      <c r="A656" s="27"/>
      <c r="B656" s="11"/>
      <c r="C656" s="11"/>
      <c r="D656" s="103" t="s">
        <v>32</v>
      </c>
      <c r="E656" s="103"/>
      <c r="F656" s="25">
        <v>0</v>
      </c>
      <c r="G656" s="26">
        <f>('NORMAL OPTION CALLS'!F656/'NORMAL OPTION CALLS'!F653)*100</f>
        <v>0</v>
      </c>
      <c r="H656" s="28"/>
      <c r="I656" s="12"/>
      <c r="J656" s="12"/>
      <c r="K656" s="12"/>
      <c r="L656" s="16"/>
      <c r="M656" s="17"/>
      <c r="N656" s="17"/>
      <c r="O656" s="17"/>
    </row>
    <row r="657" spans="1:15" ht="15.75">
      <c r="A657" s="27"/>
      <c r="B657" s="11"/>
      <c r="C657" s="11"/>
      <c r="D657" s="103" t="s">
        <v>33</v>
      </c>
      <c r="E657" s="103"/>
      <c r="F657" s="25">
        <v>10</v>
      </c>
      <c r="G657" s="26">
        <f>('NORMAL OPTION CALLS'!F657/'NORMAL OPTION CALLS'!F653)*100</f>
        <v>15.151515151515152</v>
      </c>
      <c r="H657" s="28"/>
      <c r="I657" s="12" t="s">
        <v>34</v>
      </c>
      <c r="J657" s="12"/>
      <c r="K657" s="16"/>
      <c r="L657" s="16"/>
      <c r="M657" s="17"/>
      <c r="N657" s="17"/>
      <c r="O657" s="17"/>
    </row>
    <row r="658" spans="1:15" ht="15.75">
      <c r="A658" s="27"/>
      <c r="B658" s="11"/>
      <c r="C658" s="11"/>
      <c r="D658" s="103" t="s">
        <v>35</v>
      </c>
      <c r="E658" s="103"/>
      <c r="F658" s="25">
        <v>0</v>
      </c>
      <c r="G658" s="26">
        <f>('NORMAL OPTION CALLS'!F658/'NORMAL OPTION CALLS'!F653)*100</f>
        <v>0</v>
      </c>
      <c r="H658" s="28"/>
      <c r="I658" s="12"/>
      <c r="J658" s="12"/>
      <c r="K658" s="16"/>
      <c r="L658" s="16"/>
      <c r="M658" s="17"/>
      <c r="N658" s="17"/>
      <c r="O658" s="17"/>
    </row>
    <row r="659" spans="1:15" ht="16.5" thickBot="1">
      <c r="A659" s="27"/>
      <c r="B659" s="11"/>
      <c r="C659" s="11"/>
      <c r="D659" s="104" t="s">
        <v>36</v>
      </c>
      <c r="E659" s="104"/>
      <c r="F659" s="30"/>
      <c r="G659" s="31">
        <f>('NORMAL OPTION CALLS'!F659/'NORMAL OPTION CALLS'!F653)*100</f>
        <v>0</v>
      </c>
      <c r="H659" s="28"/>
      <c r="I659" s="12"/>
      <c r="J659" s="12"/>
      <c r="K659" s="23"/>
      <c r="L659" s="23"/>
      <c r="N659" s="17"/>
      <c r="O659" s="17"/>
    </row>
    <row r="660" spans="1:15" ht="15.75">
      <c r="A660" s="35" t="s">
        <v>37</v>
      </c>
      <c r="B660" s="32"/>
      <c r="C660" s="32"/>
      <c r="D660" s="36"/>
      <c r="E660" s="36"/>
      <c r="F660" s="37"/>
      <c r="G660" s="37"/>
      <c r="H660" s="38"/>
      <c r="I660" s="39"/>
      <c r="J660" s="39"/>
      <c r="K660" s="39"/>
      <c r="L660" s="37"/>
      <c r="M660" s="17"/>
      <c r="N660" s="33"/>
      <c r="O660" s="33"/>
    </row>
    <row r="661" spans="1:15" ht="15.75">
      <c r="A661" s="40" t="s">
        <v>38</v>
      </c>
      <c r="B661" s="32"/>
      <c r="C661" s="32"/>
      <c r="D661" s="41"/>
      <c r="E661" s="42"/>
      <c r="F661" s="36"/>
      <c r="G661" s="39"/>
      <c r="H661" s="38"/>
      <c r="I661" s="39"/>
      <c r="J661" s="39"/>
      <c r="K661" s="39"/>
      <c r="L661" s="37"/>
      <c r="M661" s="17"/>
      <c r="N661" s="18"/>
      <c r="O661" s="18"/>
    </row>
    <row r="662" spans="1:15" ht="15.75">
      <c r="A662" s="40" t="s">
        <v>39</v>
      </c>
      <c r="B662" s="32"/>
      <c r="C662" s="32"/>
      <c r="D662" s="36"/>
      <c r="E662" s="42"/>
      <c r="F662" s="36"/>
      <c r="G662" s="39"/>
      <c r="H662" s="38"/>
      <c r="I662" s="43"/>
      <c r="J662" s="43"/>
      <c r="K662" s="43"/>
      <c r="L662" s="37"/>
      <c r="M662" s="17"/>
      <c r="N662" s="17"/>
      <c r="O662" s="17"/>
    </row>
    <row r="663" spans="1:15" ht="15.75">
      <c r="A663" s="40" t="s">
        <v>40</v>
      </c>
      <c r="B663" s="41"/>
      <c r="C663" s="32"/>
      <c r="D663" s="36"/>
      <c r="E663" s="42"/>
      <c r="F663" s="36"/>
      <c r="G663" s="39"/>
      <c r="H663" s="44"/>
      <c r="I663" s="43"/>
      <c r="J663" s="43"/>
      <c r="K663" s="43"/>
      <c r="L663" s="37"/>
      <c r="M663" s="17"/>
      <c r="N663" s="17"/>
      <c r="O663" s="17"/>
    </row>
    <row r="664" spans="1:15" ht="15.75">
      <c r="A664" s="40" t="s">
        <v>41</v>
      </c>
      <c r="B664" s="27"/>
      <c r="C664" s="41"/>
      <c r="D664" s="36"/>
      <c r="E664" s="45"/>
      <c r="F664" s="39"/>
      <c r="G664" s="39"/>
      <c r="H664" s="44"/>
      <c r="I664" s="43"/>
      <c r="J664" s="43"/>
      <c r="K664" s="43"/>
      <c r="L664" s="39"/>
      <c r="M664" s="17"/>
      <c r="N664" s="17"/>
      <c r="O664" s="17"/>
    </row>
    <row r="665" spans="1:15" s="1" customFormat="1" ht="15" customHeight="1"/>
    <row r="666" spans="1:15" ht="15" customHeight="1">
      <c r="A666" s="105" t="s">
        <v>0</v>
      </c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</row>
    <row r="667" spans="1:1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</row>
    <row r="668" spans="1:1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</row>
    <row r="669" spans="1:15" ht="15.75">
      <c r="A669" s="106" t="s">
        <v>1</v>
      </c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</row>
    <row r="670" spans="1:15" s="2" customFormat="1" ht="15.75">
      <c r="A670" s="106" t="s">
        <v>2</v>
      </c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</row>
    <row r="671" spans="1:15" s="3" customFormat="1" ht="15.75">
      <c r="A671" s="107" t="s">
        <v>3</v>
      </c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</row>
    <row r="672" spans="1:15" ht="15.75">
      <c r="A672" s="108" t="s">
        <v>4</v>
      </c>
      <c r="B672" s="108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</row>
    <row r="673" spans="1:15" ht="15.75">
      <c r="A673" s="109" t="s">
        <v>5</v>
      </c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</row>
    <row r="674" spans="1:15" ht="16.5" customHeight="1">
      <c r="A674" s="110" t="s">
        <v>6</v>
      </c>
      <c r="B674" s="111" t="s">
        <v>7</v>
      </c>
      <c r="C674" s="112" t="s">
        <v>8</v>
      </c>
      <c r="D674" s="111" t="s">
        <v>9</v>
      </c>
      <c r="E674" s="110" t="s">
        <v>10</v>
      </c>
      <c r="F674" s="110" t="s">
        <v>11</v>
      </c>
      <c r="G674" s="112" t="s">
        <v>12</v>
      </c>
      <c r="H674" s="112" t="s">
        <v>13</v>
      </c>
      <c r="I674" s="112" t="s">
        <v>14</v>
      </c>
      <c r="J674" s="112" t="s">
        <v>15</v>
      </c>
      <c r="K674" s="112" t="s">
        <v>16</v>
      </c>
      <c r="L674" s="113" t="s">
        <v>17</v>
      </c>
      <c r="M674" s="111" t="s">
        <v>18</v>
      </c>
      <c r="N674" s="111" t="s">
        <v>19</v>
      </c>
      <c r="O674" s="111" t="s">
        <v>20</v>
      </c>
    </row>
    <row r="675" spans="1:15" ht="16.5" customHeight="1">
      <c r="A675" s="110"/>
      <c r="B675" s="111"/>
      <c r="C675" s="112"/>
      <c r="D675" s="111"/>
      <c r="E675" s="110"/>
      <c r="F675" s="110"/>
      <c r="G675" s="112"/>
      <c r="H675" s="112"/>
      <c r="I675" s="112"/>
      <c r="J675" s="112"/>
      <c r="K675" s="112"/>
      <c r="L675" s="113"/>
      <c r="M675" s="111"/>
      <c r="N675" s="111"/>
      <c r="O675" s="111"/>
    </row>
    <row r="676" spans="1:15" ht="16.5" customHeight="1">
      <c r="A676" s="61"/>
      <c r="B676" s="5">
        <v>42978</v>
      </c>
      <c r="C676" s="6">
        <v>530</v>
      </c>
      <c r="D676" s="6" t="s">
        <v>21</v>
      </c>
      <c r="E676" s="6" t="s">
        <v>22</v>
      </c>
      <c r="F676" s="6" t="s">
        <v>76</v>
      </c>
      <c r="G676" s="7">
        <v>6</v>
      </c>
      <c r="H676" s="7">
        <v>2.5</v>
      </c>
      <c r="I676" s="7">
        <v>8</v>
      </c>
      <c r="J676" s="7">
        <v>10</v>
      </c>
      <c r="K676" s="7">
        <v>12</v>
      </c>
      <c r="L676" s="7">
        <v>2.5</v>
      </c>
      <c r="M676" s="6">
        <v>1800</v>
      </c>
      <c r="N676" s="8">
        <f>IF('NORMAL OPTION CALLS'!E676="BUY",('NORMAL OPTION CALLS'!L676-'NORMAL OPTION CALLS'!G676)*('NORMAL OPTION CALLS'!M676),('NORMAL OPTION CALLS'!G676-'NORMAL OPTION CALLS'!L676)*('NORMAL OPTION CALLS'!M676))</f>
        <v>-6300</v>
      </c>
      <c r="O676" s="9">
        <f>'NORMAL OPTION CALLS'!N676/('NORMAL OPTION CALLS'!M676)/'NORMAL OPTION CALLS'!G676%</f>
        <v>-58.333333333333336</v>
      </c>
    </row>
    <row r="677" spans="1:15" ht="16.5" customHeight="1">
      <c r="A677" s="61"/>
      <c r="B677" s="5">
        <v>42978</v>
      </c>
      <c r="C677" s="6">
        <v>200</v>
      </c>
      <c r="D677" s="6" t="s">
        <v>21</v>
      </c>
      <c r="E677" s="6" t="s">
        <v>22</v>
      </c>
      <c r="F677" s="6" t="s">
        <v>184</v>
      </c>
      <c r="G677" s="7">
        <v>2</v>
      </c>
      <c r="H677" s="7">
        <v>0.2</v>
      </c>
      <c r="I677" s="7">
        <v>3</v>
      </c>
      <c r="J677" s="7">
        <v>4</v>
      </c>
      <c r="K677" s="7">
        <v>5</v>
      </c>
      <c r="L677" s="7">
        <v>2.8</v>
      </c>
      <c r="M677" s="6">
        <v>4500</v>
      </c>
      <c r="N677" s="8">
        <f>IF('NORMAL OPTION CALLS'!E677="BUY",('NORMAL OPTION CALLS'!L677-'NORMAL OPTION CALLS'!G677)*('NORMAL OPTION CALLS'!M677),('NORMAL OPTION CALLS'!G677-'NORMAL OPTION CALLS'!L677)*('NORMAL OPTION CALLS'!M677))</f>
        <v>3599.9999999999991</v>
      </c>
      <c r="O677" s="9">
        <f>'NORMAL OPTION CALLS'!N677/('NORMAL OPTION CALLS'!M677)/'NORMAL OPTION CALLS'!G677%</f>
        <v>39.999999999999993</v>
      </c>
    </row>
    <row r="678" spans="1:15" ht="16.5" customHeight="1">
      <c r="A678" s="61"/>
      <c r="B678" s="5">
        <v>42977</v>
      </c>
      <c r="C678" s="6">
        <v>480</v>
      </c>
      <c r="D678" s="6" t="s">
        <v>21</v>
      </c>
      <c r="E678" s="6" t="s">
        <v>22</v>
      </c>
      <c r="F678" s="6" t="s">
        <v>185</v>
      </c>
      <c r="G678" s="7">
        <v>4</v>
      </c>
      <c r="H678" s="7">
        <v>0.2</v>
      </c>
      <c r="I678" s="7">
        <v>6</v>
      </c>
      <c r="J678" s="7">
        <v>8</v>
      </c>
      <c r="K678" s="7">
        <v>10</v>
      </c>
      <c r="L678" s="7">
        <v>10</v>
      </c>
      <c r="M678" s="6">
        <v>1575</v>
      </c>
      <c r="N678" s="8">
        <f>IF('NORMAL OPTION CALLS'!E678="BUY",('NORMAL OPTION CALLS'!L678-'NORMAL OPTION CALLS'!G678)*('NORMAL OPTION CALLS'!M678),('NORMAL OPTION CALLS'!G678-'NORMAL OPTION CALLS'!L678)*('NORMAL OPTION CALLS'!M678))</f>
        <v>9450</v>
      </c>
      <c r="O678" s="9">
        <f>'NORMAL OPTION CALLS'!N678/('NORMAL OPTION CALLS'!M678)/'NORMAL OPTION CALLS'!G678%</f>
        <v>150</v>
      </c>
    </row>
    <row r="679" spans="1:15" ht="16.5" customHeight="1">
      <c r="A679" s="61"/>
      <c r="B679" s="5">
        <v>42977</v>
      </c>
      <c r="C679" s="6">
        <v>305</v>
      </c>
      <c r="D679" s="6" t="s">
        <v>21</v>
      </c>
      <c r="E679" s="6" t="s">
        <v>22</v>
      </c>
      <c r="F679" s="6" t="s">
        <v>74</v>
      </c>
      <c r="G679" s="7">
        <v>3</v>
      </c>
      <c r="H679" s="7">
        <v>1</v>
      </c>
      <c r="I679" s="7">
        <v>4</v>
      </c>
      <c r="J679" s="7">
        <v>5</v>
      </c>
      <c r="K679" s="7">
        <v>6</v>
      </c>
      <c r="L679" s="7">
        <v>1</v>
      </c>
      <c r="M679" s="6">
        <v>3500</v>
      </c>
      <c r="N679" s="8">
        <f>IF('NORMAL OPTION CALLS'!E679="BUY",('NORMAL OPTION CALLS'!L679-'NORMAL OPTION CALLS'!G679)*('NORMAL OPTION CALLS'!M679),('NORMAL OPTION CALLS'!G679-'NORMAL OPTION CALLS'!L679)*('NORMAL OPTION CALLS'!M679))</f>
        <v>-7000</v>
      </c>
      <c r="O679" s="9">
        <f>'NORMAL OPTION CALLS'!N679/('NORMAL OPTION CALLS'!M679)/'NORMAL OPTION CALLS'!G679%</f>
        <v>-66.666666666666671</v>
      </c>
    </row>
    <row r="680" spans="1:15" ht="16.5" customHeight="1">
      <c r="A680" s="61"/>
      <c r="B680" s="5">
        <v>42977</v>
      </c>
      <c r="C680" s="6">
        <v>700</v>
      </c>
      <c r="D680" s="6" t="s">
        <v>21</v>
      </c>
      <c r="E680" s="6" t="s">
        <v>22</v>
      </c>
      <c r="F680" s="6" t="s">
        <v>155</v>
      </c>
      <c r="G680" s="7">
        <v>10</v>
      </c>
      <c r="H680" s="7">
        <v>2</v>
      </c>
      <c r="I680" s="7">
        <v>14</v>
      </c>
      <c r="J680" s="7">
        <v>18</v>
      </c>
      <c r="K680" s="7">
        <v>22</v>
      </c>
      <c r="L680" s="7">
        <v>2</v>
      </c>
      <c r="M680" s="6">
        <v>800</v>
      </c>
      <c r="N680" s="8">
        <f>IF('NORMAL OPTION CALLS'!E680="BUY",('NORMAL OPTION CALLS'!L680-'NORMAL OPTION CALLS'!G680)*('NORMAL OPTION CALLS'!M680),('NORMAL OPTION CALLS'!G680-'NORMAL OPTION CALLS'!L680)*('NORMAL OPTION CALLS'!M680))</f>
        <v>-6400</v>
      </c>
      <c r="O680" s="9">
        <f>'NORMAL OPTION CALLS'!N680/('NORMAL OPTION CALLS'!M680)/'NORMAL OPTION CALLS'!G680%</f>
        <v>-80</v>
      </c>
    </row>
    <row r="681" spans="1:15" ht="16.5" customHeight="1">
      <c r="A681" s="61">
        <v>2</v>
      </c>
      <c r="B681" s="5">
        <v>42976</v>
      </c>
      <c r="C681" s="6">
        <v>680</v>
      </c>
      <c r="D681" s="6" t="s">
        <v>21</v>
      </c>
      <c r="E681" s="6" t="s">
        <v>22</v>
      </c>
      <c r="F681" s="6" t="s">
        <v>77</v>
      </c>
      <c r="G681" s="7">
        <v>3.6</v>
      </c>
      <c r="H681" s="7">
        <v>0.2</v>
      </c>
      <c r="I681" s="7">
        <v>6.5</v>
      </c>
      <c r="J681" s="7">
        <v>9.5</v>
      </c>
      <c r="K681" s="7">
        <v>12.5</v>
      </c>
      <c r="L681" s="7">
        <v>0.2</v>
      </c>
      <c r="M681" s="6">
        <v>1100</v>
      </c>
      <c r="N681" s="8">
        <f>IF('NORMAL OPTION CALLS'!E681="BUY",('NORMAL OPTION CALLS'!L681-'NORMAL OPTION CALLS'!G681)*('NORMAL OPTION CALLS'!M681),('NORMAL OPTION CALLS'!G681-'NORMAL OPTION CALLS'!L681)*('NORMAL OPTION CALLS'!M681))</f>
        <v>-3740</v>
      </c>
      <c r="O681" s="9">
        <f>'NORMAL OPTION CALLS'!N681/('NORMAL OPTION CALLS'!M681)/'NORMAL OPTION CALLS'!G681%</f>
        <v>-94.444444444444429</v>
      </c>
    </row>
    <row r="682" spans="1:15" ht="16.5" customHeight="1">
      <c r="A682" s="61">
        <v>3</v>
      </c>
      <c r="B682" s="5">
        <v>42976</v>
      </c>
      <c r="C682" s="6">
        <v>1540</v>
      </c>
      <c r="D682" s="6" t="s">
        <v>47</v>
      </c>
      <c r="E682" s="6" t="s">
        <v>22</v>
      </c>
      <c r="F682" s="6" t="s">
        <v>132</v>
      </c>
      <c r="G682" s="7">
        <v>10</v>
      </c>
      <c r="H682" s="7">
        <v>1</v>
      </c>
      <c r="I682" s="7">
        <v>17</v>
      </c>
      <c r="J682" s="7">
        <v>24</v>
      </c>
      <c r="K682" s="7">
        <v>30</v>
      </c>
      <c r="L682" s="7">
        <v>16.5</v>
      </c>
      <c r="M682" s="6">
        <v>500</v>
      </c>
      <c r="N682" s="8">
        <f>IF('NORMAL OPTION CALLS'!E682="BUY",('NORMAL OPTION CALLS'!L682-'NORMAL OPTION CALLS'!G682)*('NORMAL OPTION CALLS'!M682),('NORMAL OPTION CALLS'!G682-'NORMAL OPTION CALLS'!L682)*('NORMAL OPTION CALLS'!M682))</f>
        <v>3250</v>
      </c>
      <c r="O682" s="9">
        <f>'NORMAL OPTION CALLS'!N682/('NORMAL OPTION CALLS'!M682)/'NORMAL OPTION CALLS'!G682%</f>
        <v>65</v>
      </c>
    </row>
    <row r="683" spans="1:15" ht="16.5" customHeight="1">
      <c r="A683" s="61">
        <v>4</v>
      </c>
      <c r="B683" s="5">
        <v>42975</v>
      </c>
      <c r="C683" s="6">
        <v>125</v>
      </c>
      <c r="D683" s="6" t="s">
        <v>21</v>
      </c>
      <c r="E683" s="6" t="s">
        <v>22</v>
      </c>
      <c r="F683" s="6" t="s">
        <v>59</v>
      </c>
      <c r="G683" s="7">
        <v>1</v>
      </c>
      <c r="H683" s="7">
        <v>0.2</v>
      </c>
      <c r="I683" s="7">
        <v>1.5</v>
      </c>
      <c r="J683" s="7">
        <v>2</v>
      </c>
      <c r="K683" s="7">
        <v>2.5</v>
      </c>
      <c r="L683" s="7">
        <v>1.5</v>
      </c>
      <c r="M683" s="6">
        <v>6000</v>
      </c>
      <c r="N683" s="8">
        <f>IF('NORMAL OPTION CALLS'!E683="BUY",('NORMAL OPTION CALLS'!L683-'NORMAL OPTION CALLS'!G683)*('NORMAL OPTION CALLS'!M683),('NORMAL OPTION CALLS'!G683-'NORMAL OPTION CALLS'!L683)*('NORMAL OPTION CALLS'!M683))</f>
        <v>3000</v>
      </c>
      <c r="O683" s="9">
        <f>'NORMAL OPTION CALLS'!N683/('NORMAL OPTION CALLS'!M683)/'NORMAL OPTION CALLS'!G683%</f>
        <v>50</v>
      </c>
    </row>
    <row r="684" spans="1:15" ht="16.5" customHeight="1">
      <c r="A684" s="61">
        <v>5</v>
      </c>
      <c r="B684" s="5">
        <v>42975</v>
      </c>
      <c r="C684" s="6">
        <v>600</v>
      </c>
      <c r="D684" s="6" t="s">
        <v>21</v>
      </c>
      <c r="E684" s="6" t="s">
        <v>22</v>
      </c>
      <c r="F684" s="6" t="s">
        <v>26</v>
      </c>
      <c r="G684" s="7">
        <v>8</v>
      </c>
      <c r="H684" s="7">
        <v>5</v>
      </c>
      <c r="I684" s="7">
        <v>9.5</v>
      </c>
      <c r="J684" s="7">
        <v>11</v>
      </c>
      <c r="K684" s="7">
        <v>12.5</v>
      </c>
      <c r="L684" s="7">
        <v>11</v>
      </c>
      <c r="M684" s="6">
        <v>2000</v>
      </c>
      <c r="N684" s="8">
        <f>IF('NORMAL OPTION CALLS'!E684="BUY",('NORMAL OPTION CALLS'!L684-'NORMAL OPTION CALLS'!G684)*('NORMAL OPTION CALLS'!M684),('NORMAL OPTION CALLS'!G684-'NORMAL OPTION CALLS'!L684)*('NORMAL OPTION CALLS'!M684))</f>
        <v>6000</v>
      </c>
      <c r="O684" s="9">
        <f>'NORMAL OPTION CALLS'!N684/('NORMAL OPTION CALLS'!M684)/'NORMAL OPTION CALLS'!G684%</f>
        <v>37.5</v>
      </c>
    </row>
    <row r="685" spans="1:15" ht="16.5" customHeight="1">
      <c r="A685" s="61">
        <v>6</v>
      </c>
      <c r="B685" s="5">
        <v>42975</v>
      </c>
      <c r="C685" s="6">
        <v>180</v>
      </c>
      <c r="D685" s="6" t="s">
        <v>21</v>
      </c>
      <c r="E685" s="6" t="s">
        <v>22</v>
      </c>
      <c r="F685" s="6" t="s">
        <v>184</v>
      </c>
      <c r="G685" s="7">
        <v>4</v>
      </c>
      <c r="H685" s="7">
        <v>2.5</v>
      </c>
      <c r="I685" s="7">
        <v>4.8</v>
      </c>
      <c r="J685" s="7">
        <v>5.6</v>
      </c>
      <c r="K685" s="7">
        <v>6.4</v>
      </c>
      <c r="L685" s="7">
        <v>6.4</v>
      </c>
      <c r="M685" s="6">
        <v>4500</v>
      </c>
      <c r="N685" s="8">
        <f>IF('NORMAL OPTION CALLS'!E685="BUY",('NORMAL OPTION CALLS'!L685-'NORMAL OPTION CALLS'!G685)*('NORMAL OPTION CALLS'!M685),('NORMAL OPTION CALLS'!G685-'NORMAL OPTION CALLS'!L685)*('NORMAL OPTION CALLS'!M685))</f>
        <v>10800.000000000002</v>
      </c>
      <c r="O685" s="9">
        <f>'NORMAL OPTION CALLS'!N685/('NORMAL OPTION CALLS'!M685)/'NORMAL OPTION CALLS'!G685%</f>
        <v>60.000000000000007</v>
      </c>
    </row>
    <row r="686" spans="1:15" ht="16.5" customHeight="1">
      <c r="A686" s="61">
        <v>7</v>
      </c>
      <c r="B686" s="5">
        <v>42975</v>
      </c>
      <c r="C686" s="6">
        <v>980</v>
      </c>
      <c r="D686" s="6" t="s">
        <v>21</v>
      </c>
      <c r="E686" s="6" t="s">
        <v>22</v>
      </c>
      <c r="F686" s="6" t="s">
        <v>105</v>
      </c>
      <c r="G686" s="7">
        <v>23</v>
      </c>
      <c r="H686" s="7">
        <v>18</v>
      </c>
      <c r="I686" s="7">
        <v>26</v>
      </c>
      <c r="J686" s="7">
        <v>30</v>
      </c>
      <c r="K686" s="7">
        <v>33</v>
      </c>
      <c r="L686" s="7">
        <v>33</v>
      </c>
      <c r="M686" s="6">
        <v>1100</v>
      </c>
      <c r="N686" s="8">
        <f>IF('NORMAL OPTION CALLS'!E686="BUY",('NORMAL OPTION CALLS'!L686-'NORMAL OPTION CALLS'!G686)*('NORMAL OPTION CALLS'!M686),('NORMAL OPTION CALLS'!G686-'NORMAL OPTION CALLS'!L686)*('NORMAL OPTION CALLS'!M686))</f>
        <v>11000</v>
      </c>
      <c r="O686" s="9">
        <f>'NORMAL OPTION CALLS'!N686/('NORMAL OPTION CALLS'!M686)/'NORMAL OPTION CALLS'!G686%</f>
        <v>43.478260869565219</v>
      </c>
    </row>
    <row r="687" spans="1:15" ht="16.5" customHeight="1">
      <c r="A687" s="61">
        <v>8</v>
      </c>
      <c r="B687" s="5">
        <v>42971</v>
      </c>
      <c r="C687" s="6">
        <v>240</v>
      </c>
      <c r="D687" s="6" t="s">
        <v>21</v>
      </c>
      <c r="E687" s="6" t="s">
        <v>22</v>
      </c>
      <c r="F687" s="6" t="s">
        <v>43</v>
      </c>
      <c r="G687" s="7">
        <v>9</v>
      </c>
      <c r="H687" s="7">
        <v>7</v>
      </c>
      <c r="I687" s="7">
        <v>10</v>
      </c>
      <c r="J687" s="7">
        <v>11</v>
      </c>
      <c r="K687" s="7">
        <v>12</v>
      </c>
      <c r="L687" s="7">
        <v>7</v>
      </c>
      <c r="M687" s="6">
        <v>350</v>
      </c>
      <c r="N687" s="8">
        <f>IF('NORMAL OPTION CALLS'!E687="BUY",('NORMAL OPTION CALLS'!L687-'NORMAL OPTION CALLS'!G687)*('NORMAL OPTION CALLS'!M687),('NORMAL OPTION CALLS'!G687-'NORMAL OPTION CALLS'!L687)*('NORMAL OPTION CALLS'!M687))</f>
        <v>-700</v>
      </c>
      <c r="O687" s="9">
        <f>'NORMAL OPTION CALLS'!N687/('NORMAL OPTION CALLS'!M687)/'NORMAL OPTION CALLS'!G687%</f>
        <v>-22.222222222222221</v>
      </c>
    </row>
    <row r="688" spans="1:15" ht="16.5" customHeight="1">
      <c r="A688" s="61">
        <v>9</v>
      </c>
      <c r="B688" s="5">
        <v>42971</v>
      </c>
      <c r="C688" s="6">
        <v>145</v>
      </c>
      <c r="D688" s="6" t="s">
        <v>21</v>
      </c>
      <c r="E688" s="6" t="s">
        <v>22</v>
      </c>
      <c r="F688" s="6" t="s">
        <v>116</v>
      </c>
      <c r="G688" s="7">
        <v>2.4</v>
      </c>
      <c r="H688" s="7">
        <v>1</v>
      </c>
      <c r="I688" s="7">
        <v>3.4</v>
      </c>
      <c r="J688" s="7">
        <v>4.5</v>
      </c>
      <c r="K688" s="7">
        <v>5.4</v>
      </c>
      <c r="L688" s="7">
        <v>3.4</v>
      </c>
      <c r="M688" s="6">
        <v>3500</v>
      </c>
      <c r="N688" s="8">
        <f>IF('NORMAL OPTION CALLS'!E688="BUY",('NORMAL OPTION CALLS'!L688-'NORMAL OPTION CALLS'!G688)*('NORMAL OPTION CALLS'!M688),('NORMAL OPTION CALLS'!G688-'NORMAL OPTION CALLS'!L688)*('NORMAL OPTION CALLS'!M688))</f>
        <v>3500</v>
      </c>
      <c r="O688" s="9">
        <f>'NORMAL OPTION CALLS'!N688/('NORMAL OPTION CALLS'!M688)/'NORMAL OPTION CALLS'!G688%</f>
        <v>41.666666666666664</v>
      </c>
    </row>
    <row r="689" spans="1:15" ht="16.5" customHeight="1">
      <c r="A689" s="61">
        <v>10</v>
      </c>
      <c r="B689" s="5">
        <v>42971</v>
      </c>
      <c r="C689" s="6">
        <v>160</v>
      </c>
      <c r="D689" s="6" t="s">
        <v>21</v>
      </c>
      <c r="E689" s="6" t="s">
        <v>22</v>
      </c>
      <c r="F689" s="6" t="s">
        <v>64</v>
      </c>
      <c r="G689" s="7">
        <v>2.5</v>
      </c>
      <c r="H689" s="7">
        <v>1.5</v>
      </c>
      <c r="I689" s="7">
        <v>3</v>
      </c>
      <c r="J689" s="7">
        <v>3.5</v>
      </c>
      <c r="K689" s="7">
        <v>4</v>
      </c>
      <c r="L689" s="7">
        <v>3.5</v>
      </c>
      <c r="M689" s="6">
        <v>6000</v>
      </c>
      <c r="N689" s="8">
        <f>IF('NORMAL OPTION CALLS'!E689="BUY",('NORMAL OPTION CALLS'!L689-'NORMAL OPTION CALLS'!G689)*('NORMAL OPTION CALLS'!M689),('NORMAL OPTION CALLS'!G689-'NORMAL OPTION CALLS'!L689)*('NORMAL OPTION CALLS'!M689))</f>
        <v>6000</v>
      </c>
      <c r="O689" s="9">
        <f>'NORMAL OPTION CALLS'!N689/('NORMAL OPTION CALLS'!M689)/'NORMAL OPTION CALLS'!G689%</f>
        <v>40</v>
      </c>
    </row>
    <row r="690" spans="1:15" ht="16.5" customHeight="1">
      <c r="A690" s="61">
        <v>12</v>
      </c>
      <c r="B690" s="5">
        <v>42969</v>
      </c>
      <c r="C690" s="6">
        <v>1700</v>
      </c>
      <c r="D690" s="6" t="s">
        <v>47</v>
      </c>
      <c r="E690" s="6" t="s">
        <v>22</v>
      </c>
      <c r="F690" s="6" t="s">
        <v>55</v>
      </c>
      <c r="G690" s="7">
        <v>28</v>
      </c>
      <c r="H690" s="7">
        <v>14</v>
      </c>
      <c r="I690" s="7">
        <v>38</v>
      </c>
      <c r="J690" s="7">
        <v>48</v>
      </c>
      <c r="K690" s="7">
        <v>58</v>
      </c>
      <c r="L690" s="7">
        <v>14</v>
      </c>
      <c r="M690" s="6">
        <v>350</v>
      </c>
      <c r="N690" s="8">
        <f>IF('NORMAL OPTION CALLS'!E690="BUY",('NORMAL OPTION CALLS'!L690-'NORMAL OPTION CALLS'!G690)*('NORMAL OPTION CALLS'!M690),('NORMAL OPTION CALLS'!G690-'NORMAL OPTION CALLS'!L690)*('NORMAL OPTION CALLS'!M690))</f>
        <v>-4900</v>
      </c>
      <c r="O690" s="9">
        <f>'NORMAL OPTION CALLS'!N690/('NORMAL OPTION CALLS'!M690)/'NORMAL OPTION CALLS'!G690%</f>
        <v>-49.999999999999993</v>
      </c>
    </row>
    <row r="691" spans="1:15" ht="16.5" customHeight="1">
      <c r="A691" s="61">
        <v>13</v>
      </c>
      <c r="B691" s="5">
        <v>42969</v>
      </c>
      <c r="C691" s="6">
        <v>620</v>
      </c>
      <c r="D691" s="6" t="s">
        <v>47</v>
      </c>
      <c r="E691" s="6" t="s">
        <v>22</v>
      </c>
      <c r="F691" s="6" t="s">
        <v>99</v>
      </c>
      <c r="G691" s="7">
        <v>12</v>
      </c>
      <c r="H691" s="7">
        <v>9</v>
      </c>
      <c r="I691" s="7">
        <v>13.5</v>
      </c>
      <c r="J691" s="7">
        <v>15</v>
      </c>
      <c r="K691" s="7">
        <v>16.5</v>
      </c>
      <c r="L691" s="7">
        <v>9</v>
      </c>
      <c r="M691" s="6">
        <v>2000</v>
      </c>
      <c r="N691" s="8">
        <f>IF('NORMAL OPTION CALLS'!E691="BUY",('NORMAL OPTION CALLS'!L691-'NORMAL OPTION CALLS'!G691)*('NORMAL OPTION CALLS'!M691),('NORMAL OPTION CALLS'!G691-'NORMAL OPTION CALLS'!L691)*('NORMAL OPTION CALLS'!M691))</f>
        <v>-6000</v>
      </c>
      <c r="O691" s="9">
        <f>'NORMAL OPTION CALLS'!N691/('NORMAL OPTION CALLS'!M691)/'NORMAL OPTION CALLS'!G691%</f>
        <v>-25</v>
      </c>
    </row>
    <row r="692" spans="1:15" ht="16.5" customHeight="1">
      <c r="A692" s="61">
        <v>14</v>
      </c>
      <c r="B692" s="5">
        <v>42968</v>
      </c>
      <c r="C692" s="6">
        <v>160</v>
      </c>
      <c r="D692" s="6" t="s">
        <v>47</v>
      </c>
      <c r="E692" s="6" t="s">
        <v>22</v>
      </c>
      <c r="F692" s="6" t="s">
        <v>64</v>
      </c>
      <c r="G692" s="7">
        <v>2.5</v>
      </c>
      <c r="H692" s="7">
        <v>1</v>
      </c>
      <c r="I692" s="7">
        <v>3.3</v>
      </c>
      <c r="J692" s="7">
        <v>4</v>
      </c>
      <c r="K692" s="7">
        <v>4.8</v>
      </c>
      <c r="L692" s="7">
        <v>3.3</v>
      </c>
      <c r="M692" s="6">
        <v>6000</v>
      </c>
      <c r="N692" s="8">
        <f>IF('NORMAL OPTION CALLS'!E692="BUY",('NORMAL OPTION CALLS'!L692-'NORMAL OPTION CALLS'!G692)*('NORMAL OPTION CALLS'!M692),('NORMAL OPTION CALLS'!G692-'NORMAL OPTION CALLS'!L692)*('NORMAL OPTION CALLS'!M692))</f>
        <v>4799.9999999999991</v>
      </c>
      <c r="O692" s="9">
        <f>'NORMAL OPTION CALLS'!N692/('NORMAL OPTION CALLS'!M692)/'NORMAL OPTION CALLS'!G692%</f>
        <v>31.999999999999993</v>
      </c>
    </row>
    <row r="693" spans="1:15" ht="16.5" customHeight="1">
      <c r="A693" s="61">
        <v>15</v>
      </c>
      <c r="B693" s="5">
        <v>42968</v>
      </c>
      <c r="C693" s="6">
        <v>105</v>
      </c>
      <c r="D693" s="6" t="s">
        <v>47</v>
      </c>
      <c r="E693" s="6" t="s">
        <v>22</v>
      </c>
      <c r="F693" s="6" t="s">
        <v>53</v>
      </c>
      <c r="G693" s="7">
        <v>1.6</v>
      </c>
      <c r="H693" s="7">
        <v>1</v>
      </c>
      <c r="I693" s="7">
        <v>2</v>
      </c>
      <c r="J693" s="7">
        <v>2.2999999999999998</v>
      </c>
      <c r="K693" s="7">
        <v>2.6</v>
      </c>
      <c r="L693" s="7">
        <v>2</v>
      </c>
      <c r="M693" s="6">
        <v>11000</v>
      </c>
      <c r="N693" s="8">
        <f>IF('NORMAL OPTION CALLS'!E693="BUY",('NORMAL OPTION CALLS'!L693-'NORMAL OPTION CALLS'!G693)*('NORMAL OPTION CALLS'!M693),('NORMAL OPTION CALLS'!G693-'NORMAL OPTION CALLS'!L693)*('NORMAL OPTION CALLS'!M693))</f>
        <v>4399.9999999999991</v>
      </c>
      <c r="O693" s="9">
        <f>'NORMAL OPTION CALLS'!N693/('NORMAL OPTION CALLS'!M693)/'NORMAL OPTION CALLS'!G693%</f>
        <v>24.999999999999993</v>
      </c>
    </row>
    <row r="694" spans="1:15" ht="16.5" customHeight="1">
      <c r="A694" s="61">
        <v>16</v>
      </c>
      <c r="B694" s="5">
        <v>42968</v>
      </c>
      <c r="C694" s="6">
        <v>370</v>
      </c>
      <c r="D694" s="6" t="s">
        <v>47</v>
      </c>
      <c r="E694" s="6" t="s">
        <v>22</v>
      </c>
      <c r="F694" s="6" t="s">
        <v>67</v>
      </c>
      <c r="G694" s="7">
        <v>5</v>
      </c>
      <c r="H694" s="7">
        <v>2</v>
      </c>
      <c r="I694" s="7">
        <v>7</v>
      </c>
      <c r="J694" s="7">
        <v>9</v>
      </c>
      <c r="K694" s="7">
        <v>11</v>
      </c>
      <c r="L694" s="7">
        <v>6</v>
      </c>
      <c r="M694" s="6">
        <v>1500</v>
      </c>
      <c r="N694" s="8">
        <f>IF('NORMAL OPTION CALLS'!E694="BUY",('NORMAL OPTION CALLS'!L694-'NORMAL OPTION CALLS'!G694)*('NORMAL OPTION CALLS'!M694),('NORMAL OPTION CALLS'!G694-'NORMAL OPTION CALLS'!L694)*('NORMAL OPTION CALLS'!M694))</f>
        <v>1500</v>
      </c>
      <c r="O694" s="9">
        <f>'NORMAL OPTION CALLS'!N694/('NORMAL OPTION CALLS'!M694)/'NORMAL OPTION CALLS'!G694%</f>
        <v>20</v>
      </c>
    </row>
    <row r="695" spans="1:15" ht="16.5" customHeight="1">
      <c r="A695" s="61">
        <v>17</v>
      </c>
      <c r="B695" s="5">
        <v>42968</v>
      </c>
      <c r="C695" s="6">
        <v>120</v>
      </c>
      <c r="D695" s="6" t="s">
        <v>47</v>
      </c>
      <c r="E695" s="6" t="s">
        <v>22</v>
      </c>
      <c r="F695" s="6" t="s">
        <v>59</v>
      </c>
      <c r="G695" s="7">
        <v>2.2999999999999998</v>
      </c>
      <c r="H695" s="7">
        <v>1.2</v>
      </c>
      <c r="I695" s="7">
        <v>2.8</v>
      </c>
      <c r="J695" s="7">
        <v>3.2</v>
      </c>
      <c r="K695" s="7">
        <v>3.8</v>
      </c>
      <c r="L695" s="7">
        <v>3.8</v>
      </c>
      <c r="M695" s="6">
        <v>6000</v>
      </c>
      <c r="N695" s="8">
        <f>IF('NORMAL OPTION CALLS'!E695="BUY",('NORMAL OPTION CALLS'!L695-'NORMAL OPTION CALLS'!G695)*('NORMAL OPTION CALLS'!M695),('NORMAL OPTION CALLS'!G695-'NORMAL OPTION CALLS'!L695)*('NORMAL OPTION CALLS'!M695))</f>
        <v>9000</v>
      </c>
      <c r="O695" s="9">
        <f>'NORMAL OPTION CALLS'!N695/('NORMAL OPTION CALLS'!M695)/'NORMAL OPTION CALLS'!G695%</f>
        <v>65.217391304347828</v>
      </c>
    </row>
    <row r="696" spans="1:15" ht="16.5" customHeight="1">
      <c r="A696" s="61">
        <v>18</v>
      </c>
      <c r="B696" s="5">
        <v>42965</v>
      </c>
      <c r="C696" s="6">
        <v>440</v>
      </c>
      <c r="D696" s="6" t="s">
        <v>21</v>
      </c>
      <c r="E696" s="6" t="s">
        <v>22</v>
      </c>
      <c r="F696" s="6" t="s">
        <v>56</v>
      </c>
      <c r="G696" s="7">
        <v>8</v>
      </c>
      <c r="H696" s="7">
        <v>5</v>
      </c>
      <c r="I696" s="7">
        <v>10.5</v>
      </c>
      <c r="J696" s="7">
        <v>13</v>
      </c>
      <c r="K696" s="7">
        <v>15</v>
      </c>
      <c r="L696" s="7">
        <v>5</v>
      </c>
      <c r="M696" s="6">
        <v>1500</v>
      </c>
      <c r="N696" s="8">
        <f>IF('NORMAL OPTION CALLS'!E696="BUY",('NORMAL OPTION CALLS'!L696-'NORMAL OPTION CALLS'!G696)*('NORMAL OPTION CALLS'!M696),('NORMAL OPTION CALLS'!G696-'NORMAL OPTION CALLS'!L696)*('NORMAL OPTION CALLS'!M696))</f>
        <v>-4500</v>
      </c>
      <c r="O696" s="9">
        <f>'NORMAL OPTION CALLS'!N696/('NORMAL OPTION CALLS'!M696)/'NORMAL OPTION CALLS'!G696%</f>
        <v>-37.5</v>
      </c>
    </row>
    <row r="697" spans="1:15" ht="16.5" customHeight="1">
      <c r="A697" s="61">
        <v>19</v>
      </c>
      <c r="B697" s="5">
        <v>42964</v>
      </c>
      <c r="C697" s="6">
        <v>140</v>
      </c>
      <c r="D697" s="6" t="s">
        <v>21</v>
      </c>
      <c r="E697" s="6" t="s">
        <v>22</v>
      </c>
      <c r="F697" s="6" t="s">
        <v>190</v>
      </c>
      <c r="G697" s="7">
        <v>6</v>
      </c>
      <c r="H697" s="7">
        <v>4.5</v>
      </c>
      <c r="I697" s="7">
        <v>7</v>
      </c>
      <c r="J697" s="7">
        <v>8</v>
      </c>
      <c r="K697" s="7">
        <v>9</v>
      </c>
      <c r="L697" s="7">
        <v>7</v>
      </c>
      <c r="M697" s="6">
        <v>4500</v>
      </c>
      <c r="N697" s="8">
        <f>IF('NORMAL OPTION CALLS'!E697="BUY",('NORMAL OPTION CALLS'!L697-'NORMAL OPTION CALLS'!G697)*('NORMAL OPTION CALLS'!M697),('NORMAL OPTION CALLS'!G697-'NORMAL OPTION CALLS'!L697)*('NORMAL OPTION CALLS'!M697))</f>
        <v>4500</v>
      </c>
      <c r="O697" s="9">
        <f>'NORMAL OPTION CALLS'!N697/('NORMAL OPTION CALLS'!M697)/'NORMAL OPTION CALLS'!G697%</f>
        <v>16.666666666666668</v>
      </c>
    </row>
    <row r="698" spans="1:15" ht="16.5" customHeight="1">
      <c r="A698" s="61">
        <v>20</v>
      </c>
      <c r="B698" s="5">
        <v>42964</v>
      </c>
      <c r="C698" s="6">
        <v>230</v>
      </c>
      <c r="D698" s="6" t="s">
        <v>47</v>
      </c>
      <c r="E698" s="6" t="s">
        <v>22</v>
      </c>
      <c r="F698" s="6" t="s">
        <v>24</v>
      </c>
      <c r="G698" s="7">
        <v>4</v>
      </c>
      <c r="H698" s="7">
        <v>2.5</v>
      </c>
      <c r="I698" s="7">
        <v>5</v>
      </c>
      <c r="J698" s="7">
        <v>6</v>
      </c>
      <c r="K698" s="7">
        <v>7</v>
      </c>
      <c r="L698" s="7">
        <v>6</v>
      </c>
      <c r="M698" s="6">
        <v>3500</v>
      </c>
      <c r="N698" s="8">
        <f>IF('NORMAL OPTION CALLS'!E698="BUY",('NORMAL OPTION CALLS'!L698-'NORMAL OPTION CALLS'!G698)*('NORMAL OPTION CALLS'!M698),('NORMAL OPTION CALLS'!G698-'NORMAL OPTION CALLS'!L698)*('NORMAL OPTION CALLS'!M698))</f>
        <v>7000</v>
      </c>
      <c r="O698" s="9">
        <f>'NORMAL OPTION CALLS'!N698/('NORMAL OPTION CALLS'!M698)/'NORMAL OPTION CALLS'!G698%</f>
        <v>50</v>
      </c>
    </row>
    <row r="699" spans="1:15" ht="16.5" customHeight="1">
      <c r="A699" s="61">
        <v>21</v>
      </c>
      <c r="B699" s="5">
        <v>42964</v>
      </c>
      <c r="C699" s="6">
        <v>170</v>
      </c>
      <c r="D699" s="6" t="s">
        <v>21</v>
      </c>
      <c r="E699" s="6" t="s">
        <v>22</v>
      </c>
      <c r="F699" s="6" t="s">
        <v>64</v>
      </c>
      <c r="G699" s="7">
        <v>5.0999999999999996</v>
      </c>
      <c r="H699" s="7">
        <v>4.0999999999999996</v>
      </c>
      <c r="I699" s="7">
        <v>5.6</v>
      </c>
      <c r="J699" s="7">
        <v>6.1</v>
      </c>
      <c r="K699" s="7">
        <v>6.6</v>
      </c>
      <c r="L699" s="7">
        <v>6.1</v>
      </c>
      <c r="M699" s="6">
        <v>6000</v>
      </c>
      <c r="N699" s="8">
        <f>IF('NORMAL OPTION CALLS'!E699="BUY",('NORMAL OPTION CALLS'!L699-'NORMAL OPTION CALLS'!G699)*('NORMAL OPTION CALLS'!M699),('NORMAL OPTION CALLS'!G699-'NORMAL OPTION CALLS'!L699)*('NORMAL OPTION CALLS'!M699))</f>
        <v>6000</v>
      </c>
      <c r="O699" s="9">
        <f>'NORMAL OPTION CALLS'!N699/('NORMAL OPTION CALLS'!M699)/'NORMAL OPTION CALLS'!G699%</f>
        <v>19.607843137254903</v>
      </c>
    </row>
    <row r="700" spans="1:15" ht="16.5" customHeight="1">
      <c r="A700" s="61">
        <v>22</v>
      </c>
      <c r="B700" s="5">
        <v>42964</v>
      </c>
      <c r="C700" s="6">
        <v>170</v>
      </c>
      <c r="D700" s="6" t="s">
        <v>21</v>
      </c>
      <c r="E700" s="6" t="s">
        <v>22</v>
      </c>
      <c r="F700" s="6" t="s">
        <v>64</v>
      </c>
      <c r="G700" s="7">
        <v>3.6</v>
      </c>
      <c r="H700" s="7">
        <v>2.6</v>
      </c>
      <c r="I700" s="7">
        <v>4.0999999999999996</v>
      </c>
      <c r="J700" s="7">
        <v>4.5999999999999996</v>
      </c>
      <c r="K700" s="7">
        <v>5.0999999999999996</v>
      </c>
      <c r="L700" s="7">
        <v>5.0999999999999996</v>
      </c>
      <c r="M700" s="6">
        <v>6000</v>
      </c>
      <c r="N700" s="8">
        <f>IF('NORMAL OPTION CALLS'!E700="BUY",('NORMAL OPTION CALLS'!L700-'NORMAL OPTION CALLS'!G700)*('NORMAL OPTION CALLS'!M700),('NORMAL OPTION CALLS'!G700-'NORMAL OPTION CALLS'!L700)*('NORMAL OPTION CALLS'!M700))</f>
        <v>8999.9999999999982</v>
      </c>
      <c r="O700" s="9">
        <f>'NORMAL OPTION CALLS'!N700/('NORMAL OPTION CALLS'!M700)/'NORMAL OPTION CALLS'!G700%</f>
        <v>41.666666666666657</v>
      </c>
    </row>
    <row r="701" spans="1:15" ht="16.5" customHeight="1">
      <c r="A701" s="61">
        <v>23</v>
      </c>
      <c r="B701" s="5">
        <v>42963</v>
      </c>
      <c r="C701" s="6">
        <v>160</v>
      </c>
      <c r="D701" s="6" t="s">
        <v>47</v>
      </c>
      <c r="E701" s="6" t="s">
        <v>22</v>
      </c>
      <c r="F701" s="6" t="s">
        <v>64</v>
      </c>
      <c r="G701" s="7">
        <v>3.5</v>
      </c>
      <c r="H701" s="7">
        <v>2.5</v>
      </c>
      <c r="I701" s="7">
        <v>4</v>
      </c>
      <c r="J701" s="7">
        <v>4.5</v>
      </c>
      <c r="K701" s="7">
        <v>5</v>
      </c>
      <c r="L701" s="7">
        <v>2.5</v>
      </c>
      <c r="M701" s="6">
        <v>6000</v>
      </c>
      <c r="N701" s="8">
        <f>IF('NORMAL OPTION CALLS'!E701="BUY",('NORMAL OPTION CALLS'!L701-'NORMAL OPTION CALLS'!G701)*('NORMAL OPTION CALLS'!M701),('NORMAL OPTION CALLS'!G701-'NORMAL OPTION CALLS'!L701)*('NORMAL OPTION CALLS'!M701))</f>
        <v>-6000</v>
      </c>
      <c r="O701" s="9">
        <f>'NORMAL OPTION CALLS'!N701/('NORMAL OPTION CALLS'!M701)/'NORMAL OPTION CALLS'!G701%</f>
        <v>-28.571428571428569</v>
      </c>
    </row>
    <row r="702" spans="1:15" ht="16.5" customHeight="1">
      <c r="A702" s="61">
        <v>24</v>
      </c>
      <c r="B702" s="5">
        <v>42963</v>
      </c>
      <c r="C702" s="6">
        <v>140</v>
      </c>
      <c r="D702" s="6" t="s">
        <v>47</v>
      </c>
      <c r="E702" s="6" t="s">
        <v>22</v>
      </c>
      <c r="F702" s="6" t="s">
        <v>189</v>
      </c>
      <c r="G702" s="7">
        <v>5.55</v>
      </c>
      <c r="H702" s="7">
        <v>3.7</v>
      </c>
      <c r="I702" s="7">
        <v>6.5</v>
      </c>
      <c r="J702" s="7">
        <v>7.5</v>
      </c>
      <c r="K702" s="7">
        <v>8.5</v>
      </c>
      <c r="L702" s="7">
        <v>3.7</v>
      </c>
      <c r="M702" s="6">
        <v>3500</v>
      </c>
      <c r="N702" s="8">
        <f>IF('NORMAL OPTION CALLS'!E702="BUY",('NORMAL OPTION CALLS'!L702-'NORMAL OPTION CALLS'!G702)*('NORMAL OPTION CALLS'!M702),('NORMAL OPTION CALLS'!G702-'NORMAL OPTION CALLS'!L702)*('NORMAL OPTION CALLS'!M702))</f>
        <v>-6474.9999999999991</v>
      </c>
      <c r="O702" s="9">
        <f>'NORMAL OPTION CALLS'!N702/('NORMAL OPTION CALLS'!M702)/'NORMAL OPTION CALLS'!G702%</f>
        <v>-33.333333333333329</v>
      </c>
    </row>
    <row r="703" spans="1:15" ht="16.5" customHeight="1">
      <c r="A703" s="61">
        <v>25</v>
      </c>
      <c r="B703" s="5">
        <v>42963</v>
      </c>
      <c r="C703" s="6">
        <v>230</v>
      </c>
      <c r="D703" s="6" t="s">
        <v>21</v>
      </c>
      <c r="E703" s="6" t="s">
        <v>22</v>
      </c>
      <c r="F703" s="6" t="s">
        <v>24</v>
      </c>
      <c r="G703" s="7">
        <v>9</v>
      </c>
      <c r="H703" s="7">
        <v>7</v>
      </c>
      <c r="I703" s="7">
        <v>10</v>
      </c>
      <c r="J703" s="7">
        <v>11</v>
      </c>
      <c r="K703" s="7">
        <v>12</v>
      </c>
      <c r="L703" s="7">
        <v>12</v>
      </c>
      <c r="M703" s="6">
        <v>3500</v>
      </c>
      <c r="N703" s="8">
        <f>IF('NORMAL OPTION CALLS'!E703="BUY",('NORMAL OPTION CALLS'!L703-'NORMAL OPTION CALLS'!G703)*('NORMAL OPTION CALLS'!M703),('NORMAL OPTION CALLS'!G703-'NORMAL OPTION CALLS'!L703)*('NORMAL OPTION CALLS'!M703))</f>
        <v>10500</v>
      </c>
      <c r="O703" s="9">
        <f>'NORMAL OPTION CALLS'!N703/('NORMAL OPTION CALLS'!M703)/'NORMAL OPTION CALLS'!G703%</f>
        <v>33.333333333333336</v>
      </c>
    </row>
    <row r="704" spans="1:15" ht="16.5" customHeight="1">
      <c r="A704" s="61">
        <v>26</v>
      </c>
      <c r="B704" s="5">
        <v>42961</v>
      </c>
      <c r="C704" s="6">
        <v>740</v>
      </c>
      <c r="D704" s="6" t="s">
        <v>21</v>
      </c>
      <c r="E704" s="6" t="s">
        <v>22</v>
      </c>
      <c r="F704" s="6" t="s">
        <v>188</v>
      </c>
      <c r="G704" s="7">
        <v>26</v>
      </c>
      <c r="H704" s="7">
        <v>18</v>
      </c>
      <c r="I704" s="7">
        <v>30</v>
      </c>
      <c r="J704" s="7">
        <v>34</v>
      </c>
      <c r="K704" s="7">
        <v>38</v>
      </c>
      <c r="L704" s="7">
        <v>34</v>
      </c>
      <c r="M704" s="6">
        <v>1000</v>
      </c>
      <c r="N704" s="8">
        <f>IF('NORMAL OPTION CALLS'!E704="BUY",('NORMAL OPTION CALLS'!L704-'NORMAL OPTION CALLS'!G704)*('NORMAL OPTION CALLS'!M704),('NORMAL OPTION CALLS'!G704-'NORMAL OPTION CALLS'!L704)*('NORMAL OPTION CALLS'!M704))</f>
        <v>8000</v>
      </c>
      <c r="O704" s="9">
        <f>'NORMAL OPTION CALLS'!N704/('NORMAL OPTION CALLS'!M704)/'NORMAL OPTION CALLS'!G704%</f>
        <v>30.769230769230766</v>
      </c>
    </row>
    <row r="705" spans="1:15" ht="16.5" customHeight="1">
      <c r="A705" s="61">
        <v>27</v>
      </c>
      <c r="B705" s="5">
        <v>42961</v>
      </c>
      <c r="C705" s="6">
        <v>630</v>
      </c>
      <c r="D705" s="6" t="s">
        <v>21</v>
      </c>
      <c r="E705" s="6" t="s">
        <v>22</v>
      </c>
      <c r="F705" s="6" t="s">
        <v>169</v>
      </c>
      <c r="G705" s="7">
        <v>16</v>
      </c>
      <c r="H705" s="7">
        <v>10</v>
      </c>
      <c r="I705" s="7">
        <v>19</v>
      </c>
      <c r="J705" s="7">
        <v>23</v>
      </c>
      <c r="K705" s="7">
        <v>26</v>
      </c>
      <c r="L705" s="7">
        <v>19</v>
      </c>
      <c r="M705" s="6">
        <v>1500</v>
      </c>
      <c r="N705" s="8">
        <f>IF('NORMAL OPTION CALLS'!E705="BUY",('NORMAL OPTION CALLS'!L705-'NORMAL OPTION CALLS'!G705)*('NORMAL OPTION CALLS'!M705),('NORMAL OPTION CALLS'!G705-'NORMAL OPTION CALLS'!L705)*('NORMAL OPTION CALLS'!M705))</f>
        <v>4500</v>
      </c>
      <c r="O705" s="9">
        <f>'NORMAL OPTION CALLS'!N705/('NORMAL OPTION CALLS'!M705)/'NORMAL OPTION CALLS'!G705%</f>
        <v>18.75</v>
      </c>
    </row>
    <row r="706" spans="1:15" ht="16.5" customHeight="1">
      <c r="A706" s="61">
        <v>28</v>
      </c>
      <c r="B706" s="5">
        <v>42961</v>
      </c>
      <c r="C706" s="6">
        <v>620</v>
      </c>
      <c r="D706" s="6" t="s">
        <v>21</v>
      </c>
      <c r="E706" s="6" t="s">
        <v>22</v>
      </c>
      <c r="F706" s="6" t="s">
        <v>99</v>
      </c>
      <c r="G706" s="7">
        <v>14</v>
      </c>
      <c r="H706" s="7">
        <v>11</v>
      </c>
      <c r="I706" s="7">
        <v>15.5</v>
      </c>
      <c r="J706" s="7">
        <v>17</v>
      </c>
      <c r="K706" s="7">
        <v>18.5</v>
      </c>
      <c r="L706" s="7">
        <v>18.5</v>
      </c>
      <c r="M706" s="6">
        <v>2000</v>
      </c>
      <c r="N706" s="8">
        <f>IF('NORMAL OPTION CALLS'!E706="BUY",('NORMAL OPTION CALLS'!L706-'NORMAL OPTION CALLS'!G706)*('NORMAL OPTION CALLS'!M706),('NORMAL OPTION CALLS'!G706-'NORMAL OPTION CALLS'!L706)*('NORMAL OPTION CALLS'!M706))</f>
        <v>9000</v>
      </c>
      <c r="O706" s="9">
        <f>'NORMAL OPTION CALLS'!N706/('NORMAL OPTION CALLS'!M706)/'NORMAL OPTION CALLS'!G706%</f>
        <v>32.142857142857139</v>
      </c>
    </row>
    <row r="707" spans="1:15" ht="16.5" customHeight="1">
      <c r="A707" s="61">
        <v>29</v>
      </c>
      <c r="B707" s="5">
        <v>42958</v>
      </c>
      <c r="C707" s="6">
        <v>280</v>
      </c>
      <c r="D707" s="6" t="s">
        <v>47</v>
      </c>
      <c r="E707" s="6" t="s">
        <v>22</v>
      </c>
      <c r="F707" s="6" t="s">
        <v>49</v>
      </c>
      <c r="G707" s="7">
        <v>9.5</v>
      </c>
      <c r="H707" s="7">
        <v>7.5</v>
      </c>
      <c r="I707" s="7">
        <v>10.5</v>
      </c>
      <c r="J707" s="7">
        <v>11.5</v>
      </c>
      <c r="K707" s="7">
        <v>12.5</v>
      </c>
      <c r="L707" s="7">
        <v>10.5</v>
      </c>
      <c r="M707" s="6">
        <v>3000</v>
      </c>
      <c r="N707" s="8">
        <f>IF('NORMAL OPTION CALLS'!E707="BUY",('NORMAL OPTION CALLS'!L707-'NORMAL OPTION CALLS'!G707)*('NORMAL OPTION CALLS'!M707),('NORMAL OPTION CALLS'!G707-'NORMAL OPTION CALLS'!L707)*('NORMAL OPTION CALLS'!M707))</f>
        <v>3000</v>
      </c>
      <c r="O707" s="9">
        <f>'NORMAL OPTION CALLS'!N707/('NORMAL OPTION CALLS'!M707)/'NORMAL OPTION CALLS'!G707%</f>
        <v>10.526315789473685</v>
      </c>
    </row>
    <row r="708" spans="1:15" ht="16.5" customHeight="1">
      <c r="A708" s="61">
        <v>30</v>
      </c>
      <c r="B708" s="5">
        <v>42958</v>
      </c>
      <c r="C708" s="6">
        <v>160</v>
      </c>
      <c r="D708" s="6" t="s">
        <v>47</v>
      </c>
      <c r="E708" s="6" t="s">
        <v>22</v>
      </c>
      <c r="F708" s="6" t="s">
        <v>69</v>
      </c>
      <c r="G708" s="7">
        <v>9.6</v>
      </c>
      <c r="H708" s="7">
        <v>8</v>
      </c>
      <c r="I708" s="7">
        <v>10.3</v>
      </c>
      <c r="J708" s="7">
        <v>11</v>
      </c>
      <c r="K708" s="7">
        <v>11.7</v>
      </c>
      <c r="L708" s="7">
        <v>11.7</v>
      </c>
      <c r="M708" s="6">
        <v>5000</v>
      </c>
      <c r="N708" s="8">
        <f>IF('NORMAL OPTION CALLS'!E708="BUY",('NORMAL OPTION CALLS'!L708-'NORMAL OPTION CALLS'!G708)*('NORMAL OPTION CALLS'!M708),('NORMAL OPTION CALLS'!G708-'NORMAL OPTION CALLS'!L708)*('NORMAL OPTION CALLS'!M708))</f>
        <v>10499.999999999998</v>
      </c>
      <c r="O708" s="9">
        <f>'NORMAL OPTION CALLS'!N708/('NORMAL OPTION CALLS'!M708)/'NORMAL OPTION CALLS'!G708%</f>
        <v>21.874999999999996</v>
      </c>
    </row>
    <row r="709" spans="1:15" ht="16.5" customHeight="1">
      <c r="A709" s="61">
        <v>31</v>
      </c>
      <c r="B709" s="5">
        <v>42958</v>
      </c>
      <c r="C709" s="6">
        <v>230</v>
      </c>
      <c r="D709" s="6" t="s">
        <v>47</v>
      </c>
      <c r="E709" s="6" t="s">
        <v>22</v>
      </c>
      <c r="F709" s="6" t="s">
        <v>24</v>
      </c>
      <c r="G709" s="7">
        <v>8</v>
      </c>
      <c r="H709" s="7">
        <v>6</v>
      </c>
      <c r="I709" s="7">
        <v>9</v>
      </c>
      <c r="J709" s="7">
        <v>10</v>
      </c>
      <c r="K709" s="7">
        <v>11</v>
      </c>
      <c r="L709" s="7">
        <v>11</v>
      </c>
      <c r="M709" s="6">
        <v>3500</v>
      </c>
      <c r="N709" s="8">
        <f>IF('NORMAL OPTION CALLS'!E709="BUY",('NORMAL OPTION CALLS'!L709-'NORMAL OPTION CALLS'!G709)*('NORMAL OPTION CALLS'!M709),('NORMAL OPTION CALLS'!G709-'NORMAL OPTION CALLS'!L709)*('NORMAL OPTION CALLS'!M709))</f>
        <v>10500</v>
      </c>
      <c r="O709" s="9">
        <f>'NORMAL OPTION CALLS'!N709/('NORMAL OPTION CALLS'!M709)/'NORMAL OPTION CALLS'!G709%</f>
        <v>37.5</v>
      </c>
    </row>
    <row r="710" spans="1:15" ht="16.5" customHeight="1">
      <c r="A710" s="61">
        <v>32</v>
      </c>
      <c r="B710" s="5">
        <v>42957</v>
      </c>
      <c r="C710" s="6">
        <v>1740</v>
      </c>
      <c r="D710" s="6" t="s">
        <v>21</v>
      </c>
      <c r="E710" s="6" t="s">
        <v>22</v>
      </c>
      <c r="F710" s="6" t="s">
        <v>186</v>
      </c>
      <c r="G710" s="7">
        <v>34</v>
      </c>
      <c r="H710" s="7">
        <v>20</v>
      </c>
      <c r="I710" s="7">
        <v>41</v>
      </c>
      <c r="J710" s="7">
        <v>48</v>
      </c>
      <c r="K710" s="7">
        <v>55</v>
      </c>
      <c r="L710" s="7">
        <v>20</v>
      </c>
      <c r="M710" s="6">
        <v>500</v>
      </c>
      <c r="N710" s="8">
        <f>IF('NORMAL OPTION CALLS'!E710="BUY",('NORMAL OPTION CALLS'!L710-'NORMAL OPTION CALLS'!G710)*('NORMAL OPTION CALLS'!M710),('NORMAL OPTION CALLS'!G710-'NORMAL OPTION CALLS'!L710)*('NORMAL OPTION CALLS'!M710))</f>
        <v>-7000</v>
      </c>
      <c r="O710" s="9">
        <f>'NORMAL OPTION CALLS'!N710/('NORMAL OPTION CALLS'!M710)/'NORMAL OPTION CALLS'!G710%</f>
        <v>-41.17647058823529</v>
      </c>
    </row>
    <row r="711" spans="1:15" ht="16.5" customHeight="1">
      <c r="A711" s="61">
        <v>33</v>
      </c>
      <c r="B711" s="5">
        <v>42957</v>
      </c>
      <c r="C711" s="6">
        <v>300</v>
      </c>
      <c r="D711" s="6" t="s">
        <v>21</v>
      </c>
      <c r="E711" s="6" t="s">
        <v>22</v>
      </c>
      <c r="F711" s="6" t="s">
        <v>74</v>
      </c>
      <c r="G711" s="7">
        <v>11</v>
      </c>
      <c r="H711" s="7">
        <v>9</v>
      </c>
      <c r="I711" s="7">
        <v>12</v>
      </c>
      <c r="J711" s="7">
        <v>13</v>
      </c>
      <c r="K711" s="7">
        <v>14</v>
      </c>
      <c r="L711" s="7">
        <v>9</v>
      </c>
      <c r="M711" s="6">
        <v>3500</v>
      </c>
      <c r="N711" s="8">
        <f>IF('NORMAL OPTION CALLS'!E711="BUY",('NORMAL OPTION CALLS'!L711-'NORMAL OPTION CALLS'!G711)*('NORMAL OPTION CALLS'!M711),('NORMAL OPTION CALLS'!G711-'NORMAL OPTION CALLS'!L711)*('NORMAL OPTION CALLS'!M711))</f>
        <v>-7000</v>
      </c>
      <c r="O711" s="9">
        <f>'NORMAL OPTION CALLS'!N711/('NORMAL OPTION CALLS'!M711)/'NORMAL OPTION CALLS'!G711%</f>
        <v>-18.181818181818183</v>
      </c>
    </row>
    <row r="712" spans="1:15" ht="16.5" customHeight="1">
      <c r="A712" s="61">
        <v>34</v>
      </c>
      <c r="B712" s="5">
        <v>42957</v>
      </c>
      <c r="C712" s="6">
        <v>160</v>
      </c>
      <c r="D712" s="6" t="s">
        <v>47</v>
      </c>
      <c r="E712" s="6" t="s">
        <v>22</v>
      </c>
      <c r="F712" s="6" t="s">
        <v>64</v>
      </c>
      <c r="G712" s="7">
        <v>5</v>
      </c>
      <c r="H712" s="7">
        <v>4</v>
      </c>
      <c r="I712" s="7">
        <v>6</v>
      </c>
      <c r="J712" s="7">
        <v>7</v>
      </c>
      <c r="K712" s="7">
        <v>8</v>
      </c>
      <c r="L712" s="7">
        <v>6</v>
      </c>
      <c r="M712" s="6">
        <v>6000</v>
      </c>
      <c r="N712" s="8">
        <f>IF('NORMAL OPTION CALLS'!E712="BUY",('NORMAL OPTION CALLS'!L712-'NORMAL OPTION CALLS'!G712)*('NORMAL OPTION CALLS'!M712),('NORMAL OPTION CALLS'!G712-'NORMAL OPTION CALLS'!L712)*('NORMAL OPTION CALLS'!M712))</f>
        <v>6000</v>
      </c>
      <c r="O712" s="9">
        <f>'NORMAL OPTION CALLS'!N712/('NORMAL OPTION CALLS'!M712)/'NORMAL OPTION CALLS'!G712%</f>
        <v>20</v>
      </c>
    </row>
    <row r="713" spans="1:15" ht="16.5" customHeight="1">
      <c r="A713" s="61">
        <v>35</v>
      </c>
      <c r="B713" s="5">
        <v>42957</v>
      </c>
      <c r="C713" s="6">
        <v>610</v>
      </c>
      <c r="D713" s="6" t="s">
        <v>21</v>
      </c>
      <c r="E713" s="6" t="s">
        <v>22</v>
      </c>
      <c r="F713" s="6" t="s">
        <v>99</v>
      </c>
      <c r="G713" s="7">
        <v>18</v>
      </c>
      <c r="H713" s="7">
        <v>15</v>
      </c>
      <c r="I713" s="7">
        <v>19.5</v>
      </c>
      <c r="J713" s="7">
        <v>21</v>
      </c>
      <c r="K713" s="7">
        <v>22.5</v>
      </c>
      <c r="L713" s="7">
        <v>19.5</v>
      </c>
      <c r="M713" s="6">
        <v>2000</v>
      </c>
      <c r="N713" s="8">
        <f>IF('NORMAL OPTION CALLS'!E713="BUY",('NORMAL OPTION CALLS'!L713-'NORMAL OPTION CALLS'!G713)*('NORMAL OPTION CALLS'!M713),('NORMAL OPTION CALLS'!G713-'NORMAL OPTION CALLS'!L713)*('NORMAL OPTION CALLS'!M713))</f>
        <v>3000</v>
      </c>
      <c r="O713" s="9">
        <f>'NORMAL OPTION CALLS'!N713/('NORMAL OPTION CALLS'!M713)/'NORMAL OPTION CALLS'!G713%</f>
        <v>8.3333333333333339</v>
      </c>
    </row>
    <row r="714" spans="1:15" ht="16.5" customHeight="1">
      <c r="A714" s="61">
        <v>36</v>
      </c>
      <c r="B714" s="5">
        <v>42957</v>
      </c>
      <c r="C714" s="6">
        <v>130</v>
      </c>
      <c r="D714" s="6" t="s">
        <v>47</v>
      </c>
      <c r="E714" s="6" t="s">
        <v>22</v>
      </c>
      <c r="F714" s="6" t="s">
        <v>59</v>
      </c>
      <c r="G714" s="7">
        <v>4.7</v>
      </c>
      <c r="H714" s="7">
        <v>3.7</v>
      </c>
      <c r="I714" s="7">
        <v>5.2</v>
      </c>
      <c r="J714" s="7">
        <v>5.7</v>
      </c>
      <c r="K714" s="7">
        <v>6.2</v>
      </c>
      <c r="L714" s="7">
        <v>6.2</v>
      </c>
      <c r="M714" s="6">
        <v>6000</v>
      </c>
      <c r="N714" s="8">
        <f>IF('NORMAL OPTION CALLS'!E714="BUY",('NORMAL OPTION CALLS'!L714-'NORMAL OPTION CALLS'!G714)*('NORMAL OPTION CALLS'!M714),('NORMAL OPTION CALLS'!G714-'NORMAL OPTION CALLS'!L714)*('NORMAL OPTION CALLS'!M714))</f>
        <v>9000</v>
      </c>
      <c r="O714" s="9">
        <f>'NORMAL OPTION CALLS'!N714/('NORMAL OPTION CALLS'!M714)/'NORMAL OPTION CALLS'!G714%</f>
        <v>31.914893617021278</v>
      </c>
    </row>
    <row r="715" spans="1:15" ht="16.5" customHeight="1">
      <c r="A715" s="61">
        <v>37</v>
      </c>
      <c r="B715" s="5">
        <v>42956</v>
      </c>
      <c r="C715" s="6">
        <v>140</v>
      </c>
      <c r="D715" s="6" t="s">
        <v>21</v>
      </c>
      <c r="E715" s="6" t="s">
        <v>22</v>
      </c>
      <c r="F715" s="6" t="s">
        <v>59</v>
      </c>
      <c r="G715" s="7">
        <v>5</v>
      </c>
      <c r="H715" s="7">
        <v>4</v>
      </c>
      <c r="I715" s="7">
        <v>5.5</v>
      </c>
      <c r="J715" s="7">
        <v>6</v>
      </c>
      <c r="K715" s="7">
        <v>6.5</v>
      </c>
      <c r="L715" s="7">
        <v>4</v>
      </c>
      <c r="M715" s="6">
        <v>6000</v>
      </c>
      <c r="N715" s="8">
        <f>IF('NORMAL OPTION CALLS'!E715="BUY",('NORMAL OPTION CALLS'!L715-'NORMAL OPTION CALLS'!G715)*('NORMAL OPTION CALLS'!M715),('NORMAL OPTION CALLS'!G715-'NORMAL OPTION CALLS'!L715)*('NORMAL OPTION CALLS'!M715))</f>
        <v>-6000</v>
      </c>
      <c r="O715" s="9">
        <f>'NORMAL OPTION CALLS'!N715/('NORMAL OPTION CALLS'!M715)/'NORMAL OPTION CALLS'!G715%</f>
        <v>-20</v>
      </c>
    </row>
    <row r="716" spans="1:15" ht="16.5" customHeight="1">
      <c r="A716" s="61">
        <v>38</v>
      </c>
      <c r="B716" s="5">
        <v>42956</v>
      </c>
      <c r="C716" s="6">
        <v>180</v>
      </c>
      <c r="D716" s="6" t="s">
        <v>47</v>
      </c>
      <c r="E716" s="6" t="s">
        <v>22</v>
      </c>
      <c r="F716" s="6" t="s">
        <v>64</v>
      </c>
      <c r="G716" s="7">
        <v>7.7</v>
      </c>
      <c r="H716" s="7">
        <v>6.7</v>
      </c>
      <c r="I716" s="7">
        <v>8.1999999999999993</v>
      </c>
      <c r="J716" s="7">
        <v>9.6999999999999993</v>
      </c>
      <c r="K716" s="7">
        <v>10.199999999999999</v>
      </c>
      <c r="L716" s="7">
        <v>8.1999999999999993</v>
      </c>
      <c r="M716" s="6">
        <v>6000</v>
      </c>
      <c r="N716" s="8">
        <f>IF('NORMAL OPTION CALLS'!E716="BUY",('NORMAL OPTION CALLS'!L716-'NORMAL OPTION CALLS'!G716)*('NORMAL OPTION CALLS'!M716),('NORMAL OPTION CALLS'!G716-'NORMAL OPTION CALLS'!L716)*('NORMAL OPTION CALLS'!M716))</f>
        <v>2999.9999999999945</v>
      </c>
      <c r="O716" s="9">
        <f>'NORMAL OPTION CALLS'!N716/('NORMAL OPTION CALLS'!M716)/'NORMAL OPTION CALLS'!G716%</f>
        <v>6.4935064935064819</v>
      </c>
    </row>
    <row r="717" spans="1:15" ht="16.5" customHeight="1">
      <c r="A717" s="61">
        <v>39</v>
      </c>
      <c r="B717" s="5">
        <v>42956</v>
      </c>
      <c r="C717" s="6">
        <v>620</v>
      </c>
      <c r="D717" s="6" t="s">
        <v>21</v>
      </c>
      <c r="E717" s="6" t="s">
        <v>22</v>
      </c>
      <c r="F717" s="6" t="s">
        <v>169</v>
      </c>
      <c r="G717" s="7">
        <v>16</v>
      </c>
      <c r="H717" s="7">
        <v>11</v>
      </c>
      <c r="I717" s="7">
        <v>18.5</v>
      </c>
      <c r="J717" s="7">
        <v>20</v>
      </c>
      <c r="K717" s="7">
        <v>22.5</v>
      </c>
      <c r="L717" s="7">
        <v>22.5</v>
      </c>
      <c r="M717" s="6">
        <v>1500</v>
      </c>
      <c r="N717" s="8">
        <f>IF('NORMAL OPTION CALLS'!E717="BUY",('NORMAL OPTION CALLS'!L717-'NORMAL OPTION CALLS'!G717)*('NORMAL OPTION CALLS'!M717),('NORMAL OPTION CALLS'!G717-'NORMAL OPTION CALLS'!L717)*('NORMAL OPTION CALLS'!M717))</f>
        <v>9750</v>
      </c>
      <c r="O717" s="9">
        <f>'NORMAL OPTION CALLS'!N717/('NORMAL OPTION CALLS'!M717)/'NORMAL OPTION CALLS'!G717%</f>
        <v>40.625</v>
      </c>
    </row>
    <row r="718" spans="1:15" ht="16.5" customHeight="1">
      <c r="A718" s="61">
        <v>40</v>
      </c>
      <c r="B718" s="5">
        <v>42955</v>
      </c>
      <c r="C718" s="6">
        <v>180</v>
      </c>
      <c r="D718" s="6" t="s">
        <v>21</v>
      </c>
      <c r="E718" s="6" t="s">
        <v>22</v>
      </c>
      <c r="F718" s="6" t="s">
        <v>184</v>
      </c>
      <c r="G718" s="7">
        <v>5</v>
      </c>
      <c r="H718" s="7">
        <v>3</v>
      </c>
      <c r="I718" s="7">
        <v>6</v>
      </c>
      <c r="J718" s="7">
        <v>7</v>
      </c>
      <c r="K718" s="7">
        <v>8</v>
      </c>
      <c r="L718" s="7">
        <v>3</v>
      </c>
      <c r="M718" s="6">
        <v>4500</v>
      </c>
      <c r="N718" s="8">
        <f>IF('NORMAL OPTION CALLS'!E718="BUY",('NORMAL OPTION CALLS'!L718-'NORMAL OPTION CALLS'!G718)*('NORMAL OPTION CALLS'!M718),('NORMAL OPTION CALLS'!G718-'NORMAL OPTION CALLS'!L718)*('NORMAL OPTION CALLS'!M718))</f>
        <v>-9000</v>
      </c>
      <c r="O718" s="9">
        <f>'NORMAL OPTION CALLS'!N718/('NORMAL OPTION CALLS'!M718)/'NORMAL OPTION CALLS'!G718%</f>
        <v>-40</v>
      </c>
    </row>
    <row r="719" spans="1:15" ht="16.5" customHeight="1">
      <c r="A719" s="61">
        <v>41</v>
      </c>
      <c r="B719" s="5">
        <v>42955</v>
      </c>
      <c r="C719" s="6">
        <v>620</v>
      </c>
      <c r="D719" s="6" t="s">
        <v>21</v>
      </c>
      <c r="E719" s="6" t="s">
        <v>22</v>
      </c>
      <c r="F719" s="6" t="s">
        <v>99</v>
      </c>
      <c r="G719" s="7">
        <v>18.5</v>
      </c>
      <c r="H719" s="7">
        <v>15.5</v>
      </c>
      <c r="I719" s="7">
        <v>20</v>
      </c>
      <c r="J719" s="7">
        <v>21.5</v>
      </c>
      <c r="K719" s="7">
        <v>23</v>
      </c>
      <c r="L719" s="7">
        <v>20</v>
      </c>
      <c r="M719" s="6">
        <v>2000</v>
      </c>
      <c r="N719" s="8">
        <f>IF('NORMAL OPTION CALLS'!E719="BUY",('NORMAL OPTION CALLS'!L719-'NORMAL OPTION CALLS'!G719)*('NORMAL OPTION CALLS'!M719),('NORMAL OPTION CALLS'!G719-'NORMAL OPTION CALLS'!L719)*('NORMAL OPTION CALLS'!M719))</f>
        <v>3000</v>
      </c>
      <c r="O719" s="9">
        <f>'NORMAL OPTION CALLS'!N719/('NORMAL OPTION CALLS'!M719)/'NORMAL OPTION CALLS'!G719%</f>
        <v>8.1081081081081088</v>
      </c>
    </row>
    <row r="720" spans="1:15" ht="16.5" customHeight="1">
      <c r="A720" s="61">
        <v>42</v>
      </c>
      <c r="B720" s="5">
        <v>42955</v>
      </c>
      <c r="C720" s="6">
        <v>640</v>
      </c>
      <c r="D720" s="6" t="s">
        <v>21</v>
      </c>
      <c r="E720" s="6" t="s">
        <v>22</v>
      </c>
      <c r="F720" s="6" t="s">
        <v>183</v>
      </c>
      <c r="G720" s="7">
        <v>21</v>
      </c>
      <c r="H720" s="7">
        <v>15</v>
      </c>
      <c r="I720" s="7">
        <v>24</v>
      </c>
      <c r="J720" s="7">
        <v>27</v>
      </c>
      <c r="K720" s="7">
        <v>30</v>
      </c>
      <c r="L720" s="7">
        <v>24</v>
      </c>
      <c r="M720" s="6">
        <v>1200</v>
      </c>
      <c r="N720" s="8">
        <f>IF('NORMAL OPTION CALLS'!E720="BUY",('NORMAL OPTION CALLS'!L720-'NORMAL OPTION CALLS'!G720)*('NORMAL OPTION CALLS'!M720),('NORMAL OPTION CALLS'!G720-'NORMAL OPTION CALLS'!L720)*('NORMAL OPTION CALLS'!M720))</f>
        <v>3600</v>
      </c>
      <c r="O720" s="9">
        <f>'NORMAL OPTION CALLS'!N720/('NORMAL OPTION CALLS'!M720)/'NORMAL OPTION CALLS'!G720%</f>
        <v>14.285714285714286</v>
      </c>
    </row>
    <row r="721" spans="1:15" ht="16.5" customHeight="1">
      <c r="A721" s="61">
        <v>43</v>
      </c>
      <c r="B721" s="5">
        <v>42954</v>
      </c>
      <c r="C721" s="6">
        <v>180</v>
      </c>
      <c r="D721" s="6" t="s">
        <v>21</v>
      </c>
      <c r="E721" s="6" t="s">
        <v>22</v>
      </c>
      <c r="F721" s="6" t="s">
        <v>64</v>
      </c>
      <c r="G721" s="7">
        <v>5</v>
      </c>
      <c r="H721" s="7">
        <v>4</v>
      </c>
      <c r="I721" s="7">
        <v>5.5</v>
      </c>
      <c r="J721" s="7">
        <v>6</v>
      </c>
      <c r="K721" s="7">
        <v>6.5</v>
      </c>
      <c r="L721" s="7">
        <v>6.5</v>
      </c>
      <c r="M721" s="6">
        <v>6000</v>
      </c>
      <c r="N721" s="8">
        <f>IF('NORMAL OPTION CALLS'!E721="BUY",('NORMAL OPTION CALLS'!L721-'NORMAL OPTION CALLS'!G721)*('NORMAL OPTION CALLS'!M721),('NORMAL OPTION CALLS'!G721-'NORMAL OPTION CALLS'!L721)*('NORMAL OPTION CALLS'!M721))</f>
        <v>9000</v>
      </c>
      <c r="O721" s="9">
        <f>'NORMAL OPTION CALLS'!N721/('NORMAL OPTION CALLS'!M721)/'NORMAL OPTION CALLS'!G721%</f>
        <v>30</v>
      </c>
    </row>
    <row r="722" spans="1:15" ht="16.5" customHeight="1">
      <c r="A722" s="61">
        <v>44</v>
      </c>
      <c r="B722" s="5">
        <v>42954</v>
      </c>
      <c r="C722" s="6">
        <v>600</v>
      </c>
      <c r="D722" s="6" t="s">
        <v>21</v>
      </c>
      <c r="E722" s="6" t="s">
        <v>22</v>
      </c>
      <c r="F722" s="6" t="s">
        <v>99</v>
      </c>
      <c r="G722" s="7">
        <v>17</v>
      </c>
      <c r="H722" s="7">
        <v>13</v>
      </c>
      <c r="I722" s="7">
        <v>19</v>
      </c>
      <c r="J722" s="7">
        <v>21</v>
      </c>
      <c r="K722" s="7">
        <v>23</v>
      </c>
      <c r="L722" s="7">
        <v>23</v>
      </c>
      <c r="M722" s="6">
        <v>2000</v>
      </c>
      <c r="N722" s="8">
        <f>IF('NORMAL OPTION CALLS'!E722="BUY",('NORMAL OPTION CALLS'!L722-'NORMAL OPTION CALLS'!G722)*('NORMAL OPTION CALLS'!M722),('NORMAL OPTION CALLS'!G722-'NORMAL OPTION CALLS'!L722)*('NORMAL OPTION CALLS'!M722))</f>
        <v>12000</v>
      </c>
      <c r="O722" s="9">
        <f>'NORMAL OPTION CALLS'!N722/('NORMAL OPTION CALLS'!M722)/'NORMAL OPTION CALLS'!G722%</f>
        <v>35.294117647058819</v>
      </c>
    </row>
    <row r="723" spans="1:15" ht="16.5" customHeight="1">
      <c r="A723" s="61">
        <v>45</v>
      </c>
      <c r="B723" s="5">
        <v>42954</v>
      </c>
      <c r="C723" s="6">
        <v>440</v>
      </c>
      <c r="D723" s="6" t="s">
        <v>21</v>
      </c>
      <c r="E723" s="6" t="s">
        <v>22</v>
      </c>
      <c r="F723" s="6" t="s">
        <v>185</v>
      </c>
      <c r="G723" s="7">
        <v>23.5</v>
      </c>
      <c r="H723" s="7">
        <v>19.5</v>
      </c>
      <c r="I723" s="7">
        <v>25.5</v>
      </c>
      <c r="J723" s="7">
        <v>27.5</v>
      </c>
      <c r="K723" s="7">
        <v>29.5</v>
      </c>
      <c r="L723" s="7">
        <v>25.5</v>
      </c>
      <c r="M723" s="6">
        <v>1575</v>
      </c>
      <c r="N723" s="8">
        <f>IF('NORMAL OPTION CALLS'!E723="BUY",('NORMAL OPTION CALLS'!L723-'NORMAL OPTION CALLS'!G723)*('NORMAL OPTION CALLS'!M723),('NORMAL OPTION CALLS'!G723-'NORMAL OPTION CALLS'!L723)*('NORMAL OPTION CALLS'!M723))</f>
        <v>3150</v>
      </c>
      <c r="O723" s="9">
        <f>'NORMAL OPTION CALLS'!N723/('NORMAL OPTION CALLS'!M723)/'NORMAL OPTION CALLS'!G723%</f>
        <v>8.5106382978723403</v>
      </c>
    </row>
    <row r="724" spans="1:15" ht="16.5" customHeight="1">
      <c r="A724" s="61">
        <v>46</v>
      </c>
      <c r="B724" s="5">
        <v>42951</v>
      </c>
      <c r="C724" s="6">
        <v>230</v>
      </c>
      <c r="D724" s="6" t="s">
        <v>21</v>
      </c>
      <c r="E724" s="6" t="s">
        <v>22</v>
      </c>
      <c r="F724" s="6" t="s">
        <v>43</v>
      </c>
      <c r="G724" s="7">
        <v>6.5</v>
      </c>
      <c r="H724" s="7">
        <v>4.5</v>
      </c>
      <c r="I724" s="7">
        <v>7.5</v>
      </c>
      <c r="J724" s="7">
        <v>8.5</v>
      </c>
      <c r="K724" s="7">
        <v>9.5</v>
      </c>
      <c r="L724" s="7">
        <v>7</v>
      </c>
      <c r="M724" s="6">
        <v>3000</v>
      </c>
      <c r="N724" s="8">
        <f>IF('NORMAL OPTION CALLS'!E724="BUY",('NORMAL OPTION CALLS'!L724-'NORMAL OPTION CALLS'!G724)*('NORMAL OPTION CALLS'!M724),('NORMAL OPTION CALLS'!G724-'NORMAL OPTION CALLS'!L724)*('NORMAL OPTION CALLS'!M724))</f>
        <v>1500</v>
      </c>
      <c r="O724" s="9">
        <f>'NORMAL OPTION CALLS'!N724/('NORMAL OPTION CALLS'!M724)/'NORMAL OPTION CALLS'!G724%</f>
        <v>7.6923076923076916</v>
      </c>
    </row>
    <row r="725" spans="1:15" ht="16.5" customHeight="1">
      <c r="A725" s="61">
        <v>47</v>
      </c>
      <c r="B725" s="5">
        <v>42951</v>
      </c>
      <c r="C725" s="6">
        <v>400</v>
      </c>
      <c r="D725" s="6" t="s">
        <v>21</v>
      </c>
      <c r="E725" s="6" t="s">
        <v>22</v>
      </c>
      <c r="F725" s="6" t="s">
        <v>56</v>
      </c>
      <c r="G725" s="7">
        <v>11</v>
      </c>
      <c r="H725" s="7">
        <v>7</v>
      </c>
      <c r="I725" s="7">
        <v>13</v>
      </c>
      <c r="J725" s="7">
        <v>15</v>
      </c>
      <c r="K725" s="7">
        <v>17</v>
      </c>
      <c r="L725" s="7">
        <v>17</v>
      </c>
      <c r="M725" s="6">
        <v>1500</v>
      </c>
      <c r="N725" s="8">
        <f>IF('NORMAL OPTION CALLS'!E725="BUY",('NORMAL OPTION CALLS'!L725-'NORMAL OPTION CALLS'!G725)*('NORMAL OPTION CALLS'!M725),('NORMAL OPTION CALLS'!G725-'NORMAL OPTION CALLS'!L725)*('NORMAL OPTION CALLS'!M725))</f>
        <v>9000</v>
      </c>
      <c r="O725" s="9">
        <f>'NORMAL OPTION CALLS'!N725/('NORMAL OPTION CALLS'!M725)/'NORMAL OPTION CALLS'!G725%</f>
        <v>54.545454545454547</v>
      </c>
    </row>
    <row r="726" spans="1:15" ht="16.5" customHeight="1">
      <c r="A726" s="61">
        <v>48</v>
      </c>
      <c r="B726" s="5">
        <v>42950</v>
      </c>
      <c r="C726" s="6">
        <v>560</v>
      </c>
      <c r="D726" s="6" t="s">
        <v>21</v>
      </c>
      <c r="E726" s="6" t="s">
        <v>22</v>
      </c>
      <c r="F726" s="6" t="s">
        <v>169</v>
      </c>
      <c r="G726" s="7">
        <v>20</v>
      </c>
      <c r="H726" s="7">
        <v>15</v>
      </c>
      <c r="I726" s="7">
        <v>23</v>
      </c>
      <c r="J726" s="7">
        <v>26</v>
      </c>
      <c r="K726" s="7">
        <v>29</v>
      </c>
      <c r="L726" s="7">
        <v>15</v>
      </c>
      <c r="M726" s="6">
        <v>1500</v>
      </c>
      <c r="N726" s="8">
        <f>IF('NORMAL OPTION CALLS'!E726="BUY",('NORMAL OPTION CALLS'!L726-'NORMAL OPTION CALLS'!G726)*('NORMAL OPTION CALLS'!M726),('NORMAL OPTION CALLS'!G726-'NORMAL OPTION CALLS'!L726)*('NORMAL OPTION CALLS'!M726))</f>
        <v>-7500</v>
      </c>
      <c r="O726" s="9">
        <f>'NORMAL OPTION CALLS'!N726/('NORMAL OPTION CALLS'!M726)/'NORMAL OPTION CALLS'!G726%</f>
        <v>-25</v>
      </c>
    </row>
    <row r="727" spans="1:15" ht="16.5" customHeight="1">
      <c r="A727" s="61">
        <v>49</v>
      </c>
      <c r="B727" s="5">
        <v>42950</v>
      </c>
      <c r="C727" s="6">
        <v>170</v>
      </c>
      <c r="D727" s="6" t="s">
        <v>47</v>
      </c>
      <c r="E727" s="6" t="s">
        <v>22</v>
      </c>
      <c r="F727" s="6" t="s">
        <v>64</v>
      </c>
      <c r="G727" s="7">
        <v>5.7</v>
      </c>
      <c r="H727" s="7">
        <v>4.7</v>
      </c>
      <c r="I727" s="7">
        <v>6.2</v>
      </c>
      <c r="J727" s="7">
        <v>6.7</v>
      </c>
      <c r="K727" s="7">
        <v>7.2</v>
      </c>
      <c r="L727" s="7">
        <v>4.7</v>
      </c>
      <c r="M727" s="6">
        <v>6000</v>
      </c>
      <c r="N727" s="8">
        <f>IF('NORMAL OPTION CALLS'!E727="BUY",('NORMAL OPTION CALLS'!L727-'NORMAL OPTION CALLS'!G727)*('NORMAL OPTION CALLS'!M727),('NORMAL OPTION CALLS'!G727-'NORMAL OPTION CALLS'!L727)*('NORMAL OPTION CALLS'!M727))</f>
        <v>-6000</v>
      </c>
      <c r="O727" s="9">
        <f>'NORMAL OPTION CALLS'!N727/('NORMAL OPTION CALLS'!M727)/'NORMAL OPTION CALLS'!G727%</f>
        <v>-17.543859649122805</v>
      </c>
    </row>
    <row r="728" spans="1:15" ht="16.5" customHeight="1">
      <c r="A728" s="61">
        <v>50</v>
      </c>
      <c r="B728" s="5">
        <v>42950</v>
      </c>
      <c r="C728" s="6">
        <v>760</v>
      </c>
      <c r="D728" s="6" t="s">
        <v>21</v>
      </c>
      <c r="E728" s="6" t="s">
        <v>22</v>
      </c>
      <c r="F728" s="6" t="s">
        <v>182</v>
      </c>
      <c r="G728" s="7">
        <v>25</v>
      </c>
      <c r="H728" s="7">
        <v>18</v>
      </c>
      <c r="I728" s="7">
        <v>29</v>
      </c>
      <c r="J728" s="7">
        <v>33</v>
      </c>
      <c r="K728" s="7">
        <v>37</v>
      </c>
      <c r="L728" s="7">
        <v>18</v>
      </c>
      <c r="M728" s="6">
        <v>800</v>
      </c>
      <c r="N728" s="8">
        <f>IF('NORMAL OPTION CALLS'!E728="BUY",('NORMAL OPTION CALLS'!L728-'NORMAL OPTION CALLS'!G728)*('NORMAL OPTION CALLS'!M728),('NORMAL OPTION CALLS'!G728-'NORMAL OPTION CALLS'!L728)*('NORMAL OPTION CALLS'!M728))</f>
        <v>-5600</v>
      </c>
      <c r="O728" s="9">
        <f>'NORMAL OPTION CALLS'!N728/('NORMAL OPTION CALLS'!M728)/'NORMAL OPTION CALLS'!G728%</f>
        <v>-28</v>
      </c>
    </row>
    <row r="729" spans="1:15" ht="16.5" customHeight="1">
      <c r="A729" s="61">
        <v>51</v>
      </c>
      <c r="B729" s="5">
        <v>42949</v>
      </c>
      <c r="C729" s="6">
        <v>1620</v>
      </c>
      <c r="D729" s="6" t="s">
        <v>21</v>
      </c>
      <c r="E729" s="6" t="s">
        <v>22</v>
      </c>
      <c r="F729" s="6" t="s">
        <v>132</v>
      </c>
      <c r="G729" s="7">
        <v>46</v>
      </c>
      <c r="H729" s="7">
        <v>34</v>
      </c>
      <c r="I729" s="7">
        <v>52</v>
      </c>
      <c r="J729" s="7">
        <v>58</v>
      </c>
      <c r="K729" s="7">
        <v>64</v>
      </c>
      <c r="L729" s="7">
        <v>64</v>
      </c>
      <c r="M729" s="6">
        <v>500</v>
      </c>
      <c r="N729" s="8">
        <f>IF('NORMAL OPTION CALLS'!E729="BUY",('NORMAL OPTION CALLS'!L729-'NORMAL OPTION CALLS'!G729)*('NORMAL OPTION CALLS'!M729),('NORMAL OPTION CALLS'!G729-'NORMAL OPTION CALLS'!L729)*('NORMAL OPTION CALLS'!M729))</f>
        <v>9000</v>
      </c>
      <c r="O729" s="9">
        <f>'NORMAL OPTION CALLS'!N729/('NORMAL OPTION CALLS'!M729)/'NORMAL OPTION CALLS'!G729%</f>
        <v>39.130434782608695</v>
      </c>
    </row>
    <row r="730" spans="1:15" ht="16.5" customHeight="1">
      <c r="A730" s="61">
        <v>52</v>
      </c>
      <c r="B730" s="5">
        <v>42949</v>
      </c>
      <c r="C730" s="6">
        <v>170</v>
      </c>
      <c r="D730" s="6" t="s">
        <v>47</v>
      </c>
      <c r="E730" s="6" t="s">
        <v>22</v>
      </c>
      <c r="F730" s="6" t="s">
        <v>64</v>
      </c>
      <c r="G730" s="7">
        <v>4.3</v>
      </c>
      <c r="H730" s="7">
        <v>3.5</v>
      </c>
      <c r="I730" s="7">
        <v>5</v>
      </c>
      <c r="J730" s="7">
        <v>5.5</v>
      </c>
      <c r="K730" s="7">
        <v>6</v>
      </c>
      <c r="L730" s="7">
        <v>5</v>
      </c>
      <c r="M730" s="6">
        <v>6000</v>
      </c>
      <c r="N730" s="8">
        <f>IF('NORMAL OPTION CALLS'!E730="BUY",('NORMAL OPTION CALLS'!L730-'NORMAL OPTION CALLS'!G730)*('NORMAL OPTION CALLS'!M730),('NORMAL OPTION CALLS'!G730-'NORMAL OPTION CALLS'!L730)*('NORMAL OPTION CALLS'!M730))</f>
        <v>4200.0000000000009</v>
      </c>
      <c r="O730" s="9">
        <f>'NORMAL OPTION CALLS'!N730/('NORMAL OPTION CALLS'!M730)/'NORMAL OPTION CALLS'!G730%</f>
        <v>16.279069767441865</v>
      </c>
    </row>
    <row r="731" spans="1:15" ht="16.5" customHeight="1">
      <c r="A731" s="61">
        <v>53</v>
      </c>
      <c r="B731" s="5">
        <v>42948</v>
      </c>
      <c r="C731" s="6">
        <v>400</v>
      </c>
      <c r="D731" s="6" t="s">
        <v>21</v>
      </c>
      <c r="E731" s="6" t="s">
        <v>22</v>
      </c>
      <c r="F731" s="6" t="s">
        <v>23</v>
      </c>
      <c r="G731" s="7">
        <v>13.5</v>
      </c>
      <c r="H731" s="7">
        <v>9.5</v>
      </c>
      <c r="I731" s="7">
        <v>15.5</v>
      </c>
      <c r="J731" s="7">
        <v>17.5</v>
      </c>
      <c r="K731" s="7">
        <v>19.5</v>
      </c>
      <c r="L731" s="7">
        <v>9.5</v>
      </c>
      <c r="M731" s="6">
        <v>1575</v>
      </c>
      <c r="N731" s="8">
        <f>IF('NORMAL OPTION CALLS'!E731="BUY",('NORMAL OPTION CALLS'!L731-'NORMAL OPTION CALLS'!G731)*('NORMAL OPTION CALLS'!M731),('NORMAL OPTION CALLS'!G731-'NORMAL OPTION CALLS'!L731)*('NORMAL OPTION CALLS'!M731))</f>
        <v>-6300</v>
      </c>
      <c r="O731" s="9">
        <f>'NORMAL OPTION CALLS'!N731/('NORMAL OPTION CALLS'!M731)/'NORMAL OPTION CALLS'!G731%</f>
        <v>-29.629629629629626</v>
      </c>
    </row>
    <row r="732" spans="1:15" ht="16.5" customHeight="1">
      <c r="A732" s="61">
        <v>54</v>
      </c>
      <c r="B732" s="5">
        <v>42948</v>
      </c>
      <c r="C732" s="6">
        <v>230</v>
      </c>
      <c r="D732" s="6" t="s">
        <v>21</v>
      </c>
      <c r="E732" s="6" t="s">
        <v>22</v>
      </c>
      <c r="F732" s="6" t="s">
        <v>24</v>
      </c>
      <c r="G732" s="7">
        <v>7</v>
      </c>
      <c r="H732" s="7">
        <v>5</v>
      </c>
      <c r="I732" s="7">
        <v>8</v>
      </c>
      <c r="J732" s="7">
        <v>9</v>
      </c>
      <c r="K732" s="7">
        <v>10</v>
      </c>
      <c r="L732" s="7">
        <v>8</v>
      </c>
      <c r="M732" s="6">
        <v>3500</v>
      </c>
      <c r="N732" s="8">
        <f>IF('NORMAL OPTION CALLS'!E732="BUY",('NORMAL OPTION CALLS'!L732-'NORMAL OPTION CALLS'!G732)*('NORMAL OPTION CALLS'!M732),('NORMAL OPTION CALLS'!G732-'NORMAL OPTION CALLS'!L732)*('NORMAL OPTION CALLS'!M732))</f>
        <v>3500</v>
      </c>
      <c r="O732" s="9">
        <f>'NORMAL OPTION CALLS'!N732/('NORMAL OPTION CALLS'!M732)/'NORMAL OPTION CALLS'!G732%</f>
        <v>14.285714285714285</v>
      </c>
    </row>
    <row r="733" spans="1:15" ht="16.5" customHeight="1">
      <c r="A733" s="61">
        <v>55</v>
      </c>
      <c r="B733" s="5">
        <v>42948</v>
      </c>
      <c r="C733" s="6">
        <v>115</v>
      </c>
      <c r="D733" s="6" t="s">
        <v>21</v>
      </c>
      <c r="E733" s="6" t="s">
        <v>22</v>
      </c>
      <c r="F733" s="6" t="s">
        <v>25</v>
      </c>
      <c r="G733" s="7">
        <v>2.5</v>
      </c>
      <c r="H733" s="7">
        <v>1.5</v>
      </c>
      <c r="I733" s="7">
        <v>3</v>
      </c>
      <c r="J733" s="7">
        <v>3.5</v>
      </c>
      <c r="K733" s="7">
        <v>4</v>
      </c>
      <c r="L733" s="7">
        <v>3</v>
      </c>
      <c r="M733" s="6">
        <v>7000</v>
      </c>
      <c r="N733" s="8">
        <f>IF('NORMAL OPTION CALLS'!E733="BUY",('NORMAL OPTION CALLS'!L733-'NORMAL OPTION CALLS'!G733)*('NORMAL OPTION CALLS'!M733),('NORMAL OPTION CALLS'!G733-'NORMAL OPTION CALLS'!L733)*('NORMAL OPTION CALLS'!M733))</f>
        <v>3500</v>
      </c>
      <c r="O733" s="9">
        <f>'NORMAL OPTION CALLS'!N733/('NORMAL OPTION CALLS'!M733)/'NORMAL OPTION CALLS'!G733%</f>
        <v>20</v>
      </c>
    </row>
    <row r="734" spans="1:15" ht="16.5" customHeight="1">
      <c r="A734" s="61">
        <v>56</v>
      </c>
      <c r="B734" s="5">
        <v>42948</v>
      </c>
      <c r="C734" s="6">
        <v>600</v>
      </c>
      <c r="D734" s="6" t="s">
        <v>21</v>
      </c>
      <c r="E734" s="6" t="s">
        <v>22</v>
      </c>
      <c r="F734" s="6" t="s">
        <v>26</v>
      </c>
      <c r="G734" s="7">
        <v>19</v>
      </c>
      <c r="H734" s="7">
        <v>15</v>
      </c>
      <c r="I734" s="7">
        <v>21</v>
      </c>
      <c r="J734" s="7">
        <v>23</v>
      </c>
      <c r="K734" s="7">
        <v>25</v>
      </c>
      <c r="L734" s="7">
        <v>21</v>
      </c>
      <c r="M734" s="6">
        <v>2000</v>
      </c>
      <c r="N734" s="8">
        <f>IF('NORMAL OPTION CALLS'!E734="BUY",('NORMAL OPTION CALLS'!L734-'NORMAL OPTION CALLS'!G734)*('NORMAL OPTION CALLS'!M734),('NORMAL OPTION CALLS'!G734-'NORMAL OPTION CALLS'!L734)*('NORMAL OPTION CALLS'!M734))</f>
        <v>4000</v>
      </c>
      <c r="O734" s="9">
        <f>'NORMAL OPTION CALLS'!N734/('NORMAL OPTION CALLS'!M734)/'NORMAL OPTION CALLS'!G734%</f>
        <v>10.526315789473685</v>
      </c>
    </row>
    <row r="735" spans="1:15" s="1" customFormat="1" ht="15.75">
      <c r="A735" s="10"/>
      <c r="B735" s="5"/>
      <c r="C735" s="6"/>
      <c r="D735" s="6"/>
      <c r="E735" s="6"/>
      <c r="F735" s="6"/>
      <c r="G735" s="7"/>
      <c r="H735" s="7"/>
      <c r="I735" s="7"/>
      <c r="J735" s="7"/>
      <c r="K735" s="7"/>
      <c r="L735" s="7"/>
      <c r="M735" s="6"/>
      <c r="N735" s="8"/>
      <c r="O735" s="9"/>
    </row>
    <row r="736" spans="1:15" ht="16.5" thickBot="1">
      <c r="A736" s="4"/>
      <c r="B736" s="11"/>
      <c r="C736" s="11"/>
      <c r="D736" s="12"/>
      <c r="E736" s="12"/>
      <c r="F736" s="12"/>
      <c r="G736" s="13"/>
      <c r="H736" s="14"/>
      <c r="I736" s="15" t="s">
        <v>27</v>
      </c>
      <c r="J736" s="15"/>
      <c r="K736" s="16"/>
      <c r="L736" s="16"/>
      <c r="M736" s="17"/>
      <c r="N736" s="17"/>
      <c r="O736" s="17"/>
    </row>
    <row r="737" spans="1:15" ht="15.75">
      <c r="A737" s="18"/>
      <c r="B737" s="11"/>
      <c r="C737" s="11"/>
      <c r="D737" s="102" t="s">
        <v>28</v>
      </c>
      <c r="E737" s="102"/>
      <c r="F737" s="20">
        <v>55</v>
      </c>
      <c r="G737" s="21">
        <f>'NORMAL OPTION CALLS'!G738+'NORMAL OPTION CALLS'!G739+'NORMAL OPTION CALLS'!G740+'NORMAL OPTION CALLS'!G741+'NORMAL OPTION CALLS'!G742+'NORMAL OPTION CALLS'!G743</f>
        <v>99.999999999999986</v>
      </c>
      <c r="H737" s="12">
        <v>55</v>
      </c>
      <c r="I737" s="22">
        <f>'NORMAL OPTION CALLS'!H738/'NORMAL OPTION CALLS'!H737%</f>
        <v>67.272727272727266</v>
      </c>
      <c r="J737" s="22"/>
      <c r="K737" s="22"/>
      <c r="L737" s="23"/>
      <c r="M737" s="17"/>
    </row>
    <row r="738" spans="1:15" ht="15.75">
      <c r="A738" s="18"/>
      <c r="B738" s="11"/>
      <c r="C738" s="11"/>
      <c r="D738" s="103" t="s">
        <v>29</v>
      </c>
      <c r="E738" s="103"/>
      <c r="F738" s="25">
        <v>37</v>
      </c>
      <c r="G738" s="26">
        <f>('NORMAL OPTION CALLS'!F738/'NORMAL OPTION CALLS'!F737)*100</f>
        <v>67.272727272727266</v>
      </c>
      <c r="H738" s="12">
        <v>37</v>
      </c>
      <c r="I738" s="16"/>
      <c r="J738" s="16"/>
      <c r="K738" s="12"/>
      <c r="L738" s="16"/>
      <c r="N738" s="12" t="s">
        <v>30</v>
      </c>
      <c r="O738" s="12"/>
    </row>
    <row r="739" spans="1:15" ht="15.75">
      <c r="A739" s="27"/>
      <c r="B739" s="11"/>
      <c r="C739" s="11"/>
      <c r="D739" s="103" t="s">
        <v>31</v>
      </c>
      <c r="E739" s="103"/>
      <c r="F739" s="25">
        <v>2</v>
      </c>
      <c r="G739" s="26">
        <f>('NORMAL OPTION CALLS'!F739/'NORMAL OPTION CALLS'!F737)*100</f>
        <v>3.6363636363636362</v>
      </c>
      <c r="H739" s="28"/>
      <c r="I739" s="12"/>
      <c r="J739" s="12"/>
      <c r="K739" s="12"/>
      <c r="L739" s="16"/>
      <c r="M739" s="17"/>
      <c r="N739" s="18"/>
      <c r="O739" s="18"/>
    </row>
    <row r="740" spans="1:15" ht="15.75">
      <c r="A740" s="27"/>
      <c r="B740" s="11"/>
      <c r="C740" s="11"/>
      <c r="D740" s="103" t="s">
        <v>32</v>
      </c>
      <c r="E740" s="103"/>
      <c r="F740" s="25">
        <v>0</v>
      </c>
      <c r="G740" s="26">
        <f>('NORMAL OPTION CALLS'!F740/'NORMAL OPTION CALLS'!F737)*100</f>
        <v>0</v>
      </c>
      <c r="H740" s="28"/>
      <c r="I740" s="12"/>
      <c r="J740" s="12"/>
      <c r="K740" s="12"/>
      <c r="L740" s="16"/>
      <c r="M740" s="17"/>
      <c r="N740" s="17"/>
      <c r="O740" s="17"/>
    </row>
    <row r="741" spans="1:15" ht="15.75">
      <c r="A741" s="27"/>
      <c r="B741" s="11"/>
      <c r="C741" s="11"/>
      <c r="D741" s="103" t="s">
        <v>33</v>
      </c>
      <c r="E741" s="103"/>
      <c r="F741" s="25">
        <v>15</v>
      </c>
      <c r="G741" s="26">
        <f>('NORMAL OPTION CALLS'!F741/'NORMAL OPTION CALLS'!F737)*100</f>
        <v>27.27272727272727</v>
      </c>
      <c r="H741" s="28"/>
      <c r="I741" s="12" t="s">
        <v>34</v>
      </c>
      <c r="J741" s="12"/>
      <c r="K741" s="16"/>
      <c r="L741" s="16"/>
      <c r="M741" s="17"/>
      <c r="N741" s="17"/>
      <c r="O741" s="17"/>
    </row>
    <row r="742" spans="1:15" ht="15.75">
      <c r="A742" s="27"/>
      <c r="B742" s="11"/>
      <c r="C742" s="11"/>
      <c r="D742" s="103" t="s">
        <v>35</v>
      </c>
      <c r="E742" s="103"/>
      <c r="F742" s="25">
        <v>1</v>
      </c>
      <c r="G742" s="26">
        <f>('NORMAL OPTION CALLS'!F742/'NORMAL OPTION CALLS'!F737)*100</f>
        <v>1.8181818181818181</v>
      </c>
      <c r="H742" s="28"/>
      <c r="I742" s="12"/>
      <c r="J742" s="12"/>
      <c r="K742" s="16"/>
      <c r="L742" s="16"/>
      <c r="M742" s="17"/>
      <c r="N742" s="17"/>
      <c r="O742" s="17"/>
    </row>
    <row r="743" spans="1:15" ht="16.5" thickBot="1">
      <c r="A743" s="27"/>
      <c r="B743" s="11"/>
      <c r="C743" s="11"/>
      <c r="D743" s="104" t="s">
        <v>36</v>
      </c>
      <c r="E743" s="104"/>
      <c r="F743" s="30"/>
      <c r="G743" s="31">
        <f>('NORMAL OPTION CALLS'!F743/'NORMAL OPTION CALLS'!F737)*100</f>
        <v>0</v>
      </c>
      <c r="H743" s="28"/>
      <c r="I743" s="12"/>
      <c r="J743" s="12"/>
      <c r="K743" s="23"/>
      <c r="L743" s="23"/>
      <c r="N743" s="17"/>
      <c r="O743" s="17"/>
    </row>
    <row r="744" spans="1:15" ht="15.75">
      <c r="A744" s="27"/>
      <c r="B744" s="11"/>
      <c r="C744" s="11"/>
      <c r="D744" s="17"/>
      <c r="E744" s="17"/>
      <c r="F744" s="17"/>
      <c r="G744" s="16"/>
      <c r="H744" s="28"/>
      <c r="I744" s="22"/>
      <c r="J744" s="22"/>
      <c r="K744" s="16"/>
      <c r="L744" s="22"/>
      <c r="M744" s="17"/>
      <c r="N744" s="17"/>
      <c r="O744" s="17"/>
    </row>
    <row r="745" spans="1:15" ht="15.75">
      <c r="A745" s="27"/>
      <c r="B745" s="32"/>
      <c r="C745" s="11"/>
      <c r="D745" s="18"/>
      <c r="E745" s="33"/>
      <c r="F745" s="12"/>
      <c r="G745" s="12"/>
      <c r="H745" s="34"/>
      <c r="I745" s="16"/>
      <c r="J745" s="16"/>
      <c r="K745" s="16"/>
      <c r="L745" s="13"/>
      <c r="M745" s="17"/>
    </row>
    <row r="746" spans="1:15" ht="15.75">
      <c r="A746" s="35" t="s">
        <v>37</v>
      </c>
      <c r="B746" s="32"/>
      <c r="C746" s="32"/>
      <c r="D746" s="36"/>
      <c r="E746" s="36"/>
      <c r="F746" s="37"/>
      <c r="G746" s="37"/>
      <c r="H746" s="38"/>
      <c r="I746" s="39"/>
      <c r="J746" s="39"/>
      <c r="K746" s="39"/>
      <c r="L746" s="37"/>
      <c r="M746" s="17"/>
      <c r="N746" s="33"/>
      <c r="O746" s="33"/>
    </row>
    <row r="747" spans="1:15" ht="15.75">
      <c r="A747" s="40" t="s">
        <v>38</v>
      </c>
      <c r="B747" s="32"/>
      <c r="C747" s="32"/>
      <c r="D747" s="41"/>
      <c r="E747" s="42"/>
      <c r="F747" s="36"/>
      <c r="G747" s="39"/>
      <c r="H747" s="38"/>
      <c r="I747" s="39"/>
      <c r="J747" s="39"/>
      <c r="K747" s="39"/>
      <c r="L747" s="37"/>
      <c r="M747" s="17"/>
      <c r="N747" s="18"/>
      <c r="O747" s="18"/>
    </row>
    <row r="748" spans="1:15" ht="15.75">
      <c r="A748" s="40" t="s">
        <v>39</v>
      </c>
      <c r="B748" s="32"/>
      <c r="C748" s="32"/>
      <c r="D748" s="36"/>
      <c r="E748" s="42"/>
      <c r="F748" s="36"/>
      <c r="G748" s="39"/>
      <c r="H748" s="38"/>
      <c r="I748" s="43"/>
      <c r="J748" s="43"/>
      <c r="K748" s="43"/>
      <c r="L748" s="37"/>
      <c r="M748" s="17"/>
      <c r="N748" s="17"/>
      <c r="O748" s="17"/>
    </row>
    <row r="749" spans="1:15" ht="15.75">
      <c r="A749" s="40" t="s">
        <v>40</v>
      </c>
      <c r="B749" s="41"/>
      <c r="C749" s="32"/>
      <c r="D749" s="36"/>
      <c r="E749" s="42"/>
      <c r="F749" s="36"/>
      <c r="G749" s="39"/>
      <c r="H749" s="44"/>
      <c r="I749" s="43"/>
      <c r="J749" s="43"/>
      <c r="K749" s="43"/>
      <c r="L749" s="37"/>
      <c r="M749" s="17"/>
      <c r="N749" s="17"/>
      <c r="O749" s="17"/>
    </row>
    <row r="750" spans="1:15" ht="15.75">
      <c r="A750" s="40" t="s">
        <v>41</v>
      </c>
      <c r="B750" s="27"/>
      <c r="C750" s="41"/>
      <c r="D750" s="36"/>
      <c r="E750" s="45"/>
      <c r="F750" s="39"/>
      <c r="G750" s="39"/>
      <c r="H750" s="44"/>
      <c r="I750" s="43"/>
      <c r="J750" s="43"/>
      <c r="K750" s="43"/>
      <c r="L750" s="39"/>
      <c r="M750" s="17"/>
      <c r="N750" s="17"/>
      <c r="O750" s="17"/>
    </row>
    <row r="753" spans="1:15" ht="16.5" customHeight="1"/>
    <row r="754" spans="1:15" ht="16.5" customHeight="1">
      <c r="A754" s="105" t="s">
        <v>0</v>
      </c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</row>
    <row r="755" spans="1:1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</row>
    <row r="756" spans="1:15" ht="16.5" customHeight="1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</row>
    <row r="757" spans="1:15" ht="16.5" customHeight="1">
      <c r="A757" s="106" t="s">
        <v>1</v>
      </c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</row>
    <row r="758" spans="1:15" ht="16.5" customHeight="1">
      <c r="A758" s="106" t="s">
        <v>2</v>
      </c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</row>
    <row r="759" spans="1:15" ht="15.75">
      <c r="A759" s="107" t="s">
        <v>3</v>
      </c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</row>
    <row r="760" spans="1:15" ht="15.75">
      <c r="A760" s="108" t="s">
        <v>42</v>
      </c>
      <c r="B760" s="108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</row>
    <row r="761" spans="1:15" ht="15.75">
      <c r="A761" s="109" t="s">
        <v>5</v>
      </c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</row>
    <row r="762" spans="1:15" ht="13.9" customHeight="1">
      <c r="A762" s="110" t="s">
        <v>6</v>
      </c>
      <c r="B762" s="111" t="s">
        <v>7</v>
      </c>
      <c r="C762" s="112" t="s">
        <v>8</v>
      </c>
      <c r="D762" s="111" t="s">
        <v>9</v>
      </c>
      <c r="E762" s="110" t="s">
        <v>10</v>
      </c>
      <c r="F762" s="110" t="s">
        <v>11</v>
      </c>
      <c r="G762" s="112" t="s">
        <v>12</v>
      </c>
      <c r="H762" s="112" t="s">
        <v>13</v>
      </c>
      <c r="I762" s="112" t="s">
        <v>14</v>
      </c>
      <c r="J762" s="112" t="s">
        <v>15</v>
      </c>
      <c r="K762" s="112" t="s">
        <v>16</v>
      </c>
      <c r="L762" s="113" t="s">
        <v>17</v>
      </c>
      <c r="M762" s="111" t="s">
        <v>18</v>
      </c>
      <c r="N762" s="111" t="s">
        <v>19</v>
      </c>
      <c r="O762" s="111" t="s">
        <v>20</v>
      </c>
    </row>
    <row r="763" spans="1:15">
      <c r="A763" s="110"/>
      <c r="B763" s="111"/>
      <c r="C763" s="112"/>
      <c r="D763" s="111"/>
      <c r="E763" s="110"/>
      <c r="F763" s="110"/>
      <c r="G763" s="112"/>
      <c r="H763" s="112"/>
      <c r="I763" s="112"/>
      <c r="J763" s="112"/>
      <c r="K763" s="112"/>
      <c r="L763" s="113"/>
      <c r="M763" s="111"/>
      <c r="N763" s="111"/>
      <c r="O763" s="111"/>
    </row>
    <row r="764" spans="1:15" ht="15.75">
      <c r="A764" s="4">
        <v>1</v>
      </c>
      <c r="B764" s="5">
        <v>42947</v>
      </c>
      <c r="C764" s="6">
        <v>220</v>
      </c>
      <c r="D764" s="6" t="s">
        <v>21</v>
      </c>
      <c r="E764" s="6" t="s">
        <v>22</v>
      </c>
      <c r="F764" s="6" t="s">
        <v>43</v>
      </c>
      <c r="G764" s="7">
        <v>12</v>
      </c>
      <c r="H764" s="7">
        <v>9</v>
      </c>
      <c r="I764" s="7">
        <v>13.5</v>
      </c>
      <c r="J764" s="7">
        <v>15</v>
      </c>
      <c r="K764" s="7">
        <v>16.5</v>
      </c>
      <c r="L764" s="7">
        <v>9</v>
      </c>
      <c r="M764" s="6">
        <v>3000</v>
      </c>
      <c r="N764" s="8">
        <f>IF('NORMAL OPTION CALLS'!E764="BUY",('NORMAL OPTION CALLS'!L764-'NORMAL OPTION CALLS'!G764)*('NORMAL OPTION CALLS'!M764),('NORMAL OPTION CALLS'!G764-'NORMAL OPTION CALLS'!L764)*('NORMAL OPTION CALLS'!M764))</f>
        <v>-9000</v>
      </c>
      <c r="O764" s="9">
        <f>'NORMAL OPTION CALLS'!N764/('NORMAL OPTION CALLS'!M764)/'NORMAL OPTION CALLS'!G764%</f>
        <v>-25</v>
      </c>
    </row>
    <row r="765" spans="1:15" ht="15.75">
      <c r="A765" s="4">
        <v>2</v>
      </c>
      <c r="B765" s="5">
        <v>42947</v>
      </c>
      <c r="C765" s="6">
        <v>570</v>
      </c>
      <c r="D765" s="6" t="s">
        <v>21</v>
      </c>
      <c r="E765" s="6" t="s">
        <v>22</v>
      </c>
      <c r="F765" s="6" t="s">
        <v>44</v>
      </c>
      <c r="G765" s="7">
        <v>19</v>
      </c>
      <c r="H765" s="7">
        <v>15</v>
      </c>
      <c r="I765" s="7">
        <v>21</v>
      </c>
      <c r="J765" s="7">
        <v>23</v>
      </c>
      <c r="K765" s="7">
        <v>25</v>
      </c>
      <c r="L765" s="7">
        <v>21</v>
      </c>
      <c r="M765" s="6">
        <v>2000</v>
      </c>
      <c r="N765" s="8">
        <f>IF('NORMAL OPTION CALLS'!E765="BUY",('NORMAL OPTION CALLS'!L765-'NORMAL OPTION CALLS'!G765)*('NORMAL OPTION CALLS'!M765),('NORMAL OPTION CALLS'!G765-'NORMAL OPTION CALLS'!L765)*('NORMAL OPTION CALLS'!M765))</f>
        <v>4000</v>
      </c>
      <c r="O765" s="9">
        <f>'NORMAL OPTION CALLS'!N765/('NORMAL OPTION CALLS'!M765)/'NORMAL OPTION CALLS'!G765%</f>
        <v>10.526315789473685</v>
      </c>
    </row>
    <row r="766" spans="1:15" ht="15.75">
      <c r="A766" s="4">
        <v>3</v>
      </c>
      <c r="B766" s="5">
        <v>42947</v>
      </c>
      <c r="C766" s="6">
        <v>380</v>
      </c>
      <c r="D766" s="6" t="s">
        <v>21</v>
      </c>
      <c r="E766" s="6" t="s">
        <v>22</v>
      </c>
      <c r="F766" s="6" t="s">
        <v>23</v>
      </c>
      <c r="G766" s="7">
        <v>15</v>
      </c>
      <c r="H766" s="7">
        <v>11</v>
      </c>
      <c r="I766" s="7">
        <v>17</v>
      </c>
      <c r="J766" s="7">
        <v>19</v>
      </c>
      <c r="K766" s="7">
        <v>21</v>
      </c>
      <c r="L766" s="7">
        <v>17</v>
      </c>
      <c r="M766" s="6">
        <v>1575</v>
      </c>
      <c r="N766" s="8">
        <f>IF('NORMAL OPTION CALLS'!E766="BUY",('NORMAL OPTION CALLS'!L766-'NORMAL OPTION CALLS'!G766)*('NORMAL OPTION CALLS'!M766),('NORMAL OPTION CALLS'!G766-'NORMAL OPTION CALLS'!L766)*('NORMAL OPTION CALLS'!M766))</f>
        <v>3150</v>
      </c>
      <c r="O766" s="9">
        <f>'NORMAL OPTION CALLS'!N766/('NORMAL OPTION CALLS'!M766)/'NORMAL OPTION CALLS'!G766%</f>
        <v>13.333333333333334</v>
      </c>
    </row>
    <row r="767" spans="1:15" ht="15.75">
      <c r="A767" s="4">
        <v>4</v>
      </c>
      <c r="B767" s="5">
        <v>42944</v>
      </c>
      <c r="C767" s="6">
        <v>680</v>
      </c>
      <c r="D767" s="6" t="s">
        <v>21</v>
      </c>
      <c r="E767" s="6" t="s">
        <v>22</v>
      </c>
      <c r="F767" s="6" t="s">
        <v>45</v>
      </c>
      <c r="G767" s="7">
        <v>37</v>
      </c>
      <c r="H767" s="7">
        <v>31</v>
      </c>
      <c r="I767" s="7">
        <v>40</v>
      </c>
      <c r="J767" s="7">
        <v>43</v>
      </c>
      <c r="K767" s="7">
        <v>46</v>
      </c>
      <c r="L767" s="7">
        <v>40</v>
      </c>
      <c r="M767" s="6">
        <v>1500</v>
      </c>
      <c r="N767" s="8">
        <f>IF('NORMAL OPTION CALLS'!E767="BUY",('NORMAL OPTION CALLS'!L767-'NORMAL OPTION CALLS'!G767)*('NORMAL OPTION CALLS'!M767),('NORMAL OPTION CALLS'!G767-'NORMAL OPTION CALLS'!L767)*('NORMAL OPTION CALLS'!M767))</f>
        <v>4500</v>
      </c>
      <c r="O767" s="9">
        <f>'NORMAL OPTION CALLS'!N767/('NORMAL OPTION CALLS'!M767)/'NORMAL OPTION CALLS'!G767%</f>
        <v>8.1081081081081088</v>
      </c>
    </row>
    <row r="768" spans="1:15" ht="15.75">
      <c r="A768" s="4">
        <v>5</v>
      </c>
      <c r="B768" s="5">
        <v>42944</v>
      </c>
      <c r="C768" s="6">
        <v>100</v>
      </c>
      <c r="D768" s="6" t="s">
        <v>21</v>
      </c>
      <c r="E768" s="6" t="s">
        <v>22</v>
      </c>
      <c r="F768" s="6" t="s">
        <v>46</v>
      </c>
      <c r="G768" s="7">
        <v>2</v>
      </c>
      <c r="H768" s="7">
        <v>1</v>
      </c>
      <c r="I768" s="7">
        <v>2.5</v>
      </c>
      <c r="J768" s="7">
        <v>3</v>
      </c>
      <c r="K768" s="7">
        <v>3.5</v>
      </c>
      <c r="L768" s="7">
        <v>3.5</v>
      </c>
      <c r="M768" s="6">
        <v>7000</v>
      </c>
      <c r="N768" s="8">
        <f>IF('NORMAL OPTION CALLS'!E768="BUY",('NORMAL OPTION CALLS'!L768-'NORMAL OPTION CALLS'!G768)*('NORMAL OPTION CALLS'!M768),('NORMAL OPTION CALLS'!G768-'NORMAL OPTION CALLS'!L768)*('NORMAL OPTION CALLS'!M768))</f>
        <v>10500</v>
      </c>
      <c r="O768" s="9">
        <f>'NORMAL OPTION CALLS'!N768/('NORMAL OPTION CALLS'!M768)/'NORMAL OPTION CALLS'!G768%</f>
        <v>75</v>
      </c>
    </row>
    <row r="769" spans="1:39" ht="15.75">
      <c r="A769" s="4">
        <v>6</v>
      </c>
      <c r="B769" s="5">
        <v>42943</v>
      </c>
      <c r="C769" s="6">
        <v>105</v>
      </c>
      <c r="D769" s="6" t="s">
        <v>47</v>
      </c>
      <c r="E769" s="6" t="s">
        <v>22</v>
      </c>
      <c r="F769" s="6" t="s">
        <v>48</v>
      </c>
      <c r="G769" s="7">
        <v>0.3</v>
      </c>
      <c r="H769" s="7">
        <v>0.05</v>
      </c>
      <c r="I769" s="7">
        <v>0.8</v>
      </c>
      <c r="J769" s="7">
        <v>1.3</v>
      </c>
      <c r="K769" s="7">
        <v>1.8</v>
      </c>
      <c r="L769" s="7">
        <v>0.05</v>
      </c>
      <c r="M769" s="6">
        <v>9000</v>
      </c>
      <c r="N769" s="8">
        <f>IF('NORMAL OPTION CALLS'!E769="BUY",('NORMAL OPTION CALLS'!L769-'NORMAL OPTION CALLS'!G769)*('NORMAL OPTION CALLS'!M769),('NORMAL OPTION CALLS'!G769-'NORMAL OPTION CALLS'!L769)*('NORMAL OPTION CALLS'!M769))</f>
        <v>-2250</v>
      </c>
      <c r="O769" s="9">
        <f>'NORMAL OPTION CALLS'!N769/('NORMAL OPTION CALLS'!M769)/'NORMAL OPTION CALLS'!G769%</f>
        <v>-83.333333333333329</v>
      </c>
    </row>
    <row r="770" spans="1:39" ht="15.75">
      <c r="A770" s="4">
        <v>7</v>
      </c>
      <c r="B770" s="5">
        <v>42943</v>
      </c>
      <c r="C770" s="6">
        <v>300</v>
      </c>
      <c r="D770" s="6" t="s">
        <v>21</v>
      </c>
      <c r="E770" s="6" t="s">
        <v>22</v>
      </c>
      <c r="F770" s="6" t="s">
        <v>49</v>
      </c>
      <c r="G770" s="7">
        <v>1.5</v>
      </c>
      <c r="H770" s="7">
        <v>0.1</v>
      </c>
      <c r="I770" s="7">
        <v>2.5</v>
      </c>
      <c r="J770" s="7">
        <v>3.5</v>
      </c>
      <c r="K770" s="7">
        <v>4.5</v>
      </c>
      <c r="L770" s="7">
        <v>0.1</v>
      </c>
      <c r="M770" s="6">
        <v>3000</v>
      </c>
      <c r="N770" s="8">
        <f>IF('NORMAL OPTION CALLS'!E770="BUY",('NORMAL OPTION CALLS'!L770-'NORMAL OPTION CALLS'!G770)*('NORMAL OPTION CALLS'!M770),('NORMAL OPTION CALLS'!G770-'NORMAL OPTION CALLS'!L770)*('NORMAL OPTION CALLS'!M770))</f>
        <v>-4200</v>
      </c>
      <c r="O770" s="9">
        <f>'NORMAL OPTION CALLS'!N770/('NORMAL OPTION CALLS'!M770)/'NORMAL OPTION CALLS'!G770%</f>
        <v>-93.333333333333329</v>
      </c>
    </row>
    <row r="771" spans="1:39" ht="15.75">
      <c r="A771" s="4">
        <v>8</v>
      </c>
      <c r="B771" s="5">
        <v>42943</v>
      </c>
      <c r="C771" s="6">
        <v>1700</v>
      </c>
      <c r="D771" s="6" t="s">
        <v>21</v>
      </c>
      <c r="E771" s="6" t="s">
        <v>22</v>
      </c>
      <c r="F771" s="6" t="s">
        <v>50</v>
      </c>
      <c r="G771" s="7">
        <v>36</v>
      </c>
      <c r="H771" s="7">
        <v>24</v>
      </c>
      <c r="I771" s="7">
        <v>42</v>
      </c>
      <c r="J771" s="7">
        <v>48</v>
      </c>
      <c r="K771" s="7">
        <v>54</v>
      </c>
      <c r="L771" s="7">
        <v>24</v>
      </c>
      <c r="M771" s="6">
        <v>500</v>
      </c>
      <c r="N771" s="8">
        <f>IF('NORMAL OPTION CALLS'!E771="BUY",('NORMAL OPTION CALLS'!L771-'NORMAL OPTION CALLS'!G771)*('NORMAL OPTION CALLS'!M771),('NORMAL OPTION CALLS'!G771-'NORMAL OPTION CALLS'!L771)*('NORMAL OPTION CALLS'!M771))</f>
        <v>-6000</v>
      </c>
      <c r="O771" s="9">
        <f>'NORMAL OPTION CALLS'!N771/('NORMAL OPTION CALLS'!M771)/'NORMAL OPTION CALLS'!G771%</f>
        <v>-33.333333333333336</v>
      </c>
    </row>
    <row r="772" spans="1:39" ht="15.75">
      <c r="A772" s="4">
        <v>9</v>
      </c>
      <c r="B772" s="5">
        <v>42942</v>
      </c>
      <c r="C772" s="6">
        <v>150</v>
      </c>
      <c r="D772" s="6" t="s">
        <v>21</v>
      </c>
      <c r="E772" s="6" t="s">
        <v>22</v>
      </c>
      <c r="F772" s="6" t="s">
        <v>51</v>
      </c>
      <c r="G772" s="7">
        <v>2</v>
      </c>
      <c r="H772" s="7">
        <v>0.5</v>
      </c>
      <c r="I772" s="7">
        <v>3</v>
      </c>
      <c r="J772" s="7">
        <v>4</v>
      </c>
      <c r="K772" s="7">
        <v>5</v>
      </c>
      <c r="L772" s="7">
        <v>3</v>
      </c>
      <c r="M772" s="6">
        <v>4500</v>
      </c>
      <c r="N772" s="8">
        <f>IF('NORMAL OPTION CALLS'!E772="BUY",('NORMAL OPTION CALLS'!L772-'NORMAL OPTION CALLS'!G772)*('NORMAL OPTION CALLS'!M772),('NORMAL OPTION CALLS'!G772-'NORMAL OPTION CALLS'!L772)*('NORMAL OPTION CALLS'!M772))</f>
        <v>4500</v>
      </c>
      <c r="O772" s="9">
        <f>'NORMAL OPTION CALLS'!N772/('NORMAL OPTION CALLS'!M772)/'NORMAL OPTION CALLS'!G772%</f>
        <v>50</v>
      </c>
    </row>
    <row r="773" spans="1:39" ht="15.75">
      <c r="A773" s="4">
        <v>10</v>
      </c>
      <c r="B773" s="5">
        <v>42942</v>
      </c>
      <c r="C773" s="6">
        <v>560</v>
      </c>
      <c r="D773" s="6" t="s">
        <v>21</v>
      </c>
      <c r="E773" s="6" t="s">
        <v>22</v>
      </c>
      <c r="F773" s="6" t="s">
        <v>44</v>
      </c>
      <c r="G773" s="7">
        <v>4.5</v>
      </c>
      <c r="H773" s="7">
        <v>1.5</v>
      </c>
      <c r="I773" s="7">
        <v>6</v>
      </c>
      <c r="J773" s="7">
        <v>7.5</v>
      </c>
      <c r="K773" s="7">
        <v>9</v>
      </c>
      <c r="L773" s="7">
        <v>7.5</v>
      </c>
      <c r="M773" s="6">
        <v>2000</v>
      </c>
      <c r="N773" s="8">
        <f>IF('NORMAL OPTION CALLS'!E773="BUY",('NORMAL OPTION CALLS'!L773-'NORMAL OPTION CALLS'!G773)*('NORMAL OPTION CALLS'!M773),('NORMAL OPTION CALLS'!G773-'NORMAL OPTION CALLS'!L773)*('NORMAL OPTION CALLS'!M773))</f>
        <v>6000</v>
      </c>
      <c r="O773" s="9">
        <f>'NORMAL OPTION CALLS'!N773/('NORMAL OPTION CALLS'!M773)/'NORMAL OPTION CALLS'!G773%</f>
        <v>66.666666666666671</v>
      </c>
    </row>
    <row r="774" spans="1:39" ht="15.75">
      <c r="A774" s="4">
        <v>11</v>
      </c>
      <c r="B774" s="5">
        <v>42941</v>
      </c>
      <c r="C774" s="6">
        <v>2600</v>
      </c>
      <c r="D774" s="6" t="s">
        <v>21</v>
      </c>
      <c r="E774" s="6" t="s">
        <v>22</v>
      </c>
      <c r="F774" s="6" t="s">
        <v>52</v>
      </c>
      <c r="G774" s="7">
        <v>7</v>
      </c>
      <c r="H774" s="7">
        <v>0.5</v>
      </c>
      <c r="I774" s="7">
        <v>21</v>
      </c>
      <c r="J774" s="7">
        <v>35</v>
      </c>
      <c r="K774" s="7">
        <v>48</v>
      </c>
      <c r="L774" s="7">
        <v>0.5</v>
      </c>
      <c r="M774" s="6">
        <v>250</v>
      </c>
      <c r="N774" s="8">
        <f>IF('NORMAL OPTION CALLS'!E774="BUY",('NORMAL OPTION CALLS'!L774-'NORMAL OPTION CALLS'!G774)*('NORMAL OPTION CALLS'!M774),('NORMAL OPTION CALLS'!G774-'NORMAL OPTION CALLS'!L774)*('NORMAL OPTION CALLS'!M774))</f>
        <v>-1625</v>
      </c>
      <c r="O774" s="9">
        <f>'NORMAL OPTION CALLS'!N774/('NORMAL OPTION CALLS'!M774)/'NORMAL OPTION CALLS'!G774%</f>
        <v>-92.857142857142847</v>
      </c>
    </row>
    <row r="775" spans="1:39" s="6" customFormat="1" ht="15.75">
      <c r="A775" s="4">
        <v>12</v>
      </c>
      <c r="B775" s="5">
        <v>42941</v>
      </c>
      <c r="C775" s="6">
        <v>120</v>
      </c>
      <c r="D775" s="6" t="s">
        <v>21</v>
      </c>
      <c r="E775" s="6" t="s">
        <v>22</v>
      </c>
      <c r="F775" s="6" t="s">
        <v>53</v>
      </c>
      <c r="G775" s="7">
        <v>2.5</v>
      </c>
      <c r="H775" s="7">
        <v>1.5</v>
      </c>
      <c r="I775" s="7">
        <v>3</v>
      </c>
      <c r="J775" s="7">
        <v>3.5</v>
      </c>
      <c r="K775" s="7">
        <v>4</v>
      </c>
      <c r="L775" s="7">
        <v>3</v>
      </c>
      <c r="M775" s="6">
        <v>11000</v>
      </c>
      <c r="N775" s="8">
        <f>IF('NORMAL OPTION CALLS'!E775="BUY",('NORMAL OPTION CALLS'!L775-'NORMAL OPTION CALLS'!G775)*('NORMAL OPTION CALLS'!M775),('NORMAL OPTION CALLS'!G775-'NORMAL OPTION CALLS'!L775)*('NORMAL OPTION CALLS'!M775))</f>
        <v>5500</v>
      </c>
      <c r="O775" s="9">
        <f>'NORMAL OPTION CALLS'!N775/('NORMAL OPTION CALLS'!M775)/'NORMAL OPTION CALLS'!G775%</f>
        <v>20</v>
      </c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63"/>
    </row>
    <row r="776" spans="1:39" ht="15.75">
      <c r="A776" s="4">
        <v>13</v>
      </c>
      <c r="B776" s="5">
        <v>42941</v>
      </c>
      <c r="C776" s="6">
        <v>215</v>
      </c>
      <c r="D776" s="6" t="s">
        <v>21</v>
      </c>
      <c r="E776" s="6" t="s">
        <v>22</v>
      </c>
      <c r="F776" s="6" t="s">
        <v>24</v>
      </c>
      <c r="G776" s="7">
        <v>3</v>
      </c>
      <c r="H776" s="7">
        <v>1</v>
      </c>
      <c r="I776" s="7">
        <v>4</v>
      </c>
      <c r="J776" s="7">
        <v>5</v>
      </c>
      <c r="K776" s="7">
        <v>6</v>
      </c>
      <c r="L776" s="7">
        <v>4</v>
      </c>
      <c r="M776" s="6">
        <v>3500</v>
      </c>
      <c r="N776" s="8">
        <f>IF('NORMAL OPTION CALLS'!E776="BUY",('NORMAL OPTION CALLS'!L776-'NORMAL OPTION CALLS'!G776)*('NORMAL OPTION CALLS'!M776),('NORMAL OPTION CALLS'!G776-'NORMAL OPTION CALLS'!L776)*('NORMAL OPTION CALLS'!M776))</f>
        <v>3500</v>
      </c>
      <c r="O776" s="9">
        <f>'NORMAL OPTION CALLS'!N776/('NORMAL OPTION CALLS'!M776)/'NORMAL OPTION CALLS'!G776%</f>
        <v>33.333333333333336</v>
      </c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</row>
    <row r="777" spans="1:39" s="6" customFormat="1" ht="15.75">
      <c r="A777" s="4">
        <v>14</v>
      </c>
      <c r="B777" s="5">
        <v>42941</v>
      </c>
      <c r="C777" s="6">
        <v>100</v>
      </c>
      <c r="D777" s="6" t="s">
        <v>21</v>
      </c>
      <c r="E777" s="6" t="s">
        <v>22</v>
      </c>
      <c r="F777" s="6" t="s">
        <v>46</v>
      </c>
      <c r="G777" s="7">
        <v>1.5</v>
      </c>
      <c r="H777" s="7">
        <v>0.5</v>
      </c>
      <c r="I777" s="7">
        <v>2</v>
      </c>
      <c r="J777" s="7">
        <v>2.5</v>
      </c>
      <c r="K777" s="7">
        <v>3</v>
      </c>
      <c r="L777" s="7">
        <v>2.5</v>
      </c>
      <c r="M777" s="6">
        <v>7000</v>
      </c>
      <c r="N777" s="8">
        <f>IF('NORMAL OPTION CALLS'!E777="BUY",('NORMAL OPTION CALLS'!L777-'NORMAL OPTION CALLS'!G777)*('NORMAL OPTION CALLS'!M777),('NORMAL OPTION CALLS'!G777-'NORMAL OPTION CALLS'!L777)*('NORMAL OPTION CALLS'!M777))</f>
        <v>7000</v>
      </c>
      <c r="O777" s="9">
        <f>'NORMAL OPTION CALLS'!N777/('NORMAL OPTION CALLS'!M777)/'NORMAL OPTION CALLS'!G777%</f>
        <v>66.666666666666671</v>
      </c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63"/>
    </row>
    <row r="778" spans="1:39" s="6" customFormat="1" ht="15.75">
      <c r="A778" s="4">
        <v>15</v>
      </c>
      <c r="B778" s="5">
        <v>42940</v>
      </c>
      <c r="C778" s="6">
        <v>860</v>
      </c>
      <c r="D778" s="6" t="s">
        <v>21</v>
      </c>
      <c r="E778" s="6" t="s">
        <v>22</v>
      </c>
      <c r="F778" s="6" t="s">
        <v>54</v>
      </c>
      <c r="G778" s="7">
        <v>12</v>
      </c>
      <c r="H778" s="7">
        <v>4</v>
      </c>
      <c r="I778" s="7">
        <v>16</v>
      </c>
      <c r="J778" s="7">
        <v>20</v>
      </c>
      <c r="K778" s="7">
        <v>24</v>
      </c>
      <c r="L778" s="7">
        <v>24</v>
      </c>
      <c r="M778" s="6">
        <v>1200</v>
      </c>
      <c r="N778" s="8">
        <f>IF('NORMAL OPTION CALLS'!E778="BUY",('NORMAL OPTION CALLS'!L778-'NORMAL OPTION CALLS'!G778)*('NORMAL OPTION CALLS'!M778),('NORMAL OPTION CALLS'!G778-'NORMAL OPTION CALLS'!L778)*('NORMAL OPTION CALLS'!M778))</f>
        <v>14400</v>
      </c>
      <c r="O778" s="9">
        <f>'NORMAL OPTION CALLS'!N778/('NORMAL OPTION CALLS'!M778)/'NORMAL OPTION CALLS'!G778%</f>
        <v>100</v>
      </c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63"/>
    </row>
    <row r="779" spans="1:39" s="6" customFormat="1" ht="15.75">
      <c r="A779" s="4">
        <v>16</v>
      </c>
      <c r="B779" s="5">
        <v>42940</v>
      </c>
      <c r="C779" s="6">
        <v>1600</v>
      </c>
      <c r="D779" s="6" t="s">
        <v>21</v>
      </c>
      <c r="E779" s="6" t="s">
        <v>22</v>
      </c>
      <c r="F779" s="6" t="s">
        <v>55</v>
      </c>
      <c r="G779" s="7">
        <v>22</v>
      </c>
      <c r="H779" s="7">
        <v>8</v>
      </c>
      <c r="I779" s="7">
        <v>30</v>
      </c>
      <c r="J779" s="7">
        <v>38</v>
      </c>
      <c r="K779" s="7">
        <v>46</v>
      </c>
      <c r="L779" s="7">
        <v>30</v>
      </c>
      <c r="M779" s="6">
        <v>350</v>
      </c>
      <c r="N779" s="8">
        <f>IF('NORMAL OPTION CALLS'!E779="BUY",('NORMAL OPTION CALLS'!L779-'NORMAL OPTION CALLS'!G779)*('NORMAL OPTION CALLS'!M779),('NORMAL OPTION CALLS'!G779-'NORMAL OPTION CALLS'!L779)*('NORMAL OPTION CALLS'!M779))</f>
        <v>2800</v>
      </c>
      <c r="O779" s="9">
        <f>'NORMAL OPTION CALLS'!N779/('NORMAL OPTION CALLS'!M779)/'NORMAL OPTION CALLS'!G779%</f>
        <v>36.363636363636367</v>
      </c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63"/>
    </row>
    <row r="780" spans="1:39" ht="15.75">
      <c r="A780" s="4">
        <v>17</v>
      </c>
      <c r="B780" s="5">
        <v>42937</v>
      </c>
      <c r="C780" s="6">
        <v>380</v>
      </c>
      <c r="D780" s="6" t="s">
        <v>21</v>
      </c>
      <c r="E780" s="6" t="s">
        <v>22</v>
      </c>
      <c r="F780" s="6" t="s">
        <v>56</v>
      </c>
      <c r="G780" s="7">
        <v>5.5</v>
      </c>
      <c r="H780" s="7">
        <v>2</v>
      </c>
      <c r="I780" s="7">
        <v>7.5</v>
      </c>
      <c r="J780" s="7">
        <v>9.5</v>
      </c>
      <c r="K780" s="7">
        <v>11.5</v>
      </c>
      <c r="L780" s="7">
        <v>2</v>
      </c>
      <c r="M780" s="6">
        <v>1500</v>
      </c>
      <c r="N780" s="8">
        <f>IF('NORMAL OPTION CALLS'!E780="BUY",('NORMAL OPTION CALLS'!L780-'NORMAL OPTION CALLS'!G780)*('NORMAL OPTION CALLS'!M780),('NORMAL OPTION CALLS'!G780-'NORMAL OPTION CALLS'!L780)*('NORMAL OPTION CALLS'!M780))</f>
        <v>-5250</v>
      </c>
      <c r="O780" s="9">
        <f>'NORMAL OPTION CALLS'!N780/('NORMAL OPTION CALLS'!M780)/'NORMAL OPTION CALLS'!G780%</f>
        <v>-63.636363636363633</v>
      </c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</row>
    <row r="781" spans="1:39" s="6" customFormat="1" ht="15.75">
      <c r="A781" s="4">
        <v>18</v>
      </c>
      <c r="B781" s="5">
        <v>42936</v>
      </c>
      <c r="C781" s="6">
        <v>215</v>
      </c>
      <c r="D781" s="6" t="s">
        <v>21</v>
      </c>
      <c r="E781" s="6" t="s">
        <v>22</v>
      </c>
      <c r="F781" s="6" t="s">
        <v>24</v>
      </c>
      <c r="G781" s="7">
        <v>3.5</v>
      </c>
      <c r="H781" s="7">
        <v>1.5</v>
      </c>
      <c r="I781" s="7">
        <v>4.5</v>
      </c>
      <c r="J781" s="7">
        <v>5.5</v>
      </c>
      <c r="K781" s="7">
        <v>6.5</v>
      </c>
      <c r="L781" s="7">
        <v>1.5</v>
      </c>
      <c r="M781" s="6">
        <v>3500</v>
      </c>
      <c r="N781" s="8">
        <f>IF('NORMAL OPTION CALLS'!E781="BUY",('NORMAL OPTION CALLS'!L781-'NORMAL OPTION CALLS'!G781)*('NORMAL OPTION CALLS'!M781),('NORMAL OPTION CALLS'!G781-'NORMAL OPTION CALLS'!L781)*('NORMAL OPTION CALLS'!M781))</f>
        <v>-7000</v>
      </c>
      <c r="O781" s="9">
        <f>'NORMAL OPTION CALLS'!N781/('NORMAL OPTION CALLS'!M781)/'NORMAL OPTION CALLS'!G781%</f>
        <v>-57.142857142857139</v>
      </c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63"/>
    </row>
    <row r="782" spans="1:39" ht="15.75">
      <c r="A782" s="4">
        <v>19</v>
      </c>
      <c r="B782" s="5">
        <v>42936</v>
      </c>
      <c r="C782" s="6">
        <v>2900</v>
      </c>
      <c r="D782" s="6" t="s">
        <v>21</v>
      </c>
      <c r="E782" s="6" t="s">
        <v>22</v>
      </c>
      <c r="F782" s="6" t="s">
        <v>57</v>
      </c>
      <c r="G782" s="7">
        <v>20</v>
      </c>
      <c r="H782" s="7">
        <v>5</v>
      </c>
      <c r="I782" s="7">
        <v>30</v>
      </c>
      <c r="J782" s="7">
        <v>40</v>
      </c>
      <c r="K782" s="7">
        <v>50</v>
      </c>
      <c r="L782" s="7">
        <v>10</v>
      </c>
      <c r="M782" s="6">
        <v>250</v>
      </c>
      <c r="N782" s="8">
        <f>IF('NORMAL OPTION CALLS'!E782="BUY",('NORMAL OPTION CALLS'!L782-'NORMAL OPTION CALLS'!G782)*('NORMAL OPTION CALLS'!M782),('NORMAL OPTION CALLS'!G782-'NORMAL OPTION CALLS'!L782)*('NORMAL OPTION CALLS'!M782))</f>
        <v>-2500</v>
      </c>
      <c r="O782" s="9">
        <f>'NORMAL OPTION CALLS'!N782/('NORMAL OPTION CALLS'!M782)/'NORMAL OPTION CALLS'!G782%</f>
        <v>-50</v>
      </c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</row>
    <row r="783" spans="1:39" ht="15.75">
      <c r="A783" s="4">
        <v>20</v>
      </c>
      <c r="B783" s="5">
        <v>42936</v>
      </c>
      <c r="C783" s="6">
        <v>540</v>
      </c>
      <c r="D783" s="6" t="s">
        <v>21</v>
      </c>
      <c r="E783" s="6" t="s">
        <v>22</v>
      </c>
      <c r="F783" s="6" t="s">
        <v>58</v>
      </c>
      <c r="G783" s="7">
        <v>11</v>
      </c>
      <c r="H783" s="7">
        <v>5</v>
      </c>
      <c r="I783" s="7">
        <v>14</v>
      </c>
      <c r="J783" s="7">
        <v>17</v>
      </c>
      <c r="K783" s="7">
        <v>20</v>
      </c>
      <c r="L783" s="7">
        <v>14</v>
      </c>
      <c r="M783" s="6">
        <v>1200</v>
      </c>
      <c r="N783" s="8">
        <f>IF('NORMAL OPTION CALLS'!E783="BUY",('NORMAL OPTION CALLS'!L783-'NORMAL OPTION CALLS'!G783)*('NORMAL OPTION CALLS'!M783),('NORMAL OPTION CALLS'!G783-'NORMAL OPTION CALLS'!L783)*('NORMAL OPTION CALLS'!M783))</f>
        <v>3600</v>
      </c>
      <c r="O783" s="9">
        <f>'NORMAL OPTION CALLS'!N783/('NORMAL OPTION CALLS'!M783)/'NORMAL OPTION CALLS'!G783%</f>
        <v>27.272727272727273</v>
      </c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</row>
    <row r="784" spans="1:39" s="6" customFormat="1" ht="15.75">
      <c r="A784" s="4">
        <v>21</v>
      </c>
      <c r="B784" s="5">
        <v>42936</v>
      </c>
      <c r="C784" s="6">
        <v>125</v>
      </c>
      <c r="D784" s="6" t="s">
        <v>21</v>
      </c>
      <c r="E784" s="6" t="s">
        <v>22</v>
      </c>
      <c r="F784" s="6" t="s">
        <v>59</v>
      </c>
      <c r="G784" s="7">
        <v>2.5</v>
      </c>
      <c r="H784" s="7">
        <v>1.5</v>
      </c>
      <c r="I784" s="7">
        <v>3</v>
      </c>
      <c r="J784" s="7">
        <v>3.5</v>
      </c>
      <c r="K784" s="7">
        <v>4</v>
      </c>
      <c r="L784" s="7">
        <v>4</v>
      </c>
      <c r="M784" s="6">
        <v>6000</v>
      </c>
      <c r="N784" s="8">
        <f>IF('NORMAL OPTION CALLS'!E784="BUY",('NORMAL OPTION CALLS'!L784-'NORMAL OPTION CALLS'!G784)*('NORMAL OPTION CALLS'!M784),('NORMAL OPTION CALLS'!G784-'NORMAL OPTION CALLS'!L784)*('NORMAL OPTION CALLS'!M784))</f>
        <v>9000</v>
      </c>
      <c r="O784" s="9">
        <f>'NORMAL OPTION CALLS'!N784/('NORMAL OPTION CALLS'!M784)/'NORMAL OPTION CALLS'!G784%</f>
        <v>60</v>
      </c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63"/>
    </row>
    <row r="785" spans="1:39" ht="15.75">
      <c r="A785" s="4">
        <v>22</v>
      </c>
      <c r="B785" s="5">
        <v>42935</v>
      </c>
      <c r="C785" s="6">
        <v>210</v>
      </c>
      <c r="D785" s="6" t="s">
        <v>21</v>
      </c>
      <c r="E785" s="6" t="s">
        <v>22</v>
      </c>
      <c r="F785" s="6" t="s">
        <v>24</v>
      </c>
      <c r="G785" s="7">
        <v>5</v>
      </c>
      <c r="H785" s="7">
        <v>3</v>
      </c>
      <c r="I785" s="7">
        <v>6</v>
      </c>
      <c r="J785" s="7">
        <v>7</v>
      </c>
      <c r="K785" s="7">
        <v>8</v>
      </c>
      <c r="L785" s="7">
        <v>6</v>
      </c>
      <c r="M785" s="6">
        <v>3500</v>
      </c>
      <c r="N785" s="8">
        <f>IF('NORMAL OPTION CALLS'!E785="BUY",('NORMAL OPTION CALLS'!L785-'NORMAL OPTION CALLS'!G785)*('NORMAL OPTION CALLS'!M785),('NORMAL OPTION CALLS'!G785-'NORMAL OPTION CALLS'!L785)*('NORMAL OPTION CALLS'!M785))</f>
        <v>3500</v>
      </c>
      <c r="O785" s="9">
        <f>'NORMAL OPTION CALLS'!N785/('NORMAL OPTION CALLS'!M785)/'NORMAL OPTION CALLS'!G785%</f>
        <v>20</v>
      </c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</row>
    <row r="786" spans="1:39" ht="15.75">
      <c r="A786" s="4">
        <v>23</v>
      </c>
      <c r="B786" s="5">
        <v>42935</v>
      </c>
      <c r="C786" s="6">
        <v>1680</v>
      </c>
      <c r="D786" s="6" t="s">
        <v>21</v>
      </c>
      <c r="E786" s="6" t="s">
        <v>22</v>
      </c>
      <c r="F786" s="6" t="s">
        <v>60</v>
      </c>
      <c r="G786" s="7">
        <v>20</v>
      </c>
      <c r="H786" s="7">
        <v>8</v>
      </c>
      <c r="I786" s="7">
        <v>27</v>
      </c>
      <c r="J786" s="7">
        <v>34</v>
      </c>
      <c r="K786" s="7">
        <v>40</v>
      </c>
      <c r="L786" s="7">
        <v>27</v>
      </c>
      <c r="M786" s="6">
        <v>500</v>
      </c>
      <c r="N786" s="8">
        <f>IF('NORMAL OPTION CALLS'!E786="BUY",('NORMAL OPTION CALLS'!L786-'NORMAL OPTION CALLS'!G786)*('NORMAL OPTION CALLS'!M786),('NORMAL OPTION CALLS'!G786-'NORMAL OPTION CALLS'!L786)*('NORMAL OPTION CALLS'!M786))</f>
        <v>3500</v>
      </c>
      <c r="O786" s="9">
        <f>'NORMAL OPTION CALLS'!N786/('NORMAL OPTION CALLS'!M786)/'NORMAL OPTION CALLS'!G786%</f>
        <v>35</v>
      </c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</row>
    <row r="787" spans="1:39" ht="15.75">
      <c r="A787" s="4">
        <v>24</v>
      </c>
      <c r="B787" s="5">
        <v>42934</v>
      </c>
      <c r="C787" s="6">
        <v>370</v>
      </c>
      <c r="D787" s="6" t="s">
        <v>21</v>
      </c>
      <c r="E787" s="6" t="s">
        <v>22</v>
      </c>
      <c r="F787" s="6" t="s">
        <v>61</v>
      </c>
      <c r="G787" s="7">
        <v>11</v>
      </c>
      <c r="H787" s="7">
        <v>9</v>
      </c>
      <c r="I787" s="7">
        <v>12</v>
      </c>
      <c r="J787" s="7">
        <v>13</v>
      </c>
      <c r="K787" s="7">
        <v>14</v>
      </c>
      <c r="L787" s="7">
        <v>9</v>
      </c>
      <c r="M787" s="6">
        <v>3084</v>
      </c>
      <c r="N787" s="8">
        <f>IF('NORMAL OPTION CALLS'!E787="BUY",('NORMAL OPTION CALLS'!L787-'NORMAL OPTION CALLS'!G787)*('NORMAL OPTION CALLS'!M787),('NORMAL OPTION CALLS'!G787-'NORMAL OPTION CALLS'!L787)*('NORMAL OPTION CALLS'!M787))</f>
        <v>-6168</v>
      </c>
      <c r="O787" s="9">
        <f>'NORMAL OPTION CALLS'!N787/('NORMAL OPTION CALLS'!M787)/'NORMAL OPTION CALLS'!G787%</f>
        <v>-18.181818181818183</v>
      </c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</row>
    <row r="788" spans="1:39" ht="15.75">
      <c r="A788" s="4">
        <v>25</v>
      </c>
      <c r="B788" s="5">
        <v>42934</v>
      </c>
      <c r="C788" s="6">
        <v>220</v>
      </c>
      <c r="D788" s="6" t="s">
        <v>21</v>
      </c>
      <c r="E788" s="6" t="s">
        <v>22</v>
      </c>
      <c r="F788" s="6" t="s">
        <v>62</v>
      </c>
      <c r="G788" s="7">
        <v>2.5</v>
      </c>
      <c r="H788" s="7">
        <v>1</v>
      </c>
      <c r="I788" s="7">
        <v>3.2</v>
      </c>
      <c r="J788" s="7">
        <v>4</v>
      </c>
      <c r="K788" s="7">
        <v>4.7</v>
      </c>
      <c r="L788" s="7">
        <v>1</v>
      </c>
      <c r="M788" s="6">
        <v>4000</v>
      </c>
      <c r="N788" s="8">
        <f>IF('NORMAL OPTION CALLS'!E788="BUY",('NORMAL OPTION CALLS'!L788-'NORMAL OPTION CALLS'!G788)*('NORMAL OPTION CALLS'!M788),('NORMAL OPTION CALLS'!G788-'NORMAL OPTION CALLS'!L788)*('NORMAL OPTION CALLS'!M788))</f>
        <v>-6000</v>
      </c>
      <c r="O788" s="9">
        <f>'NORMAL OPTION CALLS'!N788/('NORMAL OPTION CALLS'!M788)/'NORMAL OPTION CALLS'!G788%</f>
        <v>-60</v>
      </c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</row>
    <row r="789" spans="1:39" s="6" customFormat="1" ht="15.75">
      <c r="A789" s="4">
        <v>26</v>
      </c>
      <c r="B789" s="5">
        <v>42934</v>
      </c>
      <c r="C789" s="6">
        <v>305</v>
      </c>
      <c r="D789" s="6" t="s">
        <v>21</v>
      </c>
      <c r="E789" s="6" t="s">
        <v>22</v>
      </c>
      <c r="F789" s="6" t="s">
        <v>63</v>
      </c>
      <c r="G789" s="7">
        <v>5</v>
      </c>
      <c r="H789" s="7">
        <v>3</v>
      </c>
      <c r="I789" s="7">
        <v>6</v>
      </c>
      <c r="J789" s="7">
        <v>7</v>
      </c>
      <c r="K789" s="7">
        <v>8</v>
      </c>
      <c r="L789" s="7">
        <v>3</v>
      </c>
      <c r="M789" s="6">
        <v>2750</v>
      </c>
      <c r="N789" s="8">
        <f>IF('NORMAL OPTION CALLS'!E789="BUY",('NORMAL OPTION CALLS'!L789-'NORMAL OPTION CALLS'!G789)*('NORMAL OPTION CALLS'!M789),('NORMAL OPTION CALLS'!G789-'NORMAL OPTION CALLS'!L789)*('NORMAL OPTION CALLS'!M789))</f>
        <v>-5500</v>
      </c>
      <c r="O789" s="9">
        <f>'NORMAL OPTION CALLS'!N789/('NORMAL OPTION CALLS'!M789)/'NORMAL OPTION CALLS'!G789%</f>
        <v>-40</v>
      </c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63"/>
    </row>
    <row r="790" spans="1:39" ht="15.75">
      <c r="A790" s="4">
        <v>27</v>
      </c>
      <c r="B790" s="5">
        <v>42933</v>
      </c>
      <c r="C790" s="6">
        <v>190</v>
      </c>
      <c r="D790" s="6" t="s">
        <v>21</v>
      </c>
      <c r="E790" s="6" t="s">
        <v>22</v>
      </c>
      <c r="F790" s="6" t="s">
        <v>64</v>
      </c>
      <c r="G790" s="7">
        <v>2.2000000000000002</v>
      </c>
      <c r="H790" s="7">
        <v>1.2</v>
      </c>
      <c r="I790" s="7">
        <v>2.7</v>
      </c>
      <c r="J790" s="7">
        <v>3.2</v>
      </c>
      <c r="K790" s="7">
        <v>3.7</v>
      </c>
      <c r="L790" s="7">
        <v>2.7</v>
      </c>
      <c r="M790" s="6">
        <v>6000</v>
      </c>
      <c r="N790" s="8">
        <f>IF('NORMAL OPTION CALLS'!E790="BUY",('NORMAL OPTION CALLS'!L790-'NORMAL OPTION CALLS'!G790)*('NORMAL OPTION CALLS'!M790),('NORMAL OPTION CALLS'!G790-'NORMAL OPTION CALLS'!L790)*('NORMAL OPTION CALLS'!M790))</f>
        <v>3000</v>
      </c>
      <c r="O790" s="9">
        <f>'NORMAL OPTION CALLS'!N790/('NORMAL OPTION CALLS'!M790)/'NORMAL OPTION CALLS'!G790%</f>
        <v>22.727272727272727</v>
      </c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</row>
    <row r="791" spans="1:39" s="6" customFormat="1" ht="15.75">
      <c r="A791" s="4">
        <v>28</v>
      </c>
      <c r="B791" s="5">
        <v>42933</v>
      </c>
      <c r="C791" s="6">
        <v>300</v>
      </c>
      <c r="D791" s="6" t="s">
        <v>21</v>
      </c>
      <c r="E791" s="6" t="s">
        <v>22</v>
      </c>
      <c r="F791" s="6" t="s">
        <v>63</v>
      </c>
      <c r="G791" s="7">
        <v>6.5</v>
      </c>
      <c r="H791" s="7">
        <v>4.5</v>
      </c>
      <c r="I791" s="7">
        <v>7.5</v>
      </c>
      <c r="J791" s="7">
        <v>8.5</v>
      </c>
      <c r="K791" s="7">
        <v>9.5</v>
      </c>
      <c r="L791" s="7">
        <v>7.5</v>
      </c>
      <c r="M791" s="6">
        <v>2750</v>
      </c>
      <c r="N791" s="8">
        <f>IF('NORMAL OPTION CALLS'!E791="BUY",('NORMAL OPTION CALLS'!L791-'NORMAL OPTION CALLS'!G791)*('NORMAL OPTION CALLS'!M791),('NORMAL OPTION CALLS'!G791-'NORMAL OPTION CALLS'!L791)*('NORMAL OPTION CALLS'!M791))</f>
        <v>2750</v>
      </c>
      <c r="O791" s="9">
        <f>'NORMAL OPTION CALLS'!N791/('NORMAL OPTION CALLS'!M791)/'NORMAL OPTION CALLS'!G791%</f>
        <v>15.384615384615383</v>
      </c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63"/>
    </row>
    <row r="792" spans="1:39" ht="15.75">
      <c r="A792" s="4">
        <v>29</v>
      </c>
      <c r="B792" s="5">
        <v>42930</v>
      </c>
      <c r="C792" s="6">
        <v>290</v>
      </c>
      <c r="D792" s="6" t="s">
        <v>21</v>
      </c>
      <c r="E792" s="6" t="s">
        <v>22</v>
      </c>
      <c r="F792" s="6" t="s">
        <v>49</v>
      </c>
      <c r="G792" s="7">
        <v>6.5</v>
      </c>
      <c r="H792" s="7">
        <v>4.5</v>
      </c>
      <c r="I792" s="7">
        <v>7.5</v>
      </c>
      <c r="J792" s="7">
        <v>8.5</v>
      </c>
      <c r="K792" s="7">
        <v>9.5</v>
      </c>
      <c r="L792" s="7">
        <v>7.5</v>
      </c>
      <c r="M792" s="6">
        <v>3000</v>
      </c>
      <c r="N792" s="8">
        <f>IF('NORMAL OPTION CALLS'!E792="BUY",('NORMAL OPTION CALLS'!L792-'NORMAL OPTION CALLS'!G792)*('NORMAL OPTION CALLS'!M792),('NORMAL OPTION CALLS'!G792-'NORMAL OPTION CALLS'!L792)*('NORMAL OPTION CALLS'!M792))</f>
        <v>3000</v>
      </c>
      <c r="O792" s="9">
        <f>'NORMAL OPTION CALLS'!N792/('NORMAL OPTION CALLS'!M792)/'NORMAL OPTION CALLS'!G792%</f>
        <v>15.384615384615383</v>
      </c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</row>
    <row r="793" spans="1:39" ht="15.75">
      <c r="A793" s="4">
        <v>30</v>
      </c>
      <c r="B793" s="5">
        <v>42929</v>
      </c>
      <c r="C793" s="6">
        <v>35</v>
      </c>
      <c r="D793" s="6" t="s">
        <v>21</v>
      </c>
      <c r="E793" s="6" t="s">
        <v>22</v>
      </c>
      <c r="F793" s="6" t="s">
        <v>65</v>
      </c>
      <c r="G793" s="7">
        <v>1.5</v>
      </c>
      <c r="H793" s="7">
        <v>0.7</v>
      </c>
      <c r="I793" s="7">
        <v>2</v>
      </c>
      <c r="J793" s="7">
        <v>2.5</v>
      </c>
      <c r="K793" s="7">
        <v>3</v>
      </c>
      <c r="L793" s="7">
        <v>2</v>
      </c>
      <c r="M793" s="6">
        <v>7125</v>
      </c>
      <c r="N793" s="8">
        <f>IF('NORMAL OPTION CALLS'!E793="BUY",('NORMAL OPTION CALLS'!L793-'NORMAL OPTION CALLS'!G793)*('NORMAL OPTION CALLS'!M793),('NORMAL OPTION CALLS'!G793-'NORMAL OPTION CALLS'!L793)*('NORMAL OPTION CALLS'!M793))</f>
        <v>3562.5</v>
      </c>
      <c r="O793" s="9">
        <f>'NORMAL OPTION CALLS'!N793/('NORMAL OPTION CALLS'!M793)/'NORMAL OPTION CALLS'!G793%</f>
        <v>33.333333333333336</v>
      </c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</row>
    <row r="794" spans="1:39" s="6" customFormat="1" ht="15.75">
      <c r="A794" s="4">
        <v>31</v>
      </c>
      <c r="B794" s="5">
        <v>42929</v>
      </c>
      <c r="C794" s="6">
        <v>1540</v>
      </c>
      <c r="D794" s="6" t="s">
        <v>21</v>
      </c>
      <c r="E794" s="6" t="s">
        <v>22</v>
      </c>
      <c r="F794" s="6" t="s">
        <v>66</v>
      </c>
      <c r="G794" s="7">
        <v>35</v>
      </c>
      <c r="H794" s="7">
        <v>18</v>
      </c>
      <c r="I794" s="7">
        <v>45</v>
      </c>
      <c r="J794" s="7">
        <v>55</v>
      </c>
      <c r="K794" s="7">
        <v>65</v>
      </c>
      <c r="L794" s="7">
        <v>55</v>
      </c>
      <c r="M794" s="6">
        <v>350</v>
      </c>
      <c r="N794" s="8">
        <f>IF('NORMAL OPTION CALLS'!E794="BUY",('NORMAL OPTION CALLS'!L794-'NORMAL OPTION CALLS'!G794)*('NORMAL OPTION CALLS'!M794),('NORMAL OPTION CALLS'!G794-'NORMAL OPTION CALLS'!L794)*('NORMAL OPTION CALLS'!M794))</f>
        <v>7000</v>
      </c>
      <c r="O794" s="9">
        <f>'NORMAL OPTION CALLS'!N794/('NORMAL OPTION CALLS'!M794)/'NORMAL OPTION CALLS'!G794%</f>
        <v>57.142857142857146</v>
      </c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63"/>
    </row>
    <row r="795" spans="1:39" ht="15.75">
      <c r="A795" s="4">
        <v>32</v>
      </c>
      <c r="B795" s="5">
        <v>42928</v>
      </c>
      <c r="C795" s="6">
        <v>460</v>
      </c>
      <c r="D795" s="6" t="s">
        <v>21</v>
      </c>
      <c r="E795" s="6" t="s">
        <v>22</v>
      </c>
      <c r="F795" s="6" t="s">
        <v>67</v>
      </c>
      <c r="G795" s="7">
        <v>10</v>
      </c>
      <c r="H795" s="7">
        <v>7</v>
      </c>
      <c r="I795" s="7">
        <v>11.5</v>
      </c>
      <c r="J795" s="7">
        <v>13</v>
      </c>
      <c r="K795" s="7">
        <v>14.5</v>
      </c>
      <c r="L795" s="7">
        <v>9</v>
      </c>
      <c r="M795" s="6">
        <v>1500</v>
      </c>
      <c r="N795" s="8">
        <f>IF('NORMAL OPTION CALLS'!E795="BUY",('NORMAL OPTION CALLS'!L795-'NORMAL OPTION CALLS'!G795)*('NORMAL OPTION CALLS'!M795),('NORMAL OPTION CALLS'!G795-'NORMAL OPTION CALLS'!L795)*('NORMAL OPTION CALLS'!M795))</f>
        <v>-1500</v>
      </c>
      <c r="O795" s="9">
        <f>'NORMAL OPTION CALLS'!N795/('NORMAL OPTION CALLS'!M795)/'NORMAL OPTION CALLS'!G795%</f>
        <v>-10</v>
      </c>
    </row>
    <row r="796" spans="1:39" ht="15.75">
      <c r="A796" s="4">
        <v>33</v>
      </c>
      <c r="B796" s="5">
        <v>42928</v>
      </c>
      <c r="C796" s="6">
        <v>190</v>
      </c>
      <c r="D796" s="6" t="s">
        <v>21</v>
      </c>
      <c r="E796" s="6" t="s">
        <v>22</v>
      </c>
      <c r="F796" s="6" t="s">
        <v>64</v>
      </c>
      <c r="G796" s="7">
        <v>3.5</v>
      </c>
      <c r="H796" s="7">
        <v>2.5</v>
      </c>
      <c r="I796" s="7">
        <v>4</v>
      </c>
      <c r="J796" s="7">
        <v>4.5</v>
      </c>
      <c r="K796" s="7">
        <v>5</v>
      </c>
      <c r="L796" s="7">
        <v>4</v>
      </c>
      <c r="M796" s="6">
        <v>6000</v>
      </c>
      <c r="N796" s="8">
        <f>IF('NORMAL OPTION CALLS'!E796="BUY",('NORMAL OPTION CALLS'!L796-'NORMAL OPTION CALLS'!G796)*('NORMAL OPTION CALLS'!M796),('NORMAL OPTION CALLS'!G796-'NORMAL OPTION CALLS'!L796)*('NORMAL OPTION CALLS'!M796))</f>
        <v>3000</v>
      </c>
      <c r="O796" s="9">
        <f>'NORMAL OPTION CALLS'!N796/('NORMAL OPTION CALLS'!M796)/'NORMAL OPTION CALLS'!G796%</f>
        <v>14.285714285714285</v>
      </c>
    </row>
    <row r="797" spans="1:39" ht="15.75">
      <c r="A797" s="4">
        <v>34</v>
      </c>
      <c r="B797" s="5">
        <v>42928</v>
      </c>
      <c r="C797" s="6">
        <v>125</v>
      </c>
      <c r="D797" s="6" t="s">
        <v>21</v>
      </c>
      <c r="E797" s="6" t="s">
        <v>22</v>
      </c>
      <c r="F797" s="6" t="s">
        <v>59</v>
      </c>
      <c r="G797" s="7">
        <v>4.3</v>
      </c>
      <c r="H797" s="7">
        <v>3.3</v>
      </c>
      <c r="I797" s="7">
        <v>4.8</v>
      </c>
      <c r="J797" s="7">
        <v>5.3</v>
      </c>
      <c r="K797" s="7">
        <v>5.8</v>
      </c>
      <c r="L797" s="7">
        <v>4.8</v>
      </c>
      <c r="M797" s="6">
        <v>6000</v>
      </c>
      <c r="N797" s="8">
        <f>IF('NORMAL OPTION CALLS'!E797="BUY",('NORMAL OPTION CALLS'!L797-'NORMAL OPTION CALLS'!G797)*('NORMAL OPTION CALLS'!M797),('NORMAL OPTION CALLS'!G797-'NORMAL OPTION CALLS'!L797)*('NORMAL OPTION CALLS'!M797))</f>
        <v>3000</v>
      </c>
      <c r="O797" s="9">
        <f>'NORMAL OPTION CALLS'!N797/('NORMAL OPTION CALLS'!M797)/'NORMAL OPTION CALLS'!G797%</f>
        <v>11.627906976744187</v>
      </c>
    </row>
    <row r="798" spans="1:39" s="1" customFormat="1" ht="15.75">
      <c r="A798" s="4">
        <v>35</v>
      </c>
      <c r="B798" s="5">
        <v>42927</v>
      </c>
      <c r="C798" s="6">
        <v>1560</v>
      </c>
      <c r="D798" s="6" t="s">
        <v>21</v>
      </c>
      <c r="E798" s="6" t="s">
        <v>22</v>
      </c>
      <c r="F798" s="6" t="s">
        <v>68</v>
      </c>
      <c r="G798" s="7">
        <v>33</v>
      </c>
      <c r="H798" s="7">
        <v>23</v>
      </c>
      <c r="I798" s="7">
        <v>38</v>
      </c>
      <c r="J798" s="7">
        <v>43</v>
      </c>
      <c r="K798" s="7">
        <v>48</v>
      </c>
      <c r="L798" s="7">
        <v>23</v>
      </c>
      <c r="M798" s="6">
        <v>600</v>
      </c>
      <c r="N798" s="8">
        <f>IF('NORMAL OPTION CALLS'!E798="BUY",('NORMAL OPTION CALLS'!L798-'NORMAL OPTION CALLS'!G798)*('NORMAL OPTION CALLS'!M798),('NORMAL OPTION CALLS'!G798-'NORMAL OPTION CALLS'!L798)*('NORMAL OPTION CALLS'!M798))</f>
        <v>-6000</v>
      </c>
      <c r="O798" s="9">
        <f>'NORMAL OPTION CALLS'!N798/('NORMAL OPTION CALLS'!M798)/'NORMAL OPTION CALLS'!G798%</f>
        <v>-30.303030303030301</v>
      </c>
    </row>
    <row r="799" spans="1:39" ht="15.75">
      <c r="A799" s="4">
        <v>36</v>
      </c>
      <c r="B799" s="5">
        <v>42927</v>
      </c>
      <c r="C799" s="6">
        <v>1520</v>
      </c>
      <c r="D799" s="6" t="s">
        <v>21</v>
      </c>
      <c r="E799" s="6" t="s">
        <v>22</v>
      </c>
      <c r="F799" s="6" t="s">
        <v>66</v>
      </c>
      <c r="G799" s="7">
        <v>36</v>
      </c>
      <c r="H799" s="7">
        <v>25</v>
      </c>
      <c r="I799" s="7">
        <v>46</v>
      </c>
      <c r="J799" s="7">
        <v>56</v>
      </c>
      <c r="K799" s="7">
        <v>66</v>
      </c>
      <c r="L799" s="7">
        <v>66</v>
      </c>
      <c r="M799" s="6">
        <v>350</v>
      </c>
      <c r="N799" s="8">
        <f>IF('NORMAL OPTION CALLS'!E799="BUY",('NORMAL OPTION CALLS'!L799-'NORMAL OPTION CALLS'!G799)*('NORMAL OPTION CALLS'!M799),('NORMAL OPTION CALLS'!G799-'NORMAL OPTION CALLS'!L799)*('NORMAL OPTION CALLS'!M799))</f>
        <v>10500</v>
      </c>
      <c r="O799" s="9">
        <f>'NORMAL OPTION CALLS'!N799/('NORMAL OPTION CALLS'!M799)/'NORMAL OPTION CALLS'!G799%</f>
        <v>83.333333333333343</v>
      </c>
    </row>
    <row r="800" spans="1:39" ht="15.75">
      <c r="A800" s="4">
        <v>37</v>
      </c>
      <c r="B800" s="5">
        <v>42926</v>
      </c>
      <c r="C800" s="6">
        <v>210</v>
      </c>
      <c r="D800" s="6" t="s">
        <v>21</v>
      </c>
      <c r="E800" s="6" t="s">
        <v>22</v>
      </c>
      <c r="F800" s="6" t="s">
        <v>69</v>
      </c>
      <c r="G800" s="7">
        <v>6.2</v>
      </c>
      <c r="H800" s="7">
        <v>5.2</v>
      </c>
      <c r="I800" s="7">
        <v>6.7</v>
      </c>
      <c r="J800" s="7">
        <v>7.2</v>
      </c>
      <c r="K800" s="7">
        <v>7.7</v>
      </c>
      <c r="L800" s="7">
        <v>5.2</v>
      </c>
      <c r="M800" s="6">
        <v>5000</v>
      </c>
      <c r="N800" s="8">
        <f>IF('NORMAL OPTION CALLS'!E800="BUY",('NORMAL OPTION CALLS'!L800-'NORMAL OPTION CALLS'!G800)*('NORMAL OPTION CALLS'!M800),('NORMAL OPTION CALLS'!G800-'NORMAL OPTION CALLS'!L800)*('NORMAL OPTION CALLS'!M800))</f>
        <v>-5000</v>
      </c>
      <c r="O800" s="9">
        <f>'NORMAL OPTION CALLS'!N800/('NORMAL OPTION CALLS'!M800)/'NORMAL OPTION CALLS'!G800%</f>
        <v>-16.129032258064516</v>
      </c>
    </row>
    <row r="801" spans="1:15" ht="15.75">
      <c r="A801" s="4">
        <v>38</v>
      </c>
      <c r="B801" s="5">
        <v>42926</v>
      </c>
      <c r="C801" s="6">
        <v>190</v>
      </c>
      <c r="D801" s="6" t="s">
        <v>21</v>
      </c>
      <c r="E801" s="6" t="s">
        <v>22</v>
      </c>
      <c r="F801" s="6" t="s">
        <v>64</v>
      </c>
      <c r="G801" s="7">
        <v>3.6</v>
      </c>
      <c r="H801" s="7">
        <v>2.7</v>
      </c>
      <c r="I801" s="7">
        <v>4</v>
      </c>
      <c r="J801" s="7">
        <v>4.5</v>
      </c>
      <c r="K801" s="7">
        <v>5</v>
      </c>
      <c r="L801" s="7">
        <v>4</v>
      </c>
      <c r="M801" s="6">
        <v>6000</v>
      </c>
      <c r="N801" s="8">
        <f>IF('NORMAL OPTION CALLS'!E801="BUY",('NORMAL OPTION CALLS'!L801-'NORMAL OPTION CALLS'!G801)*('NORMAL OPTION CALLS'!M801),('NORMAL OPTION CALLS'!G801-'NORMAL OPTION CALLS'!L801)*('NORMAL OPTION CALLS'!M801))</f>
        <v>2399.9999999999995</v>
      </c>
      <c r="O801" s="9">
        <f>'NORMAL OPTION CALLS'!N801/('NORMAL OPTION CALLS'!M801)/'NORMAL OPTION CALLS'!G801%</f>
        <v>11.111111111111107</v>
      </c>
    </row>
    <row r="802" spans="1:15" ht="15.75">
      <c r="A802" s="4">
        <v>39</v>
      </c>
      <c r="B802" s="5">
        <v>42923</v>
      </c>
      <c r="C802" s="6">
        <v>205</v>
      </c>
      <c r="D802" s="6" t="s">
        <v>21</v>
      </c>
      <c r="E802" s="6" t="s">
        <v>22</v>
      </c>
      <c r="F802" s="6" t="s">
        <v>69</v>
      </c>
      <c r="G802" s="7">
        <v>7</v>
      </c>
      <c r="H802" s="7">
        <v>5.5</v>
      </c>
      <c r="I802" s="7">
        <v>7.7</v>
      </c>
      <c r="J802" s="7">
        <v>8.4</v>
      </c>
      <c r="K802" s="7">
        <v>9.1</v>
      </c>
      <c r="L802" s="7">
        <v>7.7</v>
      </c>
      <c r="M802" s="6">
        <v>5000</v>
      </c>
      <c r="N802" s="8">
        <f>IF('NORMAL OPTION CALLS'!E802="BUY",('NORMAL OPTION CALLS'!L802-'NORMAL OPTION CALLS'!G802)*('NORMAL OPTION CALLS'!M802),('NORMAL OPTION CALLS'!G802-'NORMAL OPTION CALLS'!L802)*('NORMAL OPTION CALLS'!M802))</f>
        <v>3500.0000000000009</v>
      </c>
      <c r="O802" s="9">
        <f>'NORMAL OPTION CALLS'!N802/('NORMAL OPTION CALLS'!M802)/'NORMAL OPTION CALLS'!G802%</f>
        <v>10.000000000000002</v>
      </c>
    </row>
    <row r="803" spans="1:15" ht="15.75">
      <c r="A803" s="4">
        <v>40</v>
      </c>
      <c r="B803" s="5">
        <v>42923</v>
      </c>
      <c r="C803" s="6">
        <v>105</v>
      </c>
      <c r="D803" s="6" t="s">
        <v>21</v>
      </c>
      <c r="E803" s="6" t="s">
        <v>22</v>
      </c>
      <c r="F803" s="6" t="s">
        <v>70</v>
      </c>
      <c r="G803" s="7">
        <v>2.25</v>
      </c>
      <c r="H803" s="7">
        <v>1.3</v>
      </c>
      <c r="I803" s="7">
        <v>2.8</v>
      </c>
      <c r="J803" s="7">
        <v>3.3</v>
      </c>
      <c r="K803" s="7">
        <v>3.8</v>
      </c>
      <c r="L803" s="7">
        <v>3.8</v>
      </c>
      <c r="M803" s="6">
        <v>7000</v>
      </c>
      <c r="N803" s="8">
        <f>IF('NORMAL OPTION CALLS'!E803="BUY",('NORMAL OPTION CALLS'!L803-'NORMAL OPTION CALLS'!G803)*('NORMAL OPTION CALLS'!M803),('NORMAL OPTION CALLS'!G803-'NORMAL OPTION CALLS'!L803)*('NORMAL OPTION CALLS'!M803))</f>
        <v>10849.999999999998</v>
      </c>
      <c r="O803" s="9">
        <f>'NORMAL OPTION CALLS'!N803/('NORMAL OPTION CALLS'!M803)/'NORMAL OPTION CALLS'!G803%</f>
        <v>68.888888888888886</v>
      </c>
    </row>
    <row r="804" spans="1:15" ht="15.75">
      <c r="A804" s="4">
        <v>41</v>
      </c>
      <c r="B804" s="5">
        <v>42923</v>
      </c>
      <c r="C804" s="6">
        <v>130</v>
      </c>
      <c r="D804" s="6" t="s">
        <v>21</v>
      </c>
      <c r="E804" s="6" t="s">
        <v>22</v>
      </c>
      <c r="F804" s="6" t="s">
        <v>51</v>
      </c>
      <c r="G804" s="7">
        <v>6.5</v>
      </c>
      <c r="H804" s="7">
        <v>5</v>
      </c>
      <c r="I804" s="7">
        <v>7.5</v>
      </c>
      <c r="J804" s="7">
        <v>8.5</v>
      </c>
      <c r="K804" s="7">
        <v>9.5</v>
      </c>
      <c r="L804" s="7">
        <v>8.5</v>
      </c>
      <c r="M804" s="6">
        <v>4500</v>
      </c>
      <c r="N804" s="8">
        <f>IF('NORMAL OPTION CALLS'!E804="BUY",('NORMAL OPTION CALLS'!L804-'NORMAL OPTION CALLS'!G804)*('NORMAL OPTION CALLS'!M804),('NORMAL OPTION CALLS'!G804-'NORMAL OPTION CALLS'!L804)*('NORMAL OPTION CALLS'!M804))</f>
        <v>9000</v>
      </c>
      <c r="O804" s="9">
        <f>'NORMAL OPTION CALLS'!N804/('NORMAL OPTION CALLS'!M804)/'NORMAL OPTION CALLS'!G804%</f>
        <v>30.769230769230766</v>
      </c>
    </row>
    <row r="805" spans="1:15" ht="15.75">
      <c r="A805" s="4">
        <v>42</v>
      </c>
      <c r="B805" s="5">
        <v>42922</v>
      </c>
      <c r="C805" s="6">
        <v>90</v>
      </c>
      <c r="D805" s="6" t="s">
        <v>21</v>
      </c>
      <c r="E805" s="6" t="s">
        <v>22</v>
      </c>
      <c r="F805" s="6" t="s">
        <v>71</v>
      </c>
      <c r="G805" s="7">
        <v>3.5</v>
      </c>
      <c r="H805" s="7">
        <v>3</v>
      </c>
      <c r="I805" s="7">
        <v>4</v>
      </c>
      <c r="J805" s="7">
        <v>4.5</v>
      </c>
      <c r="K805" s="7">
        <v>5</v>
      </c>
      <c r="L805" s="7">
        <v>3</v>
      </c>
      <c r="M805" s="6">
        <v>8000</v>
      </c>
      <c r="N805" s="8">
        <f>IF('NORMAL OPTION CALLS'!E805="BUY",('NORMAL OPTION CALLS'!L805-'NORMAL OPTION CALLS'!G805)*('NORMAL OPTION CALLS'!M805),('NORMAL OPTION CALLS'!G805-'NORMAL OPTION CALLS'!L805)*('NORMAL OPTION CALLS'!M805))</f>
        <v>-4000</v>
      </c>
      <c r="O805" s="9">
        <f>'NORMAL OPTION CALLS'!N805/('NORMAL OPTION CALLS'!M805)/'NORMAL OPTION CALLS'!G805%</f>
        <v>-14.285714285714285</v>
      </c>
    </row>
    <row r="806" spans="1:15" ht="15.75">
      <c r="A806" s="4">
        <v>43</v>
      </c>
      <c r="B806" s="5">
        <v>42922</v>
      </c>
      <c r="C806" s="6">
        <v>130</v>
      </c>
      <c r="D806" s="6" t="s">
        <v>21</v>
      </c>
      <c r="E806" s="6" t="s">
        <v>22</v>
      </c>
      <c r="F806" s="6" t="s">
        <v>59</v>
      </c>
      <c r="G806" s="7">
        <v>2.1</v>
      </c>
      <c r="H806" s="7">
        <v>1.2</v>
      </c>
      <c r="I806" s="7">
        <v>2.5</v>
      </c>
      <c r="J806" s="7">
        <v>3</v>
      </c>
      <c r="K806" s="7">
        <v>3.5</v>
      </c>
      <c r="L806" s="7">
        <v>2.5</v>
      </c>
      <c r="M806" s="6">
        <v>6000</v>
      </c>
      <c r="N806" s="8">
        <f>IF('NORMAL OPTION CALLS'!E806="BUY",('NORMAL OPTION CALLS'!L806-'NORMAL OPTION CALLS'!G806)*('NORMAL OPTION CALLS'!M806),('NORMAL OPTION CALLS'!G806-'NORMAL OPTION CALLS'!L806)*('NORMAL OPTION CALLS'!M806))</f>
        <v>2399.9999999999995</v>
      </c>
      <c r="O806" s="9">
        <f>'NORMAL OPTION CALLS'!N806/('NORMAL OPTION CALLS'!M806)/'NORMAL OPTION CALLS'!G806%</f>
        <v>19.047619047619044</v>
      </c>
    </row>
    <row r="807" spans="1:15" ht="15.75">
      <c r="A807" s="4">
        <v>44</v>
      </c>
      <c r="B807" s="5">
        <v>42922</v>
      </c>
      <c r="C807" s="6">
        <v>200</v>
      </c>
      <c r="D807" s="6" t="s">
        <v>21</v>
      </c>
      <c r="E807" s="6" t="s">
        <v>22</v>
      </c>
      <c r="F807" s="6" t="s">
        <v>69</v>
      </c>
      <c r="G807" s="7">
        <v>9</v>
      </c>
      <c r="H807" s="7">
        <v>7.5</v>
      </c>
      <c r="I807" s="7">
        <v>10</v>
      </c>
      <c r="J807" s="7">
        <v>11</v>
      </c>
      <c r="K807" s="7">
        <v>12</v>
      </c>
      <c r="L807" s="7">
        <v>10</v>
      </c>
      <c r="M807" s="6">
        <v>5000</v>
      </c>
      <c r="N807" s="8">
        <f>IF('NORMAL OPTION CALLS'!E807="BUY",('NORMAL OPTION CALLS'!L807-'NORMAL OPTION CALLS'!G807)*('NORMAL OPTION CALLS'!M807),('NORMAL OPTION CALLS'!G807-'NORMAL OPTION CALLS'!L807)*('NORMAL OPTION CALLS'!M807))</f>
        <v>5000</v>
      </c>
      <c r="O807" s="9">
        <f>'NORMAL OPTION CALLS'!N807/('NORMAL OPTION CALLS'!M807)/'NORMAL OPTION CALLS'!G807%</f>
        <v>11.111111111111111</v>
      </c>
    </row>
    <row r="808" spans="1:15" ht="15.75">
      <c r="A808" s="4">
        <v>45</v>
      </c>
      <c r="B808" s="5">
        <v>42922</v>
      </c>
      <c r="C808" s="6">
        <v>280</v>
      </c>
      <c r="D808" s="6" t="s">
        <v>21</v>
      </c>
      <c r="E808" s="6" t="s">
        <v>22</v>
      </c>
      <c r="F808" s="6" t="s">
        <v>49</v>
      </c>
      <c r="G808" s="7">
        <v>6.5</v>
      </c>
      <c r="H808" s="7">
        <v>4.5</v>
      </c>
      <c r="I808" s="7">
        <v>7.5</v>
      </c>
      <c r="J808" s="7">
        <v>8.5</v>
      </c>
      <c r="K808" s="7">
        <v>9.5</v>
      </c>
      <c r="L808" s="7">
        <v>7.5</v>
      </c>
      <c r="M808" s="6">
        <v>3000</v>
      </c>
      <c r="N808" s="8">
        <f>IF('NORMAL OPTION CALLS'!E808="BUY",('NORMAL OPTION CALLS'!L808-'NORMAL OPTION CALLS'!G808)*('NORMAL OPTION CALLS'!M808),('NORMAL OPTION CALLS'!G808-'NORMAL OPTION CALLS'!L808)*('NORMAL OPTION CALLS'!M808))</f>
        <v>3000</v>
      </c>
      <c r="O808" s="9">
        <f>'NORMAL OPTION CALLS'!N808/('NORMAL OPTION CALLS'!M808)/'NORMAL OPTION CALLS'!G808%</f>
        <v>15.384615384615383</v>
      </c>
    </row>
    <row r="809" spans="1:15" ht="15.75">
      <c r="A809" s="4">
        <v>46</v>
      </c>
      <c r="B809" s="5">
        <v>42921</v>
      </c>
      <c r="C809" s="6">
        <v>115</v>
      </c>
      <c r="D809" s="6" t="s">
        <v>21</v>
      </c>
      <c r="E809" s="6" t="s">
        <v>22</v>
      </c>
      <c r="F809" s="6" t="s">
        <v>53</v>
      </c>
      <c r="G809" s="7">
        <v>3.2</v>
      </c>
      <c r="H809" s="7">
        <v>2.2999999999999998</v>
      </c>
      <c r="I809" s="7">
        <v>3.7</v>
      </c>
      <c r="J809" s="7">
        <v>4.2</v>
      </c>
      <c r="K809" s="7">
        <v>5.7</v>
      </c>
      <c r="L809" s="7">
        <v>3.7</v>
      </c>
      <c r="M809" s="6">
        <v>11000</v>
      </c>
      <c r="N809" s="8">
        <f>IF('NORMAL OPTION CALLS'!E809="BUY",('NORMAL OPTION CALLS'!L809-'NORMAL OPTION CALLS'!G809)*('NORMAL OPTION CALLS'!M809),('NORMAL OPTION CALLS'!G809-'NORMAL OPTION CALLS'!L809)*('NORMAL OPTION CALLS'!M809))</f>
        <v>5500</v>
      </c>
      <c r="O809" s="9">
        <f>'NORMAL OPTION CALLS'!N809/('NORMAL OPTION CALLS'!M809)/'NORMAL OPTION CALLS'!G809%</f>
        <v>15.625</v>
      </c>
    </row>
    <row r="810" spans="1:15" ht="15.75">
      <c r="A810" s="4">
        <v>47</v>
      </c>
      <c r="B810" s="5">
        <v>42921</v>
      </c>
      <c r="C810" s="6">
        <v>125</v>
      </c>
      <c r="D810" s="6" t="s">
        <v>21</v>
      </c>
      <c r="E810" s="6" t="s">
        <v>22</v>
      </c>
      <c r="F810" s="6" t="s">
        <v>59</v>
      </c>
      <c r="G810" s="7">
        <v>3.5</v>
      </c>
      <c r="H810" s="7">
        <v>2.5</v>
      </c>
      <c r="I810" s="7">
        <v>4</v>
      </c>
      <c r="J810" s="7">
        <v>4.5</v>
      </c>
      <c r="K810" s="7">
        <v>5</v>
      </c>
      <c r="L810" s="7">
        <v>5</v>
      </c>
      <c r="M810" s="6">
        <v>6000</v>
      </c>
      <c r="N810" s="8">
        <f>IF('NORMAL OPTION CALLS'!E810="BUY",('NORMAL OPTION CALLS'!L810-'NORMAL OPTION CALLS'!G810)*('NORMAL OPTION CALLS'!M810),('NORMAL OPTION CALLS'!G810-'NORMAL OPTION CALLS'!L810)*('NORMAL OPTION CALLS'!M810))</f>
        <v>9000</v>
      </c>
      <c r="O810" s="9">
        <f>'NORMAL OPTION CALLS'!N810/('NORMAL OPTION CALLS'!M810)/'NORMAL OPTION CALLS'!G810%</f>
        <v>42.857142857142854</v>
      </c>
    </row>
    <row r="811" spans="1:15" ht="13.5" customHeight="1">
      <c r="A811" s="4">
        <v>48</v>
      </c>
      <c r="B811" s="5">
        <v>42920</v>
      </c>
      <c r="C811" s="6">
        <v>200</v>
      </c>
      <c r="D811" s="6" t="s">
        <v>21</v>
      </c>
      <c r="E811" s="6" t="s">
        <v>22</v>
      </c>
      <c r="F811" s="6" t="s">
        <v>24</v>
      </c>
      <c r="G811" s="7">
        <v>7</v>
      </c>
      <c r="H811" s="7">
        <v>5</v>
      </c>
      <c r="I811" s="7">
        <v>8</v>
      </c>
      <c r="J811" s="7">
        <v>9</v>
      </c>
      <c r="K811" s="7">
        <v>10</v>
      </c>
      <c r="L811" s="7">
        <v>5</v>
      </c>
      <c r="M811" s="6">
        <v>3500</v>
      </c>
      <c r="N811" s="8">
        <f>IF('NORMAL OPTION CALLS'!E811="BUY",('NORMAL OPTION CALLS'!L811-'NORMAL OPTION CALLS'!G811)*('NORMAL OPTION CALLS'!M811),('NORMAL OPTION CALLS'!G811-'NORMAL OPTION CALLS'!L811)*('NORMAL OPTION CALLS'!M811))</f>
        <v>-7000</v>
      </c>
      <c r="O811" s="9">
        <f>'NORMAL OPTION CALLS'!N811/('NORMAL OPTION CALLS'!M811)/'NORMAL OPTION CALLS'!G811%</f>
        <v>-28.571428571428569</v>
      </c>
    </row>
    <row r="812" spans="1:15" ht="14.25" customHeight="1">
      <c r="A812" s="4">
        <v>49</v>
      </c>
      <c r="B812" s="5">
        <v>42919</v>
      </c>
      <c r="C812" s="6">
        <v>100</v>
      </c>
      <c r="D812" s="6" t="s">
        <v>21</v>
      </c>
      <c r="E812" s="6" t="s">
        <v>22</v>
      </c>
      <c r="F812" s="6" t="s">
        <v>70</v>
      </c>
      <c r="G812" s="7">
        <v>3.3</v>
      </c>
      <c r="H812" s="7">
        <v>2.4</v>
      </c>
      <c r="I812" s="7">
        <v>3.8</v>
      </c>
      <c r="J812" s="7">
        <v>4.3</v>
      </c>
      <c r="K812" s="7">
        <v>4.8</v>
      </c>
      <c r="L812" s="7">
        <v>3.8</v>
      </c>
      <c r="M812" s="6">
        <v>7000</v>
      </c>
      <c r="N812" s="8">
        <f>IF('NORMAL OPTION CALLS'!E812="BUY",('NORMAL OPTION CALLS'!L812-'NORMAL OPTION CALLS'!G812)*('NORMAL OPTION CALLS'!M812),('NORMAL OPTION CALLS'!G812-'NORMAL OPTION CALLS'!L812)*('NORMAL OPTION CALLS'!M812))</f>
        <v>3500</v>
      </c>
      <c r="O812" s="9">
        <f>'NORMAL OPTION CALLS'!N812/('NORMAL OPTION CALLS'!M812)/'NORMAL OPTION CALLS'!G812%</f>
        <v>15.15151515151515</v>
      </c>
    </row>
    <row r="813" spans="1:15" ht="15" customHeight="1">
      <c r="A813" s="4">
        <v>50</v>
      </c>
      <c r="B813" s="5">
        <v>42919</v>
      </c>
      <c r="C813" s="6">
        <v>1500</v>
      </c>
      <c r="D813" s="6" t="s">
        <v>21</v>
      </c>
      <c r="E813" s="6" t="s">
        <v>22</v>
      </c>
      <c r="F813" s="6" t="s">
        <v>66</v>
      </c>
      <c r="G813" s="7">
        <v>36</v>
      </c>
      <c r="H813" s="7">
        <v>16</v>
      </c>
      <c r="I813" s="7">
        <v>46</v>
      </c>
      <c r="J813" s="7">
        <v>56</v>
      </c>
      <c r="K813" s="7">
        <v>66</v>
      </c>
      <c r="L813" s="7">
        <v>46</v>
      </c>
      <c r="M813" s="6">
        <v>350</v>
      </c>
      <c r="N813" s="8">
        <f>IF('NORMAL OPTION CALLS'!E813="BUY",('NORMAL OPTION CALLS'!L813-'NORMAL OPTION CALLS'!G813)*('NORMAL OPTION CALLS'!M813),('NORMAL OPTION CALLS'!G813-'NORMAL OPTION CALLS'!L813)*('NORMAL OPTION CALLS'!M813))</f>
        <v>3500</v>
      </c>
      <c r="O813" s="9">
        <f>'NORMAL OPTION CALLS'!N813/('NORMAL OPTION CALLS'!M813)/'NORMAL OPTION CALLS'!G813%</f>
        <v>27.777777777777779</v>
      </c>
    </row>
    <row r="814" spans="1:15" ht="15.75">
      <c r="A814" s="4">
        <v>51</v>
      </c>
      <c r="B814" s="5">
        <v>42919</v>
      </c>
      <c r="C814" s="6">
        <v>550</v>
      </c>
      <c r="D814" s="6" t="s">
        <v>21</v>
      </c>
      <c r="E814" s="6" t="s">
        <v>22</v>
      </c>
      <c r="F814" s="6" t="s">
        <v>44</v>
      </c>
      <c r="G814" s="7">
        <v>12</v>
      </c>
      <c r="H814" s="7">
        <v>8</v>
      </c>
      <c r="I814" s="7">
        <v>14</v>
      </c>
      <c r="J814" s="7">
        <v>16</v>
      </c>
      <c r="K814" s="7">
        <v>18</v>
      </c>
      <c r="L814" s="7">
        <v>12</v>
      </c>
      <c r="M814" s="6">
        <v>2000</v>
      </c>
      <c r="N814" s="8">
        <f>IF('NORMAL OPTION CALLS'!E814="BUY",('NORMAL OPTION CALLS'!L814-'NORMAL OPTION CALLS'!G814)*('NORMAL OPTION CALLS'!M814),('NORMAL OPTION CALLS'!G814-'NORMAL OPTION CALLS'!L814)*('NORMAL OPTION CALLS'!M814))</f>
        <v>0</v>
      </c>
      <c r="O814" s="9">
        <f>'NORMAL OPTION CALLS'!N814/('NORMAL OPTION CALLS'!M814)/'NORMAL OPTION CALLS'!G814%</f>
        <v>0</v>
      </c>
    </row>
    <row r="815" spans="1:15" ht="15.75">
      <c r="A815" s="10"/>
      <c r="B815" s="5"/>
      <c r="C815" s="6"/>
      <c r="D815" s="6"/>
      <c r="E815" s="6"/>
      <c r="F815" s="6"/>
      <c r="G815" s="7"/>
      <c r="H815" s="7"/>
      <c r="I815" s="7"/>
      <c r="J815" s="7"/>
      <c r="K815" s="7"/>
      <c r="L815" s="7"/>
      <c r="M815" s="6"/>
      <c r="N815" s="8"/>
      <c r="O815" s="9"/>
    </row>
    <row r="816" spans="1:15" ht="16.5" thickBot="1">
      <c r="A816" s="4"/>
      <c r="B816" s="11"/>
      <c r="C816" s="11"/>
      <c r="D816" s="12"/>
      <c r="E816" s="12"/>
      <c r="F816" s="12"/>
      <c r="G816" s="13"/>
      <c r="H816" s="14"/>
      <c r="I816" s="15" t="s">
        <v>27</v>
      </c>
      <c r="J816" s="15"/>
      <c r="K816" s="16"/>
      <c r="L816" s="16"/>
      <c r="M816" s="17"/>
      <c r="N816" s="17"/>
      <c r="O816" s="17"/>
    </row>
    <row r="817" spans="1:15" ht="15.75">
      <c r="A817" s="18"/>
      <c r="B817" s="11"/>
      <c r="C817" s="11"/>
      <c r="D817" s="102" t="s">
        <v>28</v>
      </c>
      <c r="E817" s="102"/>
      <c r="F817" s="20">
        <v>51</v>
      </c>
      <c r="G817" s="21">
        <f>'NORMAL OPTION CALLS'!G818+'NORMAL OPTION CALLS'!G819+'NORMAL OPTION CALLS'!G820+'NORMAL OPTION CALLS'!G821+'NORMAL OPTION CALLS'!G822+'NORMAL OPTION CALLS'!G823</f>
        <v>99.999999999999972</v>
      </c>
      <c r="H817" s="12">
        <v>51</v>
      </c>
      <c r="I817" s="22">
        <f>'NORMAL OPTION CALLS'!H818/'NORMAL OPTION CALLS'!H817%</f>
        <v>66.666666666666671</v>
      </c>
      <c r="J817" s="22"/>
      <c r="K817" s="22"/>
      <c r="L817" s="23"/>
      <c r="M817" s="17"/>
    </row>
    <row r="818" spans="1:15" ht="15.75">
      <c r="A818" s="18"/>
      <c r="B818" s="11"/>
      <c r="C818" s="11"/>
      <c r="D818" s="103" t="s">
        <v>29</v>
      </c>
      <c r="E818" s="103"/>
      <c r="F818" s="25">
        <v>34</v>
      </c>
      <c r="G818" s="26">
        <f>('NORMAL OPTION CALLS'!F818/'NORMAL OPTION CALLS'!F817)*100</f>
        <v>66.666666666666657</v>
      </c>
      <c r="H818" s="12">
        <v>34</v>
      </c>
      <c r="I818" s="16"/>
      <c r="J818" s="16"/>
      <c r="K818" s="12"/>
      <c r="L818" s="16"/>
      <c r="N818" s="12" t="s">
        <v>30</v>
      </c>
      <c r="O818" s="12"/>
    </row>
    <row r="819" spans="1:15" ht="17.25" customHeight="1">
      <c r="A819" s="27"/>
      <c r="B819" s="11"/>
      <c r="C819" s="11"/>
      <c r="D819" s="103" t="s">
        <v>31</v>
      </c>
      <c r="E819" s="103"/>
      <c r="F819" s="25">
        <v>0</v>
      </c>
      <c r="G819" s="26">
        <f>('NORMAL OPTION CALLS'!F819/'NORMAL OPTION CALLS'!F817)*100</f>
        <v>0</v>
      </c>
      <c r="H819" s="28"/>
      <c r="I819" s="12"/>
      <c r="J819" s="12"/>
      <c r="K819" s="12"/>
      <c r="L819" s="16"/>
      <c r="M819" s="17"/>
      <c r="N819" s="18"/>
      <c r="O819" s="18"/>
    </row>
    <row r="820" spans="1:15" ht="15.75" customHeight="1">
      <c r="A820" s="27"/>
      <c r="B820" s="11"/>
      <c r="C820" s="11"/>
      <c r="D820" s="103" t="s">
        <v>32</v>
      </c>
      <c r="E820" s="103"/>
      <c r="F820" s="25">
        <v>3</v>
      </c>
      <c r="G820" s="26">
        <f>('NORMAL OPTION CALLS'!F820/'NORMAL OPTION CALLS'!F817)*100</f>
        <v>5.8823529411764701</v>
      </c>
      <c r="H820" s="28"/>
      <c r="I820" s="12"/>
      <c r="J820" s="12"/>
      <c r="K820" s="12"/>
      <c r="L820" s="16"/>
      <c r="M820" s="17"/>
      <c r="N820" s="17"/>
      <c r="O820" s="17"/>
    </row>
    <row r="821" spans="1:15" ht="15.75" customHeight="1">
      <c r="A821" s="27"/>
      <c r="B821" s="11"/>
      <c r="C821" s="11"/>
      <c r="D821" s="103" t="s">
        <v>33</v>
      </c>
      <c r="E821" s="103"/>
      <c r="F821" s="25">
        <v>13</v>
      </c>
      <c r="G821" s="26">
        <f>('NORMAL OPTION CALLS'!F821/'NORMAL OPTION CALLS'!F817)*100</f>
        <v>25.490196078431371</v>
      </c>
      <c r="H821" s="28"/>
      <c r="I821" s="12" t="s">
        <v>34</v>
      </c>
      <c r="J821" s="12"/>
      <c r="K821" s="16"/>
      <c r="L821" s="16"/>
      <c r="M821" s="17"/>
      <c r="N821" s="17"/>
      <c r="O821" s="17"/>
    </row>
    <row r="822" spans="1:15" ht="15" customHeight="1">
      <c r="A822" s="27"/>
      <c r="B822" s="11"/>
      <c r="C822" s="11"/>
      <c r="D822" s="103" t="s">
        <v>35</v>
      </c>
      <c r="E822" s="103"/>
      <c r="F822" s="25">
        <v>1</v>
      </c>
      <c r="G822" s="26">
        <f>('NORMAL OPTION CALLS'!F822/'NORMAL OPTION CALLS'!F817)*100</f>
        <v>1.9607843137254901</v>
      </c>
      <c r="H822" s="28"/>
      <c r="I822" s="12"/>
      <c r="J822" s="12"/>
      <c r="K822" s="16"/>
      <c r="L822" s="16"/>
      <c r="M822" s="17"/>
      <c r="N822" s="17"/>
      <c r="O822" s="17"/>
    </row>
    <row r="823" spans="1:15" ht="16.5" thickBot="1">
      <c r="A823" s="27"/>
      <c r="B823" s="11"/>
      <c r="C823" s="11"/>
      <c r="D823" s="104" t="s">
        <v>36</v>
      </c>
      <c r="E823" s="104"/>
      <c r="F823" s="30"/>
      <c r="G823" s="31">
        <f>('NORMAL OPTION CALLS'!F823/'NORMAL OPTION CALLS'!F817)*100</f>
        <v>0</v>
      </c>
      <c r="H823" s="28"/>
      <c r="I823" s="12"/>
      <c r="J823" s="12"/>
      <c r="K823" s="23"/>
      <c r="L823" s="23"/>
      <c r="N823" s="17"/>
      <c r="O823" s="17"/>
    </row>
    <row r="824" spans="1:15" ht="15.75">
      <c r="A824" s="27"/>
      <c r="B824" s="11"/>
      <c r="C824" s="11"/>
      <c r="D824" s="17"/>
      <c r="E824" s="17"/>
      <c r="F824" s="17"/>
      <c r="G824" s="16"/>
      <c r="H824" s="28"/>
      <c r="I824" s="22"/>
      <c r="J824" s="22"/>
      <c r="K824" s="16"/>
      <c r="L824" s="22"/>
      <c r="M824" s="17"/>
      <c r="N824" s="17"/>
      <c r="O824" s="17"/>
    </row>
    <row r="825" spans="1:15" ht="15.75">
      <c r="A825" s="27"/>
      <c r="B825" s="32"/>
      <c r="C825" s="11"/>
      <c r="D825" s="18"/>
      <c r="E825" s="33"/>
      <c r="F825" s="12"/>
      <c r="G825" s="12"/>
      <c r="H825" s="34"/>
      <c r="I825" s="16"/>
      <c r="J825" s="16"/>
      <c r="K825" s="16"/>
      <c r="L825" s="13"/>
      <c r="M825" s="17"/>
    </row>
    <row r="826" spans="1:15" ht="15.75">
      <c r="A826" s="35" t="s">
        <v>37</v>
      </c>
      <c r="B826" s="32"/>
      <c r="C826" s="32"/>
      <c r="D826" s="36"/>
      <c r="E826" s="36"/>
      <c r="F826" s="37"/>
      <c r="G826" s="37"/>
      <c r="H826" s="38"/>
      <c r="I826" s="39"/>
      <c r="J826" s="39"/>
      <c r="K826" s="39"/>
      <c r="L826" s="37"/>
      <c r="M826" s="17"/>
      <c r="N826" s="33"/>
      <c r="O826" s="33"/>
    </row>
    <row r="827" spans="1:15" ht="15.75">
      <c r="A827" s="40" t="s">
        <v>38</v>
      </c>
      <c r="B827" s="32"/>
      <c r="C827" s="32"/>
      <c r="D827" s="41"/>
      <c r="E827" s="42"/>
      <c r="F827" s="36"/>
      <c r="G827" s="39"/>
      <c r="H827" s="38"/>
      <c r="I827" s="39"/>
      <c r="J827" s="39"/>
      <c r="K827" s="39"/>
      <c r="L827" s="37"/>
      <c r="M827" s="17"/>
      <c r="N827" s="18"/>
      <c r="O827" s="18"/>
    </row>
    <row r="828" spans="1:15" ht="15.75">
      <c r="A828" s="40" t="s">
        <v>39</v>
      </c>
      <c r="B828" s="32"/>
      <c r="C828" s="32"/>
      <c r="D828" s="36"/>
      <c r="E828" s="42"/>
      <c r="F828" s="36"/>
      <c r="G828" s="39"/>
      <c r="H828" s="38"/>
      <c r="I828" s="43"/>
      <c r="J828" s="43"/>
      <c r="K828" s="43"/>
      <c r="L828" s="37"/>
      <c r="M828" s="17"/>
      <c r="N828" s="17"/>
      <c r="O828" s="17"/>
    </row>
    <row r="829" spans="1:15" ht="15.75">
      <c r="A829" s="40" t="s">
        <v>40</v>
      </c>
      <c r="B829" s="41"/>
      <c r="C829" s="32"/>
      <c r="D829" s="36"/>
      <c r="E829" s="42"/>
      <c r="F829" s="36"/>
      <c r="G829" s="39"/>
      <c r="H829" s="44"/>
      <c r="I829" s="43"/>
      <c r="J829" s="43"/>
      <c r="K829" s="43"/>
      <c r="L829" s="37"/>
      <c r="M829" s="17"/>
      <c r="N829" s="17"/>
      <c r="O829" s="17"/>
    </row>
    <row r="830" spans="1:15" ht="15.75">
      <c r="A830" s="40" t="s">
        <v>41</v>
      </c>
      <c r="B830" s="27"/>
      <c r="C830" s="41"/>
      <c r="D830" s="36"/>
      <c r="E830" s="45"/>
      <c r="F830" s="39"/>
      <c r="G830" s="39"/>
      <c r="H830" s="44"/>
      <c r="I830" s="43"/>
      <c r="J830" s="43"/>
      <c r="K830" s="43"/>
      <c r="L830" s="39"/>
      <c r="M830" s="17"/>
      <c r="N830" s="17"/>
      <c r="O830" s="17"/>
    </row>
    <row r="833" spans="1:15">
      <c r="A833" s="105" t="s">
        <v>0</v>
      </c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</row>
    <row r="834" spans="1:1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</row>
    <row r="835" spans="1:1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</row>
    <row r="836" spans="1:15" ht="15.75">
      <c r="A836" s="106" t="s">
        <v>1</v>
      </c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</row>
    <row r="837" spans="1:15" ht="15.75">
      <c r="A837" s="106" t="s">
        <v>2</v>
      </c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</row>
    <row r="838" spans="1:15" ht="15.75">
      <c r="A838" s="107" t="s">
        <v>3</v>
      </c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</row>
    <row r="839" spans="1:15" ht="15.75">
      <c r="A839" s="108" t="s">
        <v>73</v>
      </c>
      <c r="B839" s="108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</row>
    <row r="840" spans="1:15" ht="15.75">
      <c r="A840" s="109" t="s">
        <v>5</v>
      </c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</row>
    <row r="841" spans="1:15" ht="13.9" customHeight="1">
      <c r="A841" s="110" t="s">
        <v>6</v>
      </c>
      <c r="B841" s="111" t="s">
        <v>7</v>
      </c>
      <c r="C841" s="112" t="s">
        <v>8</v>
      </c>
      <c r="D841" s="111" t="s">
        <v>9</v>
      </c>
      <c r="E841" s="110" t="s">
        <v>10</v>
      </c>
      <c r="F841" s="110" t="s">
        <v>11</v>
      </c>
      <c r="G841" s="112" t="s">
        <v>12</v>
      </c>
      <c r="H841" s="112" t="s">
        <v>13</v>
      </c>
      <c r="I841" s="112" t="s">
        <v>14</v>
      </c>
      <c r="J841" s="112" t="s">
        <v>15</v>
      </c>
      <c r="K841" s="112" t="s">
        <v>16</v>
      </c>
      <c r="L841" s="113" t="s">
        <v>17</v>
      </c>
      <c r="M841" s="111" t="s">
        <v>18</v>
      </c>
      <c r="N841" s="111" t="s">
        <v>19</v>
      </c>
      <c r="O841" s="111" t="s">
        <v>20</v>
      </c>
    </row>
    <row r="842" spans="1:15">
      <c r="A842" s="110"/>
      <c r="B842" s="111"/>
      <c r="C842" s="112"/>
      <c r="D842" s="111"/>
      <c r="E842" s="110"/>
      <c r="F842" s="110"/>
      <c r="G842" s="112"/>
      <c r="H842" s="112"/>
      <c r="I842" s="112"/>
      <c r="J842" s="112"/>
      <c r="K842" s="112"/>
      <c r="L842" s="113"/>
      <c r="M842" s="111"/>
      <c r="N842" s="111"/>
      <c r="O842" s="111"/>
    </row>
    <row r="843" spans="1:15" ht="15.75">
      <c r="A843" s="10">
        <v>1</v>
      </c>
      <c r="B843" s="5">
        <v>42916</v>
      </c>
      <c r="C843" s="6">
        <v>530</v>
      </c>
      <c r="D843" s="6" t="s">
        <v>21</v>
      </c>
      <c r="E843" s="6" t="s">
        <v>22</v>
      </c>
      <c r="F843" s="6" t="s">
        <v>44</v>
      </c>
      <c r="G843" s="7">
        <v>19</v>
      </c>
      <c r="H843" s="7">
        <v>15</v>
      </c>
      <c r="I843" s="7">
        <v>22</v>
      </c>
      <c r="J843" s="7">
        <v>24</v>
      </c>
      <c r="K843" s="7">
        <v>26</v>
      </c>
      <c r="L843" s="7">
        <v>22</v>
      </c>
      <c r="M843" s="6">
        <v>2000</v>
      </c>
      <c r="N843" s="8">
        <f>IF('NORMAL OPTION CALLS'!E843="BUY",('NORMAL OPTION CALLS'!L843-'NORMAL OPTION CALLS'!G843)*('NORMAL OPTION CALLS'!M843),('NORMAL OPTION CALLS'!G843-'NORMAL OPTION CALLS'!L843)*('NORMAL OPTION CALLS'!M843))</f>
        <v>6000</v>
      </c>
      <c r="O843" s="9">
        <f>'NORMAL OPTION CALLS'!N843/('NORMAL OPTION CALLS'!M843)/'NORMAL OPTION CALLS'!G843%</f>
        <v>15.789473684210526</v>
      </c>
    </row>
    <row r="844" spans="1:15" ht="15.75">
      <c r="A844" s="10">
        <v>2</v>
      </c>
      <c r="B844" s="5">
        <v>42916</v>
      </c>
      <c r="C844" s="6">
        <v>530</v>
      </c>
      <c r="D844" s="6" t="s">
        <v>21</v>
      </c>
      <c r="E844" s="6" t="s">
        <v>22</v>
      </c>
      <c r="F844" s="6" t="s">
        <v>44</v>
      </c>
      <c r="G844" s="7">
        <v>15.5</v>
      </c>
      <c r="H844" s="7">
        <v>13.5</v>
      </c>
      <c r="I844" s="7">
        <v>16.5</v>
      </c>
      <c r="J844" s="7">
        <v>17.5</v>
      </c>
      <c r="K844" s="7">
        <v>18.5</v>
      </c>
      <c r="L844" s="7">
        <v>18.5</v>
      </c>
      <c r="M844" s="6">
        <v>2000</v>
      </c>
      <c r="N844" s="8">
        <f>IF('NORMAL OPTION CALLS'!E844="BUY",('NORMAL OPTION CALLS'!L844-'NORMAL OPTION CALLS'!G844)*('NORMAL OPTION CALLS'!M844),('NORMAL OPTION CALLS'!G844-'NORMAL OPTION CALLS'!L844)*('NORMAL OPTION CALLS'!M844))</f>
        <v>6000</v>
      </c>
      <c r="O844" s="9">
        <f>'NORMAL OPTION CALLS'!N844/('NORMAL OPTION CALLS'!M844)/'NORMAL OPTION CALLS'!G844%</f>
        <v>19.35483870967742</v>
      </c>
    </row>
    <row r="845" spans="1:15" ht="15.75">
      <c r="A845" s="10">
        <v>3</v>
      </c>
      <c r="B845" s="5">
        <v>42915</v>
      </c>
      <c r="C845" s="6">
        <v>245</v>
      </c>
      <c r="D845" s="6" t="s">
        <v>21</v>
      </c>
      <c r="E845" s="6" t="s">
        <v>22</v>
      </c>
      <c r="F845" s="6" t="s">
        <v>74</v>
      </c>
      <c r="G845" s="7">
        <v>2.8</v>
      </c>
      <c r="H845" s="7">
        <v>1.8</v>
      </c>
      <c r="I845" s="7">
        <v>4</v>
      </c>
      <c r="J845" s="7">
        <v>5</v>
      </c>
      <c r="K845" s="7">
        <v>6</v>
      </c>
      <c r="L845" s="7">
        <v>6</v>
      </c>
      <c r="M845" s="6">
        <v>3500</v>
      </c>
      <c r="N845" s="8">
        <f>IF('NORMAL OPTION CALLS'!E845="BUY",('NORMAL OPTION CALLS'!L845-'NORMAL OPTION CALLS'!G845)*('NORMAL OPTION CALLS'!M845),('NORMAL OPTION CALLS'!G845-'NORMAL OPTION CALLS'!L845)*('NORMAL OPTION CALLS'!M845))</f>
        <v>11200</v>
      </c>
      <c r="O845" s="9">
        <f>'NORMAL OPTION CALLS'!N845/('NORMAL OPTION CALLS'!M845)/'NORMAL OPTION CALLS'!G845%</f>
        <v>114.28571428571431</v>
      </c>
    </row>
    <row r="846" spans="1:15" ht="15.75">
      <c r="A846" s="10">
        <v>4</v>
      </c>
      <c r="B846" s="5">
        <v>42914</v>
      </c>
      <c r="C846" s="6">
        <v>125</v>
      </c>
      <c r="D846" s="6" t="s">
        <v>21</v>
      </c>
      <c r="E846" s="6" t="s">
        <v>22</v>
      </c>
      <c r="F846" s="6" t="s">
        <v>59</v>
      </c>
      <c r="G846" s="7">
        <v>1.25</v>
      </c>
      <c r="H846" s="7">
        <v>0.3</v>
      </c>
      <c r="I846" s="7">
        <v>1.8</v>
      </c>
      <c r="J846" s="7">
        <v>2.2999999999999998</v>
      </c>
      <c r="K846" s="7">
        <v>2.8</v>
      </c>
      <c r="L846" s="7">
        <v>0.3</v>
      </c>
      <c r="M846" s="6">
        <v>6000</v>
      </c>
      <c r="N846" s="8">
        <f>IF('NORMAL OPTION CALLS'!E846="BUY",('NORMAL OPTION CALLS'!L846-'NORMAL OPTION CALLS'!G846)*('NORMAL OPTION CALLS'!M846),('NORMAL OPTION CALLS'!G846-'NORMAL OPTION CALLS'!L846)*('NORMAL OPTION CALLS'!M846))</f>
        <v>-5700</v>
      </c>
      <c r="O846" s="9">
        <f>'NORMAL OPTION CALLS'!N846/('NORMAL OPTION CALLS'!M846)/'NORMAL OPTION CALLS'!G846%</f>
        <v>-75.999999999999986</v>
      </c>
    </row>
    <row r="847" spans="1:15" ht="15.75">
      <c r="A847" s="10">
        <v>5</v>
      </c>
      <c r="B847" s="5">
        <v>42914</v>
      </c>
      <c r="C847" s="6">
        <v>235</v>
      </c>
      <c r="D847" s="6" t="s">
        <v>21</v>
      </c>
      <c r="E847" s="6" t="s">
        <v>22</v>
      </c>
      <c r="F847" s="6" t="s">
        <v>74</v>
      </c>
      <c r="G847" s="7">
        <v>2.5</v>
      </c>
      <c r="H847" s="7">
        <v>1.5</v>
      </c>
      <c r="I847" s="7">
        <v>3</v>
      </c>
      <c r="J847" s="7">
        <v>3.5</v>
      </c>
      <c r="K847" s="7">
        <v>4</v>
      </c>
      <c r="L847" s="7">
        <v>4</v>
      </c>
      <c r="M847" s="6">
        <v>3500</v>
      </c>
      <c r="N847" s="8">
        <f>IF('NORMAL OPTION CALLS'!E847="BUY",('NORMAL OPTION CALLS'!L847-'NORMAL OPTION CALLS'!G847)*('NORMAL OPTION CALLS'!M847),('NORMAL OPTION CALLS'!G847-'NORMAL OPTION CALLS'!L847)*('NORMAL OPTION CALLS'!M847))</f>
        <v>5250</v>
      </c>
      <c r="O847" s="9">
        <f>'NORMAL OPTION CALLS'!N847/('NORMAL OPTION CALLS'!M847)/'NORMAL OPTION CALLS'!G847%</f>
        <v>60</v>
      </c>
    </row>
    <row r="848" spans="1:15" ht="15.75">
      <c r="A848" s="10">
        <v>6</v>
      </c>
      <c r="B848" s="5">
        <v>42913</v>
      </c>
      <c r="C848" s="6">
        <v>440</v>
      </c>
      <c r="D848" s="6" t="s">
        <v>47</v>
      </c>
      <c r="E848" s="6" t="s">
        <v>22</v>
      </c>
      <c r="F848" s="6" t="s">
        <v>75</v>
      </c>
      <c r="G848" s="7">
        <v>7.5</v>
      </c>
      <c r="H848" s="7">
        <v>3</v>
      </c>
      <c r="I848" s="7">
        <v>11</v>
      </c>
      <c r="J848" s="7">
        <v>14</v>
      </c>
      <c r="K848" s="7">
        <v>17</v>
      </c>
      <c r="L848" s="7">
        <v>3</v>
      </c>
      <c r="M848" s="6">
        <v>1500</v>
      </c>
      <c r="N848" s="8">
        <f>IF('NORMAL OPTION CALLS'!E848="BUY",('NORMAL OPTION CALLS'!L848-'NORMAL OPTION CALLS'!G848)*('NORMAL OPTION CALLS'!M848),('NORMAL OPTION CALLS'!G848-'NORMAL OPTION CALLS'!L848)*('NORMAL OPTION CALLS'!M848))</f>
        <v>-6750</v>
      </c>
      <c r="O848" s="9">
        <f>'NORMAL OPTION CALLS'!N848/('NORMAL OPTION CALLS'!M848)/'NORMAL OPTION CALLS'!G848%</f>
        <v>-60</v>
      </c>
    </row>
    <row r="849" spans="1:15" ht="15.75">
      <c r="A849" s="10">
        <v>7</v>
      </c>
      <c r="B849" s="5">
        <v>42913</v>
      </c>
      <c r="C849" s="6">
        <v>640</v>
      </c>
      <c r="D849" s="6" t="s">
        <v>47</v>
      </c>
      <c r="E849" s="6" t="s">
        <v>22</v>
      </c>
      <c r="F849" s="6" t="s">
        <v>76</v>
      </c>
      <c r="G849" s="7">
        <v>30</v>
      </c>
      <c r="H849" s="7">
        <v>24</v>
      </c>
      <c r="I849" s="7">
        <v>33</v>
      </c>
      <c r="J849" s="7">
        <v>36</v>
      </c>
      <c r="K849" s="7">
        <v>39</v>
      </c>
      <c r="L849" s="7">
        <v>39</v>
      </c>
      <c r="M849" s="6">
        <v>1200</v>
      </c>
      <c r="N849" s="8">
        <f>IF('NORMAL OPTION CALLS'!E849="BUY",('NORMAL OPTION CALLS'!L849-'NORMAL OPTION CALLS'!G849)*('NORMAL OPTION CALLS'!M849),('NORMAL OPTION CALLS'!G849-'NORMAL OPTION CALLS'!L849)*('NORMAL OPTION CALLS'!M849))</f>
        <v>10800</v>
      </c>
      <c r="O849" s="9">
        <f>'NORMAL OPTION CALLS'!N849/('NORMAL OPTION CALLS'!M849)/'NORMAL OPTION CALLS'!G849%</f>
        <v>30</v>
      </c>
    </row>
    <row r="850" spans="1:15" ht="15.75">
      <c r="A850" s="10">
        <v>8</v>
      </c>
      <c r="B850" s="5">
        <v>42913</v>
      </c>
      <c r="C850" s="6">
        <v>500</v>
      </c>
      <c r="D850" s="6" t="s">
        <v>47</v>
      </c>
      <c r="E850" s="6" t="s">
        <v>22</v>
      </c>
      <c r="F850" s="6" t="s">
        <v>58</v>
      </c>
      <c r="G850" s="7">
        <v>13</v>
      </c>
      <c r="H850" s="7">
        <v>7</v>
      </c>
      <c r="I850" s="7">
        <v>16</v>
      </c>
      <c r="J850" s="7">
        <v>19</v>
      </c>
      <c r="K850" s="7">
        <v>22</v>
      </c>
      <c r="L850" s="7">
        <v>16</v>
      </c>
      <c r="M850" s="6">
        <v>1200</v>
      </c>
      <c r="N850" s="8">
        <f>IF('NORMAL OPTION CALLS'!E850="BUY",('NORMAL OPTION CALLS'!L850-'NORMAL OPTION CALLS'!G850)*('NORMAL OPTION CALLS'!M850),('NORMAL OPTION CALLS'!G850-'NORMAL OPTION CALLS'!L850)*('NORMAL OPTION CALLS'!M850))</f>
        <v>3600</v>
      </c>
      <c r="O850" s="9">
        <f>'NORMAL OPTION CALLS'!N850/('NORMAL OPTION CALLS'!M850)/'NORMAL OPTION CALLS'!G850%</f>
        <v>23.076923076923077</v>
      </c>
    </row>
    <row r="851" spans="1:15" ht="15.75">
      <c r="A851" s="10">
        <v>9</v>
      </c>
      <c r="B851" s="5">
        <v>42909</v>
      </c>
      <c r="C851" s="6">
        <v>500</v>
      </c>
      <c r="D851" s="6" t="s">
        <v>47</v>
      </c>
      <c r="E851" s="6" t="s">
        <v>22</v>
      </c>
      <c r="F851" s="6" t="s">
        <v>23</v>
      </c>
      <c r="G851" s="7">
        <v>6.3</v>
      </c>
      <c r="H851" s="7">
        <v>0.5</v>
      </c>
      <c r="I851" s="7">
        <v>9</v>
      </c>
      <c r="J851" s="7">
        <v>12</v>
      </c>
      <c r="K851" s="7">
        <v>15</v>
      </c>
      <c r="L851" s="7">
        <v>15</v>
      </c>
      <c r="M851" s="6">
        <v>1050</v>
      </c>
      <c r="N851" s="8">
        <f>IF('NORMAL OPTION CALLS'!E851="BUY",('NORMAL OPTION CALLS'!L851-'NORMAL OPTION CALLS'!G851)*('NORMAL OPTION CALLS'!M851),('NORMAL OPTION CALLS'!G851-'NORMAL OPTION CALLS'!L851)*('NORMAL OPTION CALLS'!M851))</f>
        <v>9135</v>
      </c>
      <c r="O851" s="9">
        <f>'NORMAL OPTION CALLS'!N851/('NORMAL OPTION CALLS'!M851)/'NORMAL OPTION CALLS'!G851%</f>
        <v>138.09523809523807</v>
      </c>
    </row>
    <row r="852" spans="1:15" ht="15.75">
      <c r="A852" s="10">
        <v>10</v>
      </c>
      <c r="B852" s="5">
        <v>42909</v>
      </c>
      <c r="C852" s="6">
        <v>640</v>
      </c>
      <c r="D852" s="6" t="s">
        <v>47</v>
      </c>
      <c r="E852" s="6" t="s">
        <v>22</v>
      </c>
      <c r="F852" s="6" t="s">
        <v>76</v>
      </c>
      <c r="G852" s="7">
        <v>10</v>
      </c>
      <c r="H852" s="7">
        <v>4</v>
      </c>
      <c r="I852" s="7">
        <v>13</v>
      </c>
      <c r="J852" s="7">
        <v>16</v>
      </c>
      <c r="K852" s="7">
        <v>19</v>
      </c>
      <c r="L852" s="7">
        <v>13</v>
      </c>
      <c r="M852" s="6">
        <v>1200</v>
      </c>
      <c r="N852" s="8">
        <f>IF('NORMAL OPTION CALLS'!E852="BUY",('NORMAL OPTION CALLS'!L852-'NORMAL OPTION CALLS'!G852)*('NORMAL OPTION CALLS'!M852),('NORMAL OPTION CALLS'!G852-'NORMAL OPTION CALLS'!L852)*('NORMAL OPTION CALLS'!M852))</f>
        <v>3600</v>
      </c>
      <c r="O852" s="9">
        <f>'NORMAL OPTION CALLS'!N852/('NORMAL OPTION CALLS'!M852)/'NORMAL OPTION CALLS'!G852%</f>
        <v>30</v>
      </c>
    </row>
    <row r="853" spans="1:15" ht="15.75">
      <c r="A853" s="10">
        <v>11</v>
      </c>
      <c r="B853" s="5">
        <v>42909</v>
      </c>
      <c r="C853" s="6">
        <v>180</v>
      </c>
      <c r="D853" s="6" t="s">
        <v>47</v>
      </c>
      <c r="E853" s="6" t="s">
        <v>22</v>
      </c>
      <c r="F853" s="6" t="s">
        <v>64</v>
      </c>
      <c r="G853" s="7">
        <v>3.2</v>
      </c>
      <c r="H853" s="7">
        <v>2.2000000000000002</v>
      </c>
      <c r="I853" s="7">
        <v>3.7</v>
      </c>
      <c r="J853" s="7">
        <v>4.2</v>
      </c>
      <c r="K853" s="7">
        <v>4.7</v>
      </c>
      <c r="L853" s="7">
        <v>4.7</v>
      </c>
      <c r="M853" s="6">
        <v>6000</v>
      </c>
      <c r="N853" s="8">
        <f>IF('NORMAL OPTION CALLS'!E853="BUY",('NORMAL OPTION CALLS'!L853-'NORMAL OPTION CALLS'!G853)*('NORMAL OPTION CALLS'!M853),('NORMAL OPTION CALLS'!G853-'NORMAL OPTION CALLS'!L853)*('NORMAL OPTION CALLS'!M853))</f>
        <v>9000</v>
      </c>
      <c r="O853" s="9">
        <f>'NORMAL OPTION CALLS'!N853/('NORMAL OPTION CALLS'!M853)/'NORMAL OPTION CALLS'!G853%</f>
        <v>46.875</v>
      </c>
    </row>
    <row r="854" spans="1:15" ht="15.75">
      <c r="A854" s="10">
        <v>12</v>
      </c>
      <c r="B854" s="5">
        <v>42908</v>
      </c>
      <c r="C854" s="6">
        <v>1460</v>
      </c>
      <c r="D854" s="6" t="s">
        <v>21</v>
      </c>
      <c r="E854" s="6" t="s">
        <v>22</v>
      </c>
      <c r="F854" s="6" t="s">
        <v>55</v>
      </c>
      <c r="G854" s="7">
        <v>23</v>
      </c>
      <c r="H854" s="7">
        <v>10</v>
      </c>
      <c r="I854" s="7">
        <v>31</v>
      </c>
      <c r="J854" s="7">
        <v>39</v>
      </c>
      <c r="K854" s="7">
        <v>47</v>
      </c>
      <c r="L854" s="7">
        <v>10</v>
      </c>
      <c r="M854" s="6">
        <v>350</v>
      </c>
      <c r="N854" s="8">
        <f>IF('NORMAL OPTION CALLS'!E854="BUY",('NORMAL OPTION CALLS'!L854-'NORMAL OPTION CALLS'!G854)*('NORMAL OPTION CALLS'!M854),('NORMAL OPTION CALLS'!G854-'NORMAL OPTION CALLS'!L854)*('NORMAL OPTION CALLS'!M854))</f>
        <v>-4550</v>
      </c>
      <c r="O854" s="9">
        <f>'NORMAL OPTION CALLS'!N854/('NORMAL OPTION CALLS'!M854)/'NORMAL OPTION CALLS'!G854%</f>
        <v>-56.521739130434781</v>
      </c>
    </row>
    <row r="855" spans="1:15" ht="15.75">
      <c r="A855" s="10">
        <v>13</v>
      </c>
      <c r="B855" s="5">
        <v>42907</v>
      </c>
      <c r="C855" s="6">
        <v>85</v>
      </c>
      <c r="D855" s="6" t="s">
        <v>21</v>
      </c>
      <c r="E855" s="6" t="s">
        <v>22</v>
      </c>
      <c r="F855" s="6" t="s">
        <v>46</v>
      </c>
      <c r="G855" s="7">
        <v>1.3</v>
      </c>
      <c r="H855" s="7">
        <v>0.5</v>
      </c>
      <c r="I855" s="7">
        <v>1.8</v>
      </c>
      <c r="J855" s="7">
        <v>2.2999999999999998</v>
      </c>
      <c r="K855" s="7">
        <v>2.8</v>
      </c>
      <c r="L855" s="7">
        <v>0.6</v>
      </c>
      <c r="M855" s="6">
        <v>7000</v>
      </c>
      <c r="N855" s="8">
        <f>IF('NORMAL OPTION CALLS'!E855="BUY",('NORMAL OPTION CALLS'!L855-'NORMAL OPTION CALLS'!G855)*('NORMAL OPTION CALLS'!M855),('NORMAL OPTION CALLS'!G855-'NORMAL OPTION CALLS'!L855)*('NORMAL OPTION CALLS'!M855))</f>
        <v>-4900.0000000000009</v>
      </c>
      <c r="O855" s="9">
        <f>'NORMAL OPTION CALLS'!N855/('NORMAL OPTION CALLS'!M855)/'NORMAL OPTION CALLS'!G855%</f>
        <v>-53.846153846153854</v>
      </c>
    </row>
    <row r="856" spans="1:15" ht="15.75">
      <c r="A856" s="10">
        <v>14</v>
      </c>
      <c r="B856" s="5">
        <v>42906</v>
      </c>
      <c r="C856" s="6">
        <v>780</v>
      </c>
      <c r="D856" s="6" t="s">
        <v>21</v>
      </c>
      <c r="E856" s="6" t="s">
        <v>22</v>
      </c>
      <c r="F856" s="6" t="s">
        <v>77</v>
      </c>
      <c r="G856" s="7">
        <v>16</v>
      </c>
      <c r="H856" s="7">
        <v>12</v>
      </c>
      <c r="I856" s="7">
        <v>20</v>
      </c>
      <c r="J856" s="7">
        <v>24</v>
      </c>
      <c r="K856" s="7">
        <v>28</v>
      </c>
      <c r="L856" s="7">
        <v>20</v>
      </c>
      <c r="M856" s="6">
        <v>1100</v>
      </c>
      <c r="N856" s="8">
        <f>IF('NORMAL OPTION CALLS'!E856="BUY",('NORMAL OPTION CALLS'!L856-'NORMAL OPTION CALLS'!G856)*('NORMAL OPTION CALLS'!M856),('NORMAL OPTION CALLS'!G856-'NORMAL OPTION CALLS'!L856)*('NORMAL OPTION CALLS'!M856))</f>
        <v>4400</v>
      </c>
      <c r="O856" s="9">
        <f>'NORMAL OPTION CALLS'!N856/('NORMAL OPTION CALLS'!M856)/'NORMAL OPTION CALLS'!G856%</f>
        <v>25</v>
      </c>
    </row>
    <row r="857" spans="1:15" ht="15.75">
      <c r="A857" s="10">
        <v>15</v>
      </c>
      <c r="B857" s="5">
        <v>42906</v>
      </c>
      <c r="C857" s="6">
        <v>470</v>
      </c>
      <c r="D857" s="6" t="s">
        <v>21</v>
      </c>
      <c r="E857" s="6" t="s">
        <v>22</v>
      </c>
      <c r="F857" s="6" t="s">
        <v>78</v>
      </c>
      <c r="G857" s="7">
        <v>7.5</v>
      </c>
      <c r="H857" s="7">
        <v>4.5</v>
      </c>
      <c r="I857" s="7">
        <v>9.5</v>
      </c>
      <c r="J857" s="7">
        <v>11.5</v>
      </c>
      <c r="K857" s="7">
        <v>13.5</v>
      </c>
      <c r="L857" s="7">
        <v>4.5</v>
      </c>
      <c r="M857" s="6">
        <v>1500</v>
      </c>
      <c r="N857" s="8">
        <f>IF('NORMAL OPTION CALLS'!E857="BUY",('NORMAL OPTION CALLS'!L857-'NORMAL OPTION CALLS'!G857)*('NORMAL OPTION CALLS'!M857),('NORMAL OPTION CALLS'!G857-'NORMAL OPTION CALLS'!L857)*('NORMAL OPTION CALLS'!M857))</f>
        <v>-4500</v>
      </c>
      <c r="O857" s="9">
        <f>'NORMAL OPTION CALLS'!N857/('NORMAL OPTION CALLS'!M857)/'NORMAL OPTION CALLS'!G857%</f>
        <v>-40</v>
      </c>
    </row>
    <row r="858" spans="1:15" ht="15.75">
      <c r="A858" s="10">
        <v>16</v>
      </c>
      <c r="B858" s="5">
        <v>42906</v>
      </c>
      <c r="C858" s="6">
        <v>470</v>
      </c>
      <c r="D858" s="6" t="s">
        <v>21</v>
      </c>
      <c r="E858" s="6" t="s">
        <v>22</v>
      </c>
      <c r="F858" s="6" t="s">
        <v>79</v>
      </c>
      <c r="G858" s="7">
        <v>9</v>
      </c>
      <c r="H858" s="7">
        <v>5</v>
      </c>
      <c r="I858" s="7">
        <v>11</v>
      </c>
      <c r="J858" s="7">
        <v>13</v>
      </c>
      <c r="K858" s="7">
        <v>15</v>
      </c>
      <c r="L858" s="7">
        <v>5</v>
      </c>
      <c r="M858" s="6">
        <v>1500</v>
      </c>
      <c r="N858" s="8">
        <f>IF('NORMAL OPTION CALLS'!E858="BUY",('NORMAL OPTION CALLS'!L858-'NORMAL OPTION CALLS'!G858)*('NORMAL OPTION CALLS'!M858),('NORMAL OPTION CALLS'!G858-'NORMAL OPTION CALLS'!L858)*('NORMAL OPTION CALLS'!M858))</f>
        <v>-6000</v>
      </c>
      <c r="O858" s="9">
        <f>'NORMAL OPTION CALLS'!N858/('NORMAL OPTION CALLS'!M858)/'NORMAL OPTION CALLS'!G858%</f>
        <v>-44.444444444444443</v>
      </c>
    </row>
    <row r="859" spans="1:15" ht="15.75">
      <c r="A859" s="10">
        <v>17</v>
      </c>
      <c r="B859" s="5">
        <v>42906</v>
      </c>
      <c r="C859" s="6">
        <v>860</v>
      </c>
      <c r="D859" s="6" t="s">
        <v>21</v>
      </c>
      <c r="E859" s="6" t="s">
        <v>22</v>
      </c>
      <c r="F859" s="6" t="s">
        <v>80</v>
      </c>
      <c r="G859" s="7">
        <v>7</v>
      </c>
      <c r="H859" s="7">
        <v>1</v>
      </c>
      <c r="I859" s="7">
        <v>11</v>
      </c>
      <c r="J859" s="7">
        <v>15</v>
      </c>
      <c r="K859" s="7">
        <v>19</v>
      </c>
      <c r="L859" s="7">
        <v>1</v>
      </c>
      <c r="M859" s="6">
        <v>700</v>
      </c>
      <c r="N859" s="8">
        <f>IF('NORMAL OPTION CALLS'!E859="BUY",('NORMAL OPTION CALLS'!L859-'NORMAL OPTION CALLS'!G859)*('NORMAL OPTION CALLS'!M859),('NORMAL OPTION CALLS'!G859-'NORMAL OPTION CALLS'!L859)*('NORMAL OPTION CALLS'!M859))</f>
        <v>-4200</v>
      </c>
      <c r="O859" s="9">
        <f>'NORMAL OPTION CALLS'!N859/('NORMAL OPTION CALLS'!M859)/'NORMAL OPTION CALLS'!G859%</f>
        <v>-85.714285714285708</v>
      </c>
    </row>
    <row r="860" spans="1:15" ht="15.75">
      <c r="A860" s="10">
        <v>18</v>
      </c>
      <c r="B860" s="5">
        <v>42905</v>
      </c>
      <c r="C860" s="6">
        <v>1200</v>
      </c>
      <c r="D860" s="6" t="s">
        <v>21</v>
      </c>
      <c r="E860" s="6" t="s">
        <v>22</v>
      </c>
      <c r="F860" s="6" t="s">
        <v>81</v>
      </c>
      <c r="G860" s="7">
        <v>31</v>
      </c>
      <c r="H860" s="7">
        <v>21</v>
      </c>
      <c r="I860" s="7">
        <v>36</v>
      </c>
      <c r="J860" s="7">
        <v>41</v>
      </c>
      <c r="K860" s="7">
        <v>46</v>
      </c>
      <c r="L860" s="7">
        <v>21</v>
      </c>
      <c r="M860" s="6">
        <v>600</v>
      </c>
      <c r="N860" s="8">
        <f>IF('NORMAL OPTION CALLS'!E860="BUY",('NORMAL OPTION CALLS'!L860-'NORMAL OPTION CALLS'!G860)*('NORMAL OPTION CALLS'!M860),('NORMAL OPTION CALLS'!G860-'NORMAL OPTION CALLS'!L860)*('NORMAL OPTION CALLS'!M860))</f>
        <v>-6000</v>
      </c>
      <c r="O860" s="9">
        <f>'NORMAL OPTION CALLS'!N860/('NORMAL OPTION CALLS'!M860)/'NORMAL OPTION CALLS'!G860%</f>
        <v>-32.258064516129032</v>
      </c>
    </row>
    <row r="861" spans="1:15" ht="15.75">
      <c r="A861" s="10">
        <v>19</v>
      </c>
      <c r="B861" s="5">
        <v>42905</v>
      </c>
      <c r="C861" s="6">
        <v>520</v>
      </c>
      <c r="D861" s="6" t="s">
        <v>21</v>
      </c>
      <c r="E861" s="6" t="s">
        <v>22</v>
      </c>
      <c r="F861" s="6" t="s">
        <v>44</v>
      </c>
      <c r="G861" s="7">
        <v>9</v>
      </c>
      <c r="H861" s="7">
        <v>5</v>
      </c>
      <c r="I861" s="7">
        <v>11</v>
      </c>
      <c r="J861" s="7">
        <v>13</v>
      </c>
      <c r="K861" s="7">
        <v>15</v>
      </c>
      <c r="L861" s="7">
        <v>10.5</v>
      </c>
      <c r="M861" s="6">
        <v>2000</v>
      </c>
      <c r="N861" s="8">
        <f>IF('NORMAL OPTION CALLS'!E861="BUY",('NORMAL OPTION CALLS'!L861-'NORMAL OPTION CALLS'!G861)*('NORMAL OPTION CALLS'!M861),('NORMAL OPTION CALLS'!G861-'NORMAL OPTION CALLS'!L861)*('NORMAL OPTION CALLS'!M861))</f>
        <v>3000</v>
      </c>
      <c r="O861" s="9">
        <f>'NORMAL OPTION CALLS'!N861/('NORMAL OPTION CALLS'!M861)/'NORMAL OPTION CALLS'!G861%</f>
        <v>16.666666666666668</v>
      </c>
    </row>
    <row r="862" spans="1:15" ht="15.75">
      <c r="A862" s="10">
        <v>20</v>
      </c>
      <c r="B862" s="5">
        <v>42905</v>
      </c>
      <c r="C862" s="6">
        <v>360</v>
      </c>
      <c r="D862" s="6" t="s">
        <v>21</v>
      </c>
      <c r="E862" s="6" t="s">
        <v>22</v>
      </c>
      <c r="F862" s="6" t="s">
        <v>82</v>
      </c>
      <c r="G862" s="7">
        <v>6</v>
      </c>
      <c r="H862" s="7">
        <v>4</v>
      </c>
      <c r="I862" s="7">
        <v>7</v>
      </c>
      <c r="J862" s="7">
        <v>8</v>
      </c>
      <c r="K862" s="7">
        <v>9</v>
      </c>
      <c r="L862" s="7">
        <v>7</v>
      </c>
      <c r="M862" s="6">
        <v>3084</v>
      </c>
      <c r="N862" s="8">
        <f>IF('NORMAL OPTION CALLS'!E862="BUY",('NORMAL OPTION CALLS'!L862-'NORMAL OPTION CALLS'!G862)*('NORMAL OPTION CALLS'!M862),('NORMAL OPTION CALLS'!G862-'NORMAL OPTION CALLS'!L862)*('NORMAL OPTION CALLS'!M862))</f>
        <v>3084</v>
      </c>
      <c r="O862" s="9">
        <f>'NORMAL OPTION CALLS'!N862/('NORMAL OPTION CALLS'!M862)/'NORMAL OPTION CALLS'!G862%</f>
        <v>16.666666666666668</v>
      </c>
    </row>
    <row r="863" spans="1:15" ht="15.75">
      <c r="A863" s="10">
        <v>21</v>
      </c>
      <c r="B863" s="5">
        <v>42902</v>
      </c>
      <c r="C863" s="6">
        <v>220</v>
      </c>
      <c r="D863" s="6" t="s">
        <v>21</v>
      </c>
      <c r="E863" s="6" t="s">
        <v>22</v>
      </c>
      <c r="F863" s="6" t="s">
        <v>83</v>
      </c>
      <c r="G863" s="7">
        <v>6.5</v>
      </c>
      <c r="H863" s="7">
        <v>4.5</v>
      </c>
      <c r="I863" s="7">
        <v>7.5</v>
      </c>
      <c r="J863" s="7">
        <v>8.5</v>
      </c>
      <c r="K863" s="7">
        <v>9.5</v>
      </c>
      <c r="L863" s="7">
        <v>7.5</v>
      </c>
      <c r="M863" s="6">
        <v>3500</v>
      </c>
      <c r="N863" s="8">
        <f>IF('NORMAL OPTION CALLS'!E863="BUY",('NORMAL OPTION CALLS'!L863-'NORMAL OPTION CALLS'!G863)*('NORMAL OPTION CALLS'!M863),('NORMAL OPTION CALLS'!G863-'NORMAL OPTION CALLS'!L863)*('NORMAL OPTION CALLS'!M863))</f>
        <v>3500</v>
      </c>
      <c r="O863" s="9">
        <f>'NORMAL OPTION CALLS'!N863/('NORMAL OPTION CALLS'!M863)/'NORMAL OPTION CALLS'!G863%</f>
        <v>15.384615384615383</v>
      </c>
    </row>
    <row r="864" spans="1:15" ht="15.75">
      <c r="A864" s="10">
        <v>22</v>
      </c>
      <c r="B864" s="5">
        <v>42902</v>
      </c>
      <c r="C864" s="6">
        <v>120</v>
      </c>
      <c r="D864" s="6" t="s">
        <v>21</v>
      </c>
      <c r="E864" s="6" t="s">
        <v>22</v>
      </c>
      <c r="F864" s="6" t="s">
        <v>53</v>
      </c>
      <c r="G864" s="7">
        <v>4.75</v>
      </c>
      <c r="H864" s="7">
        <v>3.8</v>
      </c>
      <c r="I864" s="7">
        <v>5.3</v>
      </c>
      <c r="J864" s="7">
        <v>5.8</v>
      </c>
      <c r="K864" s="7">
        <v>6.3</v>
      </c>
      <c r="L864" s="7">
        <v>3.8</v>
      </c>
      <c r="M864" s="6">
        <v>11000</v>
      </c>
      <c r="N864" s="8">
        <f>IF('NORMAL OPTION CALLS'!E864="BUY",('NORMAL OPTION CALLS'!L864-'NORMAL OPTION CALLS'!G864)*('NORMAL OPTION CALLS'!M864),('NORMAL OPTION CALLS'!G864-'NORMAL OPTION CALLS'!L864)*('NORMAL OPTION CALLS'!M864))</f>
        <v>-10450.000000000002</v>
      </c>
      <c r="O864" s="9">
        <f>'NORMAL OPTION CALLS'!N864/('NORMAL OPTION CALLS'!M864)/'NORMAL OPTION CALLS'!G864%</f>
        <v>-20.000000000000004</v>
      </c>
    </row>
    <row r="865" spans="1:15" ht="15.75">
      <c r="A865" s="10">
        <v>23</v>
      </c>
      <c r="B865" s="5">
        <v>42902</v>
      </c>
      <c r="C865" s="6">
        <v>1100</v>
      </c>
      <c r="D865" s="6" t="s">
        <v>21</v>
      </c>
      <c r="E865" s="6" t="s">
        <v>22</v>
      </c>
      <c r="F865" s="6" t="s">
        <v>84</v>
      </c>
      <c r="G865" s="7">
        <v>33</v>
      </c>
      <c r="H865" s="7">
        <v>23</v>
      </c>
      <c r="I865" s="7">
        <v>38</v>
      </c>
      <c r="J865" s="7">
        <v>43</v>
      </c>
      <c r="K865" s="7">
        <v>48</v>
      </c>
      <c r="L865" s="7">
        <v>38</v>
      </c>
      <c r="M865" s="6">
        <v>550</v>
      </c>
      <c r="N865" s="8">
        <f>IF('NORMAL OPTION CALLS'!E865="BUY",('NORMAL OPTION CALLS'!L865-'NORMAL OPTION CALLS'!G865)*('NORMAL OPTION CALLS'!M865),('NORMAL OPTION CALLS'!G865-'NORMAL OPTION CALLS'!L865)*('NORMAL OPTION CALLS'!M865))</f>
        <v>2750</v>
      </c>
      <c r="O865" s="9">
        <f>'NORMAL OPTION CALLS'!N865/('NORMAL OPTION CALLS'!M865)/'NORMAL OPTION CALLS'!G865%</f>
        <v>15.15151515151515</v>
      </c>
    </row>
    <row r="866" spans="1:15" ht="15.75">
      <c r="A866" s="10">
        <v>24</v>
      </c>
      <c r="B866" s="5">
        <v>42901</v>
      </c>
      <c r="C866" s="6">
        <v>90</v>
      </c>
      <c r="D866" s="6" t="s">
        <v>21</v>
      </c>
      <c r="E866" s="6" t="s">
        <v>22</v>
      </c>
      <c r="F866" s="6" t="s">
        <v>71</v>
      </c>
      <c r="G866" s="7">
        <v>4.2</v>
      </c>
      <c r="H866" s="7">
        <v>3.5</v>
      </c>
      <c r="I866" s="7">
        <v>4.7</v>
      </c>
      <c r="J866" s="7">
        <v>5</v>
      </c>
      <c r="K866" s="7">
        <v>5.4</v>
      </c>
      <c r="L866" s="7">
        <v>5</v>
      </c>
      <c r="M866" s="6">
        <v>8000</v>
      </c>
      <c r="N866" s="8">
        <f>IF('NORMAL OPTION CALLS'!E866="BUY",('NORMAL OPTION CALLS'!L866-'NORMAL OPTION CALLS'!G866)*('NORMAL OPTION CALLS'!M866),('NORMAL OPTION CALLS'!G866-'NORMAL OPTION CALLS'!L866)*('NORMAL OPTION CALLS'!M866))</f>
        <v>6399.9999999999982</v>
      </c>
      <c r="O866" s="9">
        <f>'NORMAL OPTION CALLS'!N866/('NORMAL OPTION CALLS'!M866)/'NORMAL OPTION CALLS'!G866%</f>
        <v>19.047619047619044</v>
      </c>
    </row>
    <row r="867" spans="1:15" ht="15.75">
      <c r="A867" s="10">
        <v>25</v>
      </c>
      <c r="B867" s="5">
        <v>42901</v>
      </c>
      <c r="C867" s="6">
        <v>450</v>
      </c>
      <c r="D867" s="6" t="s">
        <v>21</v>
      </c>
      <c r="E867" s="6" t="s">
        <v>22</v>
      </c>
      <c r="F867" s="6" t="s">
        <v>78</v>
      </c>
      <c r="G867" s="7">
        <v>15</v>
      </c>
      <c r="H867" s="7">
        <v>11</v>
      </c>
      <c r="I867" s="7">
        <v>17</v>
      </c>
      <c r="J867" s="7">
        <v>19</v>
      </c>
      <c r="K867" s="7">
        <v>21</v>
      </c>
      <c r="L867" s="7">
        <v>19</v>
      </c>
      <c r="M867" s="6">
        <v>1500</v>
      </c>
      <c r="N867" s="8">
        <f>IF('NORMAL OPTION CALLS'!E867="BUY",('NORMAL OPTION CALLS'!L867-'NORMAL OPTION CALLS'!G867)*('NORMAL OPTION CALLS'!M867),('NORMAL OPTION CALLS'!G867-'NORMAL OPTION CALLS'!L867)*('NORMAL OPTION CALLS'!M867))</f>
        <v>6000</v>
      </c>
      <c r="O867" s="9">
        <f>'NORMAL OPTION CALLS'!N867/('NORMAL OPTION CALLS'!M867)/'NORMAL OPTION CALLS'!G867%</f>
        <v>26.666666666666668</v>
      </c>
    </row>
    <row r="868" spans="1:15" ht="15.75">
      <c r="A868" s="10">
        <v>26</v>
      </c>
      <c r="B868" s="5">
        <v>42900</v>
      </c>
      <c r="C868" s="6">
        <v>650</v>
      </c>
      <c r="D868" s="6" t="s">
        <v>47</v>
      </c>
      <c r="E868" s="6" t="s">
        <v>22</v>
      </c>
      <c r="F868" s="6" t="s">
        <v>85</v>
      </c>
      <c r="G868" s="7">
        <v>19.600000000000001</v>
      </c>
      <c r="H868" s="7">
        <v>11</v>
      </c>
      <c r="I868" s="7">
        <v>24</v>
      </c>
      <c r="J868" s="7">
        <v>28</v>
      </c>
      <c r="K868" s="7">
        <v>32</v>
      </c>
      <c r="L868" s="7">
        <v>11</v>
      </c>
      <c r="M868" s="6">
        <v>1000</v>
      </c>
      <c r="N868" s="8">
        <f>IF('NORMAL OPTION CALLS'!E868="BUY",('NORMAL OPTION CALLS'!L868-'NORMAL OPTION CALLS'!G868)*('NORMAL OPTION CALLS'!M868),('NORMAL OPTION CALLS'!G868-'NORMAL OPTION CALLS'!L868)*('NORMAL OPTION CALLS'!M868))</f>
        <v>-8600.0000000000018</v>
      </c>
      <c r="O868" s="9">
        <f>'NORMAL OPTION CALLS'!N868/('NORMAL OPTION CALLS'!M868)/'NORMAL OPTION CALLS'!G868%</f>
        <v>-43.87755102040817</v>
      </c>
    </row>
    <row r="869" spans="1:15" ht="15.75">
      <c r="A869" s="10">
        <v>27</v>
      </c>
      <c r="B869" s="5">
        <v>42900</v>
      </c>
      <c r="C869" s="6">
        <v>360</v>
      </c>
      <c r="D869" s="6" t="s">
        <v>21</v>
      </c>
      <c r="E869" s="6" t="s">
        <v>22</v>
      </c>
      <c r="F869" s="6" t="s">
        <v>82</v>
      </c>
      <c r="G869" s="7">
        <v>7.75</v>
      </c>
      <c r="H869" s="7">
        <v>5.8</v>
      </c>
      <c r="I869" s="7">
        <v>8.6999999999999993</v>
      </c>
      <c r="J869" s="7">
        <v>9.6999999999999993</v>
      </c>
      <c r="K869" s="7">
        <v>10.7</v>
      </c>
      <c r="L869" s="7">
        <v>5.8</v>
      </c>
      <c r="M869" s="6">
        <v>3084</v>
      </c>
      <c r="N869" s="8">
        <f>IF('NORMAL OPTION CALLS'!E869="BUY",('NORMAL OPTION CALLS'!L869-'NORMAL OPTION CALLS'!G869)*('NORMAL OPTION CALLS'!M869),('NORMAL OPTION CALLS'!G869-'NORMAL OPTION CALLS'!L869)*('NORMAL OPTION CALLS'!M869))</f>
        <v>-6013.8</v>
      </c>
      <c r="O869" s="9">
        <f>'NORMAL OPTION CALLS'!N869/('NORMAL OPTION CALLS'!M869)/'NORMAL OPTION CALLS'!G869%</f>
        <v>-25.161290322580644</v>
      </c>
    </row>
    <row r="870" spans="1:15" ht="15.75">
      <c r="A870" s="10">
        <v>28</v>
      </c>
      <c r="B870" s="5">
        <v>42900</v>
      </c>
      <c r="C870" s="6">
        <v>70</v>
      </c>
      <c r="D870" s="6" t="s">
        <v>21</v>
      </c>
      <c r="E870" s="6" t="s">
        <v>22</v>
      </c>
      <c r="F870" s="6" t="s">
        <v>86</v>
      </c>
      <c r="G870" s="7">
        <v>2</v>
      </c>
      <c r="H870" s="7">
        <v>1.4</v>
      </c>
      <c r="I870" s="7">
        <v>2.4</v>
      </c>
      <c r="J870" s="7">
        <v>2.8</v>
      </c>
      <c r="K870" s="7">
        <v>3.2</v>
      </c>
      <c r="L870" s="7">
        <v>3.2</v>
      </c>
      <c r="M870" s="6">
        <v>10000</v>
      </c>
      <c r="N870" s="8">
        <f>IF('NORMAL OPTION CALLS'!E870="BUY",('NORMAL OPTION CALLS'!L870-'NORMAL OPTION CALLS'!G870)*('NORMAL OPTION CALLS'!M870),('NORMAL OPTION CALLS'!G870-'NORMAL OPTION CALLS'!L870)*('NORMAL OPTION CALLS'!M870))</f>
        <v>12000.000000000002</v>
      </c>
      <c r="O870" s="9">
        <f>'NORMAL OPTION CALLS'!N870/('NORMAL OPTION CALLS'!M870)/'NORMAL OPTION CALLS'!G870%</f>
        <v>60.000000000000007</v>
      </c>
    </row>
    <row r="871" spans="1:15" ht="15.75">
      <c r="A871" s="10">
        <v>29</v>
      </c>
      <c r="B871" s="5">
        <v>42899</v>
      </c>
      <c r="C871" s="6">
        <v>260</v>
      </c>
      <c r="D871" s="6" t="s">
        <v>21</v>
      </c>
      <c r="E871" s="6" t="s">
        <v>22</v>
      </c>
      <c r="F871" s="6" t="s">
        <v>87</v>
      </c>
      <c r="G871" s="7">
        <v>10</v>
      </c>
      <c r="H871" s="7">
        <v>7</v>
      </c>
      <c r="I871" s="7">
        <v>12.5</v>
      </c>
      <c r="J871" s="7">
        <v>14</v>
      </c>
      <c r="K871" s="7">
        <v>15.5</v>
      </c>
      <c r="L871" s="7">
        <v>7</v>
      </c>
      <c r="M871" s="6">
        <v>3000</v>
      </c>
      <c r="N871" s="8">
        <f>IF('NORMAL OPTION CALLS'!E871="BUY",('NORMAL OPTION CALLS'!L871-'NORMAL OPTION CALLS'!G871)*('NORMAL OPTION CALLS'!M871),('NORMAL OPTION CALLS'!G871-'NORMAL OPTION CALLS'!L871)*('NORMAL OPTION CALLS'!M871))</f>
        <v>-9000</v>
      </c>
      <c r="O871" s="9">
        <f>'NORMAL OPTION CALLS'!N871/('NORMAL OPTION CALLS'!M871)/'NORMAL OPTION CALLS'!G871%</f>
        <v>-30</v>
      </c>
    </row>
    <row r="872" spans="1:15" ht="15.75">
      <c r="A872" s="10">
        <v>30</v>
      </c>
      <c r="B872" s="5">
        <v>42899</v>
      </c>
      <c r="C872" s="6">
        <v>600</v>
      </c>
      <c r="D872" s="6" t="s">
        <v>21</v>
      </c>
      <c r="E872" s="6" t="s">
        <v>22</v>
      </c>
      <c r="F872" s="6" t="s">
        <v>88</v>
      </c>
      <c r="G872" s="7">
        <v>22</v>
      </c>
      <c r="H872" s="7">
        <v>18</v>
      </c>
      <c r="I872" s="7">
        <v>24</v>
      </c>
      <c r="J872" s="7">
        <v>26</v>
      </c>
      <c r="K872" s="7">
        <v>28</v>
      </c>
      <c r="L872" s="7">
        <v>18</v>
      </c>
      <c r="M872" s="6">
        <v>1500</v>
      </c>
      <c r="N872" s="8">
        <f>IF('NORMAL OPTION CALLS'!E872="BUY",('NORMAL OPTION CALLS'!L872-'NORMAL OPTION CALLS'!G872)*('NORMAL OPTION CALLS'!M872),('NORMAL OPTION CALLS'!G872-'NORMAL OPTION CALLS'!L872)*('NORMAL OPTION CALLS'!M872))</f>
        <v>-6000</v>
      </c>
      <c r="O872" s="9">
        <f>'NORMAL OPTION CALLS'!N872/('NORMAL OPTION CALLS'!M872)/'NORMAL OPTION CALLS'!G872%</f>
        <v>-18.181818181818183</v>
      </c>
    </row>
    <row r="873" spans="1:15" ht="15.75">
      <c r="A873" s="10">
        <v>31</v>
      </c>
      <c r="B873" s="5">
        <v>42899</v>
      </c>
      <c r="C873" s="6">
        <v>760</v>
      </c>
      <c r="D873" s="6" t="s">
        <v>21</v>
      </c>
      <c r="E873" s="6" t="s">
        <v>22</v>
      </c>
      <c r="F873" s="6" t="s">
        <v>77</v>
      </c>
      <c r="G873" s="7">
        <v>22</v>
      </c>
      <c r="H873" s="7">
        <v>18</v>
      </c>
      <c r="I873" s="7">
        <v>24</v>
      </c>
      <c r="J873" s="7">
        <v>26</v>
      </c>
      <c r="K873" s="7">
        <v>28</v>
      </c>
      <c r="L873" s="7">
        <v>28</v>
      </c>
      <c r="M873" s="6">
        <v>1100</v>
      </c>
      <c r="N873" s="8">
        <f>IF('NORMAL OPTION CALLS'!E873="BUY",('NORMAL OPTION CALLS'!L873-'NORMAL OPTION CALLS'!G873)*('NORMAL OPTION CALLS'!M873),('NORMAL OPTION CALLS'!G873-'NORMAL OPTION CALLS'!L873)*('NORMAL OPTION CALLS'!M873))</f>
        <v>6600</v>
      </c>
      <c r="O873" s="9">
        <f>'NORMAL OPTION CALLS'!N873/('NORMAL OPTION CALLS'!M873)/'NORMAL OPTION CALLS'!G873%</f>
        <v>27.272727272727273</v>
      </c>
    </row>
    <row r="874" spans="1:15" ht="15.75">
      <c r="A874" s="10">
        <v>32</v>
      </c>
      <c r="B874" s="5">
        <v>42898</v>
      </c>
      <c r="C874" s="6">
        <v>140</v>
      </c>
      <c r="D874" s="6" t="s">
        <v>21</v>
      </c>
      <c r="E874" s="6" t="s">
        <v>22</v>
      </c>
      <c r="F874" s="6" t="s">
        <v>89</v>
      </c>
      <c r="G874" s="7">
        <v>4.3</v>
      </c>
      <c r="H874" s="7">
        <v>3.3</v>
      </c>
      <c r="I874" s="7">
        <v>4.8</v>
      </c>
      <c r="J874" s="7">
        <v>5.3</v>
      </c>
      <c r="K874" s="7">
        <v>5.8</v>
      </c>
      <c r="L874" s="7">
        <v>4.8</v>
      </c>
      <c r="M874" s="6">
        <v>5000</v>
      </c>
      <c r="N874" s="8">
        <f>IF('NORMAL OPTION CALLS'!E874="BUY",('NORMAL OPTION CALLS'!L874-'NORMAL OPTION CALLS'!G874)*('NORMAL OPTION CALLS'!M874),('NORMAL OPTION CALLS'!G874-'NORMAL OPTION CALLS'!L874)*('NORMAL OPTION CALLS'!M874))</f>
        <v>2500</v>
      </c>
      <c r="O874" s="9">
        <f>'NORMAL OPTION CALLS'!N874/('NORMAL OPTION CALLS'!M874)/'NORMAL OPTION CALLS'!G874%</f>
        <v>11.627906976744187</v>
      </c>
    </row>
    <row r="875" spans="1:15" ht="15.75">
      <c r="A875" s="10">
        <v>33</v>
      </c>
      <c r="B875" s="5">
        <v>42898</v>
      </c>
      <c r="C875" s="6">
        <v>480</v>
      </c>
      <c r="D875" s="6" t="s">
        <v>21</v>
      </c>
      <c r="E875" s="6" t="s">
        <v>22</v>
      </c>
      <c r="F875" s="6" t="s">
        <v>90</v>
      </c>
      <c r="G875" s="7">
        <v>13.5</v>
      </c>
      <c r="H875" s="7">
        <v>11</v>
      </c>
      <c r="I875" s="7">
        <v>15</v>
      </c>
      <c r="J875" s="7">
        <v>16.5</v>
      </c>
      <c r="K875" s="7">
        <v>18</v>
      </c>
      <c r="L875" s="7">
        <v>11</v>
      </c>
      <c r="M875" s="6">
        <v>2500</v>
      </c>
      <c r="N875" s="8">
        <f>IF('NORMAL OPTION CALLS'!E875="BUY",('NORMAL OPTION CALLS'!L875-'NORMAL OPTION CALLS'!G875)*('NORMAL OPTION CALLS'!M875),('NORMAL OPTION CALLS'!G875-'NORMAL OPTION CALLS'!L875)*('NORMAL OPTION CALLS'!M875))</f>
        <v>-6250</v>
      </c>
      <c r="O875" s="9">
        <f>'NORMAL OPTION CALLS'!N875/('NORMAL OPTION CALLS'!M875)/'NORMAL OPTION CALLS'!G875%</f>
        <v>-18.518518518518519</v>
      </c>
    </row>
    <row r="876" spans="1:15" ht="15.75">
      <c r="A876" s="10">
        <v>34</v>
      </c>
      <c r="B876" s="5">
        <v>42895</v>
      </c>
      <c r="C876" s="6">
        <v>200</v>
      </c>
      <c r="D876" s="6" t="s">
        <v>21</v>
      </c>
      <c r="E876" s="6" t="s">
        <v>22</v>
      </c>
      <c r="F876" s="6" t="s">
        <v>24</v>
      </c>
      <c r="G876" s="7">
        <v>7.3</v>
      </c>
      <c r="H876" s="7">
        <v>5.5</v>
      </c>
      <c r="I876" s="7">
        <v>8.3000000000000007</v>
      </c>
      <c r="J876" s="7">
        <v>9.3000000000000007</v>
      </c>
      <c r="K876" s="7">
        <v>10.3</v>
      </c>
      <c r="L876" s="7">
        <v>8.3000000000000007</v>
      </c>
      <c r="M876" s="6">
        <v>3500</v>
      </c>
      <c r="N876" s="8">
        <f>IF('NORMAL OPTION CALLS'!E876="BUY",('NORMAL OPTION CALLS'!L876-'NORMAL OPTION CALLS'!G876)*('NORMAL OPTION CALLS'!M876),('NORMAL OPTION CALLS'!G876-'NORMAL OPTION CALLS'!L876)*('NORMAL OPTION CALLS'!M876))</f>
        <v>3500.0000000000032</v>
      </c>
      <c r="O876" s="9">
        <f>'NORMAL OPTION CALLS'!N876/('NORMAL OPTION CALLS'!M876)/'NORMAL OPTION CALLS'!G876%</f>
        <v>13.698630136986315</v>
      </c>
    </row>
    <row r="877" spans="1:15" ht="15.75">
      <c r="A877" s="10">
        <v>35</v>
      </c>
      <c r="B877" s="5">
        <v>42895</v>
      </c>
      <c r="C877" s="6">
        <v>550</v>
      </c>
      <c r="D877" s="6" t="s">
        <v>21</v>
      </c>
      <c r="E877" s="6" t="s">
        <v>22</v>
      </c>
      <c r="F877" s="6" t="s">
        <v>26</v>
      </c>
      <c r="G877" s="7">
        <v>12.5</v>
      </c>
      <c r="H877" s="7">
        <v>9.5</v>
      </c>
      <c r="I877" s="7">
        <v>14</v>
      </c>
      <c r="J877" s="7">
        <v>15.5</v>
      </c>
      <c r="K877" s="7">
        <v>17</v>
      </c>
      <c r="L877" s="7">
        <v>15.5</v>
      </c>
      <c r="M877" s="6">
        <v>2000</v>
      </c>
      <c r="N877" s="8">
        <f>IF('NORMAL OPTION CALLS'!E877="BUY",('NORMAL OPTION CALLS'!L877-'NORMAL OPTION CALLS'!G877)*('NORMAL OPTION CALLS'!M877),('NORMAL OPTION CALLS'!G877-'NORMAL OPTION CALLS'!L877)*('NORMAL OPTION CALLS'!M877))</f>
        <v>6000</v>
      </c>
      <c r="O877" s="9">
        <f>'NORMAL OPTION CALLS'!N877/('NORMAL OPTION CALLS'!M877)/'NORMAL OPTION CALLS'!G877%</f>
        <v>24</v>
      </c>
    </row>
    <row r="878" spans="1:15" ht="15.75">
      <c r="A878" s="10">
        <v>36</v>
      </c>
      <c r="B878" s="5">
        <v>42894</v>
      </c>
      <c r="C878" s="6">
        <v>190</v>
      </c>
      <c r="D878" s="6" t="s">
        <v>21</v>
      </c>
      <c r="E878" s="6" t="s">
        <v>22</v>
      </c>
      <c r="F878" s="6" t="s">
        <v>64</v>
      </c>
      <c r="G878" s="7">
        <v>7</v>
      </c>
      <c r="H878" s="7">
        <v>6</v>
      </c>
      <c r="I878" s="7">
        <v>7.5</v>
      </c>
      <c r="J878" s="7">
        <v>8</v>
      </c>
      <c r="K878" s="7">
        <v>8.5</v>
      </c>
      <c r="L878" s="7">
        <v>6</v>
      </c>
      <c r="M878" s="6">
        <v>6000</v>
      </c>
      <c r="N878" s="8">
        <f>IF('NORMAL OPTION CALLS'!E878="BUY",('NORMAL OPTION CALLS'!L878-'NORMAL OPTION CALLS'!G878)*('NORMAL OPTION CALLS'!M878),('NORMAL OPTION CALLS'!G878-'NORMAL OPTION CALLS'!L878)*('NORMAL OPTION CALLS'!M878))</f>
        <v>-6000</v>
      </c>
      <c r="O878" s="9">
        <f>'NORMAL OPTION CALLS'!N878/('NORMAL OPTION CALLS'!M878)/'NORMAL OPTION CALLS'!G878%</f>
        <v>-14.285714285714285</v>
      </c>
    </row>
    <row r="879" spans="1:15" ht="15.75">
      <c r="A879" s="10">
        <v>37</v>
      </c>
      <c r="B879" s="5">
        <v>42893</v>
      </c>
      <c r="C879" s="6">
        <v>260</v>
      </c>
      <c r="D879" s="6" t="s">
        <v>21</v>
      </c>
      <c r="E879" s="6" t="s">
        <v>22</v>
      </c>
      <c r="F879" s="6" t="s">
        <v>87</v>
      </c>
      <c r="G879" s="7">
        <v>10</v>
      </c>
      <c r="H879" s="7">
        <v>7</v>
      </c>
      <c r="I879" s="7">
        <v>11.5</v>
      </c>
      <c r="J879" s="7">
        <v>13</v>
      </c>
      <c r="K879" s="7">
        <v>14.5</v>
      </c>
      <c r="L879" s="7">
        <v>7.6</v>
      </c>
      <c r="M879" s="6">
        <v>3000</v>
      </c>
      <c r="N879" s="8">
        <f>IF('NORMAL OPTION CALLS'!E879="BUY",('NORMAL OPTION CALLS'!L879-'NORMAL OPTION CALLS'!G879)*('NORMAL OPTION CALLS'!M879),('NORMAL OPTION CALLS'!G879-'NORMAL OPTION CALLS'!L879)*('NORMAL OPTION CALLS'!M879))</f>
        <v>-7200.0000000000009</v>
      </c>
      <c r="O879" s="9">
        <f>'NORMAL OPTION CALLS'!N879/('NORMAL OPTION CALLS'!M879)/'NORMAL OPTION CALLS'!G879%</f>
        <v>-24.000000000000004</v>
      </c>
    </row>
    <row r="880" spans="1:15" ht="15.75">
      <c r="A880" s="10">
        <v>38</v>
      </c>
      <c r="B880" s="5">
        <v>42893</v>
      </c>
      <c r="C880" s="6">
        <v>320</v>
      </c>
      <c r="D880" s="6" t="s">
        <v>21</v>
      </c>
      <c r="E880" s="6" t="s">
        <v>22</v>
      </c>
      <c r="F880" s="6" t="s">
        <v>91</v>
      </c>
      <c r="G880" s="7">
        <v>10.5</v>
      </c>
      <c r="H880" s="7">
        <v>8.5</v>
      </c>
      <c r="I880" s="7">
        <v>11.5</v>
      </c>
      <c r="J880" s="7">
        <v>12.5</v>
      </c>
      <c r="K880" s="7">
        <v>13.5</v>
      </c>
      <c r="L880" s="7">
        <v>11.5</v>
      </c>
      <c r="M880" s="6">
        <v>2500</v>
      </c>
      <c r="N880" s="8">
        <f>IF('NORMAL OPTION CALLS'!E880="BUY",('NORMAL OPTION CALLS'!L880-'NORMAL OPTION CALLS'!G880)*('NORMAL OPTION CALLS'!M880),('NORMAL OPTION CALLS'!G880-'NORMAL OPTION CALLS'!L880)*('NORMAL OPTION CALLS'!M880))</f>
        <v>2500</v>
      </c>
      <c r="O880" s="9">
        <f>'NORMAL OPTION CALLS'!N880/('NORMAL OPTION CALLS'!M880)/'NORMAL OPTION CALLS'!G880%</f>
        <v>9.5238095238095237</v>
      </c>
    </row>
    <row r="881" spans="1:15" ht="15.75">
      <c r="A881" s="10">
        <v>39</v>
      </c>
      <c r="B881" s="5">
        <v>42892</v>
      </c>
      <c r="C881" s="6">
        <v>900</v>
      </c>
      <c r="D881" s="6" t="s">
        <v>21</v>
      </c>
      <c r="E881" s="6" t="s">
        <v>22</v>
      </c>
      <c r="F881" s="6" t="s">
        <v>80</v>
      </c>
      <c r="G881" s="7">
        <v>21.5</v>
      </c>
      <c r="H881" s="7">
        <v>14</v>
      </c>
      <c r="I881" s="7">
        <v>25</v>
      </c>
      <c r="J881" s="7">
        <v>29</v>
      </c>
      <c r="K881" s="7">
        <v>33</v>
      </c>
      <c r="L881" s="7">
        <v>25</v>
      </c>
      <c r="M881" s="6">
        <v>700</v>
      </c>
      <c r="N881" s="8">
        <f>IF('NORMAL OPTION CALLS'!E881="BUY",('NORMAL OPTION CALLS'!L881-'NORMAL OPTION CALLS'!G881)*('NORMAL OPTION CALLS'!M881),('NORMAL OPTION CALLS'!G881-'NORMAL OPTION CALLS'!L881)*('NORMAL OPTION CALLS'!M881))</f>
        <v>2450</v>
      </c>
      <c r="O881" s="9">
        <f>'NORMAL OPTION CALLS'!N881/('NORMAL OPTION CALLS'!M881)/'NORMAL OPTION CALLS'!G881%</f>
        <v>16.279069767441861</v>
      </c>
    </row>
    <row r="882" spans="1:15" ht="15.75">
      <c r="A882" s="10">
        <v>40</v>
      </c>
      <c r="B882" s="5">
        <v>42892</v>
      </c>
      <c r="C882" s="6">
        <v>500</v>
      </c>
      <c r="D882" s="6" t="s">
        <v>21</v>
      </c>
      <c r="E882" s="6" t="s">
        <v>22</v>
      </c>
      <c r="F882" s="6" t="s">
        <v>92</v>
      </c>
      <c r="G882" s="7">
        <v>14.5</v>
      </c>
      <c r="H882" s="7">
        <v>11.5</v>
      </c>
      <c r="I882" s="7">
        <v>16</v>
      </c>
      <c r="J882" s="7">
        <v>17.5</v>
      </c>
      <c r="K882" s="7">
        <v>19</v>
      </c>
      <c r="L882" s="7">
        <v>19</v>
      </c>
      <c r="M882" s="6">
        <v>2000</v>
      </c>
      <c r="N882" s="8">
        <f>IF('NORMAL OPTION CALLS'!E882="BUY",('NORMAL OPTION CALLS'!L882-'NORMAL OPTION CALLS'!G882)*('NORMAL OPTION CALLS'!M882),('NORMAL OPTION CALLS'!G882-'NORMAL OPTION CALLS'!L882)*('NORMAL OPTION CALLS'!M882))</f>
        <v>9000</v>
      </c>
      <c r="O882" s="9">
        <f>'NORMAL OPTION CALLS'!N882/('NORMAL OPTION CALLS'!M882)/'NORMAL OPTION CALLS'!G882%</f>
        <v>31.03448275862069</v>
      </c>
    </row>
    <row r="883" spans="1:15" ht="15.75">
      <c r="A883" s="10">
        <v>41</v>
      </c>
      <c r="B883" s="5">
        <v>42891</v>
      </c>
      <c r="C883" s="6">
        <v>1520</v>
      </c>
      <c r="D883" s="6" t="s">
        <v>21</v>
      </c>
      <c r="E883" s="6" t="s">
        <v>22</v>
      </c>
      <c r="F883" s="6" t="s">
        <v>55</v>
      </c>
      <c r="G883" s="7">
        <v>32</v>
      </c>
      <c r="H883" s="7">
        <v>17</v>
      </c>
      <c r="I883" s="7">
        <v>40</v>
      </c>
      <c r="J883" s="7">
        <v>48</v>
      </c>
      <c r="K883" s="7">
        <v>56</v>
      </c>
      <c r="L883" s="7">
        <v>40</v>
      </c>
      <c r="M883" s="6">
        <v>350</v>
      </c>
      <c r="N883" s="8">
        <f>IF('NORMAL OPTION CALLS'!E883="BUY",('NORMAL OPTION CALLS'!L883-'NORMAL OPTION CALLS'!G883)*('NORMAL OPTION CALLS'!M883),('NORMAL OPTION CALLS'!G883-'NORMAL OPTION CALLS'!L883)*('NORMAL OPTION CALLS'!M883))</f>
        <v>2800</v>
      </c>
      <c r="O883" s="9">
        <f>'NORMAL OPTION CALLS'!N883/('NORMAL OPTION CALLS'!M883)/'NORMAL OPTION CALLS'!G883%</f>
        <v>25</v>
      </c>
    </row>
    <row r="884" spans="1:15" ht="15.75">
      <c r="A884" s="10">
        <v>42</v>
      </c>
      <c r="B884" s="5">
        <v>42891</v>
      </c>
      <c r="C884" s="6">
        <v>720</v>
      </c>
      <c r="D884" s="6" t="s">
        <v>21</v>
      </c>
      <c r="E884" s="6" t="s">
        <v>22</v>
      </c>
      <c r="F884" s="6" t="s">
        <v>93</v>
      </c>
      <c r="G884" s="7">
        <v>33.5</v>
      </c>
      <c r="H884" s="7">
        <v>28</v>
      </c>
      <c r="I884" s="7">
        <v>37</v>
      </c>
      <c r="J884" s="7">
        <v>40</v>
      </c>
      <c r="K884" s="7">
        <v>43</v>
      </c>
      <c r="L884" s="7">
        <v>43</v>
      </c>
      <c r="M884" s="6">
        <v>1100</v>
      </c>
      <c r="N884" s="8">
        <f>IF('NORMAL OPTION CALLS'!E884="BUY",('NORMAL OPTION CALLS'!L884-'NORMAL OPTION CALLS'!G884)*('NORMAL OPTION CALLS'!M884),('NORMAL OPTION CALLS'!G884-'NORMAL OPTION CALLS'!L884)*('NORMAL OPTION CALLS'!M884))</f>
        <v>10450</v>
      </c>
      <c r="O884" s="9">
        <f>'NORMAL OPTION CALLS'!N884/('NORMAL OPTION CALLS'!M884)/'NORMAL OPTION CALLS'!G884%</f>
        <v>28.35820895522388</v>
      </c>
    </row>
    <row r="885" spans="1:15" ht="15.75">
      <c r="A885" s="10">
        <v>43</v>
      </c>
      <c r="B885" s="5">
        <v>42888</v>
      </c>
      <c r="C885" s="6">
        <v>500</v>
      </c>
      <c r="D885" s="6" t="s">
        <v>47</v>
      </c>
      <c r="E885" s="6" t="s">
        <v>22</v>
      </c>
      <c r="F885" s="6" t="s">
        <v>44</v>
      </c>
      <c r="G885" s="7">
        <v>18</v>
      </c>
      <c r="H885" s="7">
        <v>15</v>
      </c>
      <c r="I885" s="7">
        <v>19.5</v>
      </c>
      <c r="J885" s="7">
        <v>21</v>
      </c>
      <c r="K885" s="7">
        <v>22.5</v>
      </c>
      <c r="L885" s="7">
        <v>19.5</v>
      </c>
      <c r="M885" s="6">
        <v>2000</v>
      </c>
      <c r="N885" s="8">
        <f>IF('NORMAL OPTION CALLS'!E885="BUY",('NORMAL OPTION CALLS'!L885-'NORMAL OPTION CALLS'!G885)*('NORMAL OPTION CALLS'!M885),('NORMAL OPTION CALLS'!G885-'NORMAL OPTION CALLS'!L885)*('NORMAL OPTION CALLS'!M885))</f>
        <v>3000</v>
      </c>
      <c r="O885" s="9">
        <f>'NORMAL OPTION CALLS'!N885/('NORMAL OPTION CALLS'!M885)/'NORMAL OPTION CALLS'!G885%</f>
        <v>8.3333333333333339</v>
      </c>
    </row>
    <row r="886" spans="1:15" ht="15.75">
      <c r="A886" s="10">
        <v>44</v>
      </c>
      <c r="B886" s="5">
        <v>42887</v>
      </c>
      <c r="C886" s="6">
        <v>860</v>
      </c>
      <c r="D886" s="6" t="s">
        <v>21</v>
      </c>
      <c r="E886" s="6" t="s">
        <v>22</v>
      </c>
      <c r="F886" s="6" t="s">
        <v>54</v>
      </c>
      <c r="G886" s="7">
        <v>34</v>
      </c>
      <c r="H886" s="7">
        <v>31</v>
      </c>
      <c r="I886" s="7">
        <v>36</v>
      </c>
      <c r="J886" s="7">
        <v>38</v>
      </c>
      <c r="K886" s="7">
        <v>40</v>
      </c>
      <c r="L886" s="7">
        <v>36</v>
      </c>
      <c r="M886" s="6">
        <v>1200</v>
      </c>
      <c r="N886" s="8">
        <f>IF('NORMAL OPTION CALLS'!E886="BUY",('NORMAL OPTION CALLS'!L886-'NORMAL OPTION CALLS'!G886)*('NORMAL OPTION CALLS'!M886),('NORMAL OPTION CALLS'!G886-'NORMAL OPTION CALLS'!L886)*('NORMAL OPTION CALLS'!M886))</f>
        <v>2400</v>
      </c>
      <c r="O886" s="9">
        <f>'NORMAL OPTION CALLS'!N886/('NORMAL OPTION CALLS'!M886)/'NORMAL OPTION CALLS'!G886%</f>
        <v>5.8823529411764701</v>
      </c>
    </row>
    <row r="887" spans="1:15" ht="15.75">
      <c r="A887" s="10">
        <v>45</v>
      </c>
      <c r="B887" s="5">
        <v>42887</v>
      </c>
      <c r="C887" s="6">
        <v>500</v>
      </c>
      <c r="D887" s="6" t="s">
        <v>47</v>
      </c>
      <c r="E887" s="6" t="s">
        <v>22</v>
      </c>
      <c r="F887" s="6" t="s">
        <v>44</v>
      </c>
      <c r="G887" s="7">
        <v>15</v>
      </c>
      <c r="H887" s="7">
        <v>12</v>
      </c>
      <c r="I887" s="7">
        <v>16.5</v>
      </c>
      <c r="J887" s="7">
        <v>18</v>
      </c>
      <c r="K887" s="7">
        <v>19.5</v>
      </c>
      <c r="L887" s="7">
        <v>16.5</v>
      </c>
      <c r="M887" s="6">
        <v>2000</v>
      </c>
      <c r="N887" s="8">
        <f>IF('NORMAL OPTION CALLS'!E887="BUY",('NORMAL OPTION CALLS'!L887-'NORMAL OPTION CALLS'!G887)*('NORMAL OPTION CALLS'!M887),('NORMAL OPTION CALLS'!G887-'NORMAL OPTION CALLS'!L887)*('NORMAL OPTION CALLS'!M887))</f>
        <v>3000</v>
      </c>
      <c r="O887" s="9">
        <f>'NORMAL OPTION CALLS'!N887/('NORMAL OPTION CALLS'!M887)/'NORMAL OPTION CALLS'!G887%</f>
        <v>10</v>
      </c>
    </row>
    <row r="888" spans="1:15" ht="15.75">
      <c r="A888" s="10">
        <v>46</v>
      </c>
      <c r="B888" s="5">
        <v>42887</v>
      </c>
      <c r="C888" s="6">
        <v>500</v>
      </c>
      <c r="D888" s="6" t="s">
        <v>21</v>
      </c>
      <c r="E888" s="6" t="s">
        <v>22</v>
      </c>
      <c r="F888" s="6" t="s">
        <v>94</v>
      </c>
      <c r="G888" s="7">
        <v>20.5</v>
      </c>
      <c r="H888" s="7">
        <v>18.5</v>
      </c>
      <c r="I888" s="7">
        <v>21.5</v>
      </c>
      <c r="J888" s="7">
        <v>22.5</v>
      </c>
      <c r="K888" s="7">
        <v>23.5</v>
      </c>
      <c r="L888" s="7">
        <v>23.5</v>
      </c>
      <c r="M888" s="6">
        <v>2000</v>
      </c>
      <c r="N888" s="8">
        <f>IF('NORMAL OPTION CALLS'!E888="BUY",('NORMAL OPTION CALLS'!L888-'NORMAL OPTION CALLS'!G888)*('NORMAL OPTION CALLS'!M888),('NORMAL OPTION CALLS'!G888-'NORMAL OPTION CALLS'!L888)*('NORMAL OPTION CALLS'!M888))</f>
        <v>6000</v>
      </c>
      <c r="O888" s="9">
        <f>'NORMAL OPTION CALLS'!N888/('NORMAL OPTION CALLS'!M888)/'NORMAL OPTION CALLS'!G888%</f>
        <v>14.634146341463415</v>
      </c>
    </row>
    <row r="890" spans="1:15" ht="15.75">
      <c r="A890" s="46" t="s">
        <v>95</v>
      </c>
      <c r="B890" s="32"/>
      <c r="C890" s="32"/>
      <c r="D890" s="36"/>
      <c r="E890" s="40"/>
      <c r="F890" s="37"/>
      <c r="G890" s="37"/>
      <c r="H890" s="38"/>
      <c r="I890" s="37"/>
      <c r="J890" s="37"/>
      <c r="K890" s="37"/>
      <c r="L890" s="47"/>
      <c r="M890" s="17"/>
      <c r="N890" s="1"/>
      <c r="O890" s="48"/>
    </row>
    <row r="891" spans="1:15" ht="17.25" customHeight="1">
      <c r="A891" s="46" t="s">
        <v>96</v>
      </c>
      <c r="B891" s="11"/>
      <c r="C891" s="32"/>
      <c r="D891" s="36"/>
      <c r="E891" s="40"/>
      <c r="F891" s="37"/>
      <c r="G891" s="37"/>
      <c r="H891" s="38"/>
      <c r="I891" s="37"/>
      <c r="J891" s="37"/>
      <c r="K891" s="37"/>
      <c r="L891" s="47"/>
      <c r="M891" s="17"/>
      <c r="N891" s="1"/>
      <c r="O891" s="1"/>
    </row>
    <row r="892" spans="1:15" ht="15.75">
      <c r="A892" s="46" t="s">
        <v>96</v>
      </c>
      <c r="B892" s="11"/>
      <c r="C892" s="11"/>
      <c r="D892" s="18"/>
      <c r="E892" s="49"/>
      <c r="F892" s="12"/>
      <c r="G892" s="12"/>
      <c r="H892" s="34"/>
      <c r="I892" s="12"/>
      <c r="J892" s="12"/>
      <c r="K892" s="12"/>
      <c r="L892" s="12"/>
      <c r="M892" s="17"/>
      <c r="N892" s="17"/>
      <c r="O892" s="17"/>
    </row>
    <row r="893" spans="1:15" ht="15.75" customHeight="1" thickBot="1">
      <c r="A893" s="18"/>
      <c r="B893" s="11"/>
      <c r="C893" s="11"/>
      <c r="D893" s="12"/>
      <c r="E893" s="12"/>
      <c r="F893" s="12"/>
      <c r="G893" s="13"/>
      <c r="H893" s="14"/>
      <c r="I893" s="15" t="s">
        <v>27</v>
      </c>
      <c r="J893" s="15"/>
      <c r="K893" s="16"/>
      <c r="L893" s="16"/>
      <c r="M893" s="17"/>
      <c r="N893" s="17"/>
      <c r="O893" s="17"/>
    </row>
    <row r="894" spans="1:15" ht="15.75">
      <c r="A894" s="18"/>
      <c r="B894" s="11"/>
      <c r="C894" s="11"/>
      <c r="D894" s="102" t="s">
        <v>28</v>
      </c>
      <c r="E894" s="102"/>
      <c r="F894" s="20">
        <v>46</v>
      </c>
      <c r="G894" s="21">
        <f>'NORMAL OPTION CALLS'!G895+'NORMAL OPTION CALLS'!G896+'NORMAL OPTION CALLS'!G897+'NORMAL OPTION CALLS'!G898+'NORMAL OPTION CALLS'!G899+'NORMAL OPTION CALLS'!G900</f>
        <v>100</v>
      </c>
      <c r="H894" s="12">
        <v>46</v>
      </c>
      <c r="I894" s="22">
        <f>'NORMAL OPTION CALLS'!H895/'NORMAL OPTION CALLS'!H894%</f>
        <v>65.217391304347828</v>
      </c>
      <c r="J894" s="22"/>
      <c r="K894" s="22"/>
      <c r="L894" s="23"/>
      <c r="M894" s="17"/>
      <c r="N894" s="1"/>
      <c r="O894" s="1"/>
    </row>
    <row r="895" spans="1:15" ht="15.75">
      <c r="A895" s="18"/>
      <c r="B895" s="11"/>
      <c r="C895" s="11"/>
      <c r="D895" s="103" t="s">
        <v>29</v>
      </c>
      <c r="E895" s="103"/>
      <c r="F895" s="25">
        <v>30</v>
      </c>
      <c r="G895" s="26">
        <f>('NORMAL OPTION CALLS'!F895/'NORMAL OPTION CALLS'!F894)*100</f>
        <v>65.217391304347828</v>
      </c>
      <c r="H895" s="12">
        <v>30</v>
      </c>
      <c r="I895" s="16"/>
      <c r="J895" s="16"/>
      <c r="K895" s="12"/>
      <c r="L895" s="16"/>
      <c r="M895" s="1"/>
      <c r="N895" s="12" t="s">
        <v>30</v>
      </c>
      <c r="O895" s="12"/>
    </row>
    <row r="896" spans="1:15" ht="15.75">
      <c r="A896" s="27"/>
      <c r="B896" s="11"/>
      <c r="C896" s="11"/>
      <c r="D896" s="103" t="s">
        <v>31</v>
      </c>
      <c r="E896" s="103"/>
      <c r="F896" s="25">
        <v>0</v>
      </c>
      <c r="G896" s="26">
        <f>('NORMAL OPTION CALLS'!F896/'NORMAL OPTION CALLS'!F894)*100</f>
        <v>0</v>
      </c>
      <c r="H896" s="28"/>
      <c r="I896" s="12"/>
      <c r="J896" s="12"/>
      <c r="K896" s="12"/>
      <c r="L896" s="16"/>
      <c r="M896" s="17"/>
      <c r="N896" s="18"/>
      <c r="O896" s="18"/>
    </row>
    <row r="897" spans="1:15" ht="15.75">
      <c r="A897" s="27"/>
      <c r="B897" s="11"/>
      <c r="C897" s="11"/>
      <c r="D897" s="103" t="s">
        <v>32</v>
      </c>
      <c r="E897" s="103"/>
      <c r="F897" s="25">
        <v>4</v>
      </c>
      <c r="G897" s="26">
        <f>('NORMAL OPTION CALLS'!F897/'NORMAL OPTION CALLS'!F894)*100</f>
        <v>8.695652173913043</v>
      </c>
      <c r="H897" s="28"/>
      <c r="I897" s="12"/>
      <c r="J897" s="12"/>
      <c r="K897" s="12"/>
      <c r="L897" s="16"/>
      <c r="M897" s="17"/>
      <c r="N897" s="17"/>
      <c r="O897" s="17"/>
    </row>
    <row r="898" spans="1:15" ht="15.75">
      <c r="A898" s="27"/>
      <c r="B898" s="11"/>
      <c r="C898" s="11"/>
      <c r="D898" s="103" t="s">
        <v>33</v>
      </c>
      <c r="E898" s="103"/>
      <c r="F898" s="25">
        <v>12</v>
      </c>
      <c r="G898" s="26">
        <f>('NORMAL OPTION CALLS'!F898/'NORMAL OPTION CALLS'!F894)*100</f>
        <v>26.086956521739129</v>
      </c>
      <c r="H898" s="28"/>
      <c r="I898" s="12" t="s">
        <v>34</v>
      </c>
      <c r="J898" s="12"/>
      <c r="K898" s="16"/>
      <c r="L898" s="16"/>
      <c r="M898" s="17"/>
      <c r="N898" s="17"/>
      <c r="O898" s="17"/>
    </row>
    <row r="899" spans="1:15" ht="16.5" customHeight="1">
      <c r="A899" s="27"/>
      <c r="B899" s="11"/>
      <c r="C899" s="11"/>
      <c r="D899" s="103" t="s">
        <v>35</v>
      </c>
      <c r="E899" s="103"/>
      <c r="F899" s="25">
        <v>0</v>
      </c>
      <c r="G899" s="26">
        <f>('NORMAL OPTION CALLS'!F899/'NORMAL OPTION CALLS'!F894)*100</f>
        <v>0</v>
      </c>
      <c r="H899" s="28"/>
      <c r="I899" s="12"/>
      <c r="J899" s="12"/>
      <c r="K899" s="16"/>
      <c r="L899" s="16"/>
      <c r="M899" s="17"/>
      <c r="N899" s="17"/>
      <c r="O899" s="17"/>
    </row>
    <row r="900" spans="1:15" ht="15.75" customHeight="1" thickBot="1">
      <c r="A900" s="27"/>
      <c r="B900" s="11"/>
      <c r="C900" s="11"/>
      <c r="D900" s="104" t="s">
        <v>36</v>
      </c>
      <c r="E900" s="104"/>
      <c r="F900" s="30"/>
      <c r="G900" s="31">
        <f>('NORMAL OPTION CALLS'!F900/'NORMAL OPTION CALLS'!F894)*100</f>
        <v>0</v>
      </c>
      <c r="H900" s="28"/>
      <c r="I900" s="12"/>
      <c r="J900" s="12"/>
      <c r="K900" s="23"/>
      <c r="L900" s="23"/>
      <c r="N900" s="17"/>
      <c r="O900" s="17"/>
    </row>
    <row r="901" spans="1:15" ht="15" customHeight="1">
      <c r="A901" s="27"/>
      <c r="B901" s="11"/>
      <c r="C901" s="11"/>
      <c r="D901" s="17"/>
      <c r="E901" s="17"/>
      <c r="F901" s="17"/>
      <c r="G901" s="16"/>
      <c r="H901" s="28"/>
      <c r="I901" s="22"/>
      <c r="J901" s="22"/>
      <c r="K901" s="16"/>
      <c r="L901" s="22"/>
      <c r="M901" s="17"/>
      <c r="N901" s="17"/>
      <c r="O901" s="17"/>
    </row>
    <row r="902" spans="1:15" ht="15" customHeight="1">
      <c r="A902" s="27"/>
      <c r="B902" s="32"/>
      <c r="C902" s="11"/>
      <c r="D902" s="18"/>
      <c r="E902" s="33"/>
      <c r="F902" s="12"/>
      <c r="G902" s="12"/>
      <c r="H902" s="34"/>
      <c r="I902" s="16"/>
      <c r="J902" s="16"/>
      <c r="K902" s="16"/>
      <c r="L902" s="13"/>
      <c r="M902" s="17"/>
    </row>
    <row r="903" spans="1:15" ht="15" customHeight="1">
      <c r="A903" s="35" t="s">
        <v>37</v>
      </c>
      <c r="B903" s="32"/>
      <c r="C903" s="32"/>
      <c r="D903" s="36"/>
      <c r="E903" s="36"/>
      <c r="F903" s="37"/>
      <c r="G903" s="37"/>
      <c r="H903" s="38"/>
      <c r="I903" s="39"/>
      <c r="J903" s="39"/>
      <c r="K903" s="39"/>
      <c r="L903" s="37"/>
      <c r="M903" s="17"/>
      <c r="N903" s="33"/>
      <c r="O903" s="33"/>
    </row>
    <row r="904" spans="1:15" ht="15.75">
      <c r="A904" s="40" t="s">
        <v>38</v>
      </c>
      <c r="B904" s="32"/>
      <c r="C904" s="32"/>
      <c r="D904" s="41"/>
      <c r="E904" s="42"/>
      <c r="F904" s="36"/>
      <c r="G904" s="39"/>
      <c r="H904" s="38"/>
      <c r="I904" s="39"/>
      <c r="J904" s="39"/>
      <c r="K904" s="39"/>
      <c r="L904" s="37"/>
      <c r="M904" s="17"/>
      <c r="N904" s="18"/>
      <c r="O904" s="18"/>
    </row>
    <row r="905" spans="1:15" ht="15.75">
      <c r="A905" s="40" t="s">
        <v>39</v>
      </c>
      <c r="B905" s="32"/>
      <c r="C905" s="32"/>
      <c r="D905" s="36"/>
      <c r="E905" s="42"/>
      <c r="F905" s="36"/>
      <c r="G905" s="39"/>
      <c r="H905" s="38"/>
      <c r="I905" s="43"/>
      <c r="J905" s="43"/>
      <c r="K905" s="43"/>
      <c r="L905" s="37"/>
      <c r="M905" s="17"/>
      <c r="N905" s="17"/>
      <c r="O905" s="17"/>
    </row>
    <row r="906" spans="1:15" ht="15.75">
      <c r="A906" s="40" t="s">
        <v>40</v>
      </c>
      <c r="B906" s="41"/>
      <c r="C906" s="32"/>
      <c r="D906" s="36"/>
      <c r="E906" s="42"/>
      <c r="F906" s="36"/>
      <c r="G906" s="39"/>
      <c r="H906" s="44"/>
      <c r="I906" s="43"/>
      <c r="J906" s="43"/>
      <c r="K906" s="43"/>
      <c r="L906" s="37"/>
      <c r="M906" s="17"/>
      <c r="N906" s="17"/>
      <c r="O906" s="17"/>
    </row>
    <row r="907" spans="1:15" ht="15.75">
      <c r="A907" s="40" t="s">
        <v>41</v>
      </c>
      <c r="B907" s="27"/>
      <c r="C907" s="41"/>
      <c r="D907" s="36"/>
      <c r="E907" s="45"/>
      <c r="F907" s="39"/>
      <c r="G907" s="39"/>
      <c r="H907" s="44"/>
      <c r="I907" s="43"/>
      <c r="J907" s="43"/>
      <c r="K907" s="43"/>
      <c r="L907" s="39"/>
      <c r="M907" s="17"/>
      <c r="N907" s="17"/>
      <c r="O907" s="17"/>
    </row>
    <row r="910" spans="1:15" ht="15" customHeight="1"/>
    <row r="911" spans="1:15">
      <c r="A911" s="105" t="s">
        <v>0</v>
      </c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</row>
    <row r="912" spans="1:1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</row>
    <row r="913" spans="1:1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</row>
    <row r="914" spans="1:15" ht="15.75">
      <c r="A914" s="106" t="s">
        <v>1</v>
      </c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</row>
    <row r="915" spans="1:15" ht="15.75">
      <c r="A915" s="106" t="s">
        <v>2</v>
      </c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</row>
    <row r="916" spans="1:15" ht="15.75">
      <c r="A916" s="107" t="s">
        <v>3</v>
      </c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</row>
    <row r="917" spans="1:15" ht="15.75" customHeight="1">
      <c r="A917" s="109" t="s">
        <v>97</v>
      </c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</row>
    <row r="918" spans="1:15" ht="15.75" customHeight="1">
      <c r="A918" s="109" t="s">
        <v>5</v>
      </c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</row>
    <row r="919" spans="1:15" ht="15.75" customHeight="1">
      <c r="A919" s="110" t="s">
        <v>6</v>
      </c>
      <c r="B919" s="111" t="s">
        <v>7</v>
      </c>
      <c r="C919" s="112" t="s">
        <v>8</v>
      </c>
      <c r="D919" s="111" t="s">
        <v>9</v>
      </c>
      <c r="E919" s="110" t="s">
        <v>10</v>
      </c>
      <c r="F919" s="110" t="s">
        <v>11</v>
      </c>
      <c r="G919" s="119" t="s">
        <v>12</v>
      </c>
      <c r="H919" s="119" t="s">
        <v>13</v>
      </c>
      <c r="I919" s="112" t="s">
        <v>14</v>
      </c>
      <c r="J919" s="112" t="s">
        <v>15</v>
      </c>
      <c r="K919" s="112" t="s">
        <v>16</v>
      </c>
      <c r="L919" s="120" t="s">
        <v>17</v>
      </c>
      <c r="M919" s="111" t="s">
        <v>18</v>
      </c>
      <c r="N919" s="111" t="s">
        <v>19</v>
      </c>
      <c r="O919" s="111" t="s">
        <v>20</v>
      </c>
    </row>
    <row r="920" spans="1:15">
      <c r="A920" s="110"/>
      <c r="B920" s="111"/>
      <c r="C920" s="112"/>
      <c r="D920" s="111"/>
      <c r="E920" s="110"/>
      <c r="F920" s="110"/>
      <c r="G920" s="119"/>
      <c r="H920" s="119"/>
      <c r="I920" s="112"/>
      <c r="J920" s="112"/>
      <c r="K920" s="112"/>
      <c r="L920" s="120"/>
      <c r="M920" s="111"/>
      <c r="N920" s="111"/>
      <c r="O920" s="111"/>
    </row>
    <row r="921" spans="1:15" ht="15.75">
      <c r="A921" s="10">
        <v>1</v>
      </c>
      <c r="B921" s="5">
        <v>42886</v>
      </c>
      <c r="C921" s="6">
        <v>720</v>
      </c>
      <c r="D921" s="6" t="s">
        <v>21</v>
      </c>
      <c r="E921" s="6" t="s">
        <v>22</v>
      </c>
      <c r="F921" s="6" t="s">
        <v>77</v>
      </c>
      <c r="G921" s="7">
        <v>24</v>
      </c>
      <c r="H921" s="7">
        <v>20</v>
      </c>
      <c r="I921" s="7">
        <v>26</v>
      </c>
      <c r="J921" s="7">
        <v>28</v>
      </c>
      <c r="K921" s="7">
        <v>30</v>
      </c>
      <c r="L921" s="7">
        <v>30</v>
      </c>
      <c r="M921" s="6">
        <v>1100</v>
      </c>
      <c r="N921" s="8">
        <f>IF('NORMAL OPTION CALLS'!E921="BUY",('NORMAL OPTION CALLS'!L921-'NORMAL OPTION CALLS'!G921)*('NORMAL OPTION CALLS'!M921),('NORMAL OPTION CALLS'!G921-'NORMAL OPTION CALLS'!L921)*('NORMAL OPTION CALLS'!M921))</f>
        <v>6600</v>
      </c>
      <c r="O921" s="9">
        <f>'NORMAL OPTION CALLS'!N921/('NORMAL OPTION CALLS'!M921)/'NORMAL OPTION CALLS'!G921%</f>
        <v>25</v>
      </c>
    </row>
    <row r="922" spans="1:15" ht="15" customHeight="1">
      <c r="A922" s="10">
        <v>2</v>
      </c>
      <c r="B922" s="5">
        <v>42886</v>
      </c>
      <c r="C922" s="6">
        <v>7200</v>
      </c>
      <c r="D922" s="6" t="s">
        <v>21</v>
      </c>
      <c r="E922" s="6" t="s">
        <v>22</v>
      </c>
      <c r="F922" s="6" t="s">
        <v>98</v>
      </c>
      <c r="G922" s="7">
        <v>185</v>
      </c>
      <c r="H922" s="7">
        <v>160</v>
      </c>
      <c r="I922" s="7">
        <v>205</v>
      </c>
      <c r="J922" s="7">
        <v>225</v>
      </c>
      <c r="K922" s="7">
        <v>245</v>
      </c>
      <c r="L922" s="7">
        <v>205</v>
      </c>
      <c r="M922" s="6">
        <v>150</v>
      </c>
      <c r="N922" s="8">
        <f>IF('NORMAL OPTION CALLS'!E922="BUY",('NORMAL OPTION CALLS'!L922-'NORMAL OPTION CALLS'!G922)*('NORMAL OPTION CALLS'!M922),('NORMAL OPTION CALLS'!G922-'NORMAL OPTION CALLS'!L922)*('NORMAL OPTION CALLS'!M922))</f>
        <v>3000</v>
      </c>
      <c r="O922" s="9">
        <f>'NORMAL OPTION CALLS'!N922/('NORMAL OPTION CALLS'!M922)/'NORMAL OPTION CALLS'!G922%</f>
        <v>10.810810810810811</v>
      </c>
    </row>
    <row r="923" spans="1:15" ht="15.75">
      <c r="A923" s="10">
        <v>3</v>
      </c>
      <c r="B923" s="5">
        <v>42885</v>
      </c>
      <c r="C923" s="6">
        <v>200</v>
      </c>
      <c r="D923" s="6" t="s">
        <v>21</v>
      </c>
      <c r="E923" s="6" t="s">
        <v>22</v>
      </c>
      <c r="F923" s="6" t="s">
        <v>83</v>
      </c>
      <c r="G923" s="7">
        <v>10</v>
      </c>
      <c r="H923" s="7">
        <v>8</v>
      </c>
      <c r="I923" s="7">
        <v>11</v>
      </c>
      <c r="J923" s="7">
        <v>12</v>
      </c>
      <c r="K923" s="7">
        <v>13</v>
      </c>
      <c r="L923" s="7">
        <v>13</v>
      </c>
      <c r="M923" s="6">
        <v>3500</v>
      </c>
      <c r="N923" s="8">
        <f>IF('NORMAL OPTION CALLS'!E923="BUY",('NORMAL OPTION CALLS'!L923-'NORMAL OPTION CALLS'!G923)*('NORMAL OPTION CALLS'!M923),('NORMAL OPTION CALLS'!G923-'NORMAL OPTION CALLS'!L923)*('NORMAL OPTION CALLS'!M923))</f>
        <v>10500</v>
      </c>
      <c r="O923" s="9">
        <f>'NORMAL OPTION CALLS'!N923/('NORMAL OPTION CALLS'!M923)/'NORMAL OPTION CALLS'!G923%</f>
        <v>30</v>
      </c>
    </row>
    <row r="924" spans="1:15" ht="15.75">
      <c r="A924" s="10">
        <v>4</v>
      </c>
      <c r="B924" s="5">
        <v>42885</v>
      </c>
      <c r="C924" s="6">
        <v>190</v>
      </c>
      <c r="D924" s="6" t="s">
        <v>47</v>
      </c>
      <c r="E924" s="6" t="s">
        <v>22</v>
      </c>
      <c r="F924" s="6" t="s">
        <v>64</v>
      </c>
      <c r="G924" s="7">
        <v>14</v>
      </c>
      <c r="H924" s="7">
        <v>13.2</v>
      </c>
      <c r="I924" s="7">
        <v>14.4</v>
      </c>
      <c r="J924" s="7">
        <v>14.8</v>
      </c>
      <c r="K924" s="7">
        <v>15.2</v>
      </c>
      <c r="L924" s="7">
        <v>15.2</v>
      </c>
      <c r="M924" s="6">
        <v>6000</v>
      </c>
      <c r="N924" s="8">
        <f>IF('NORMAL OPTION CALLS'!E924="BUY",('NORMAL OPTION CALLS'!L924-'NORMAL OPTION CALLS'!G924)*('NORMAL OPTION CALLS'!M924),('NORMAL OPTION CALLS'!G924-'NORMAL OPTION CALLS'!L924)*('NORMAL OPTION CALLS'!M924))</f>
        <v>7199.9999999999955</v>
      </c>
      <c r="O924" s="9">
        <f>'NORMAL OPTION CALLS'!N924/('NORMAL OPTION CALLS'!M924)/'NORMAL OPTION CALLS'!G924%</f>
        <v>8.5714285714285658</v>
      </c>
    </row>
    <row r="925" spans="1:15" ht="15.75">
      <c r="A925" s="10">
        <v>5</v>
      </c>
      <c r="B925" s="5">
        <v>42885</v>
      </c>
      <c r="C925" s="6">
        <v>200</v>
      </c>
      <c r="D925" s="6" t="s">
        <v>21</v>
      </c>
      <c r="E925" s="6" t="s">
        <v>22</v>
      </c>
      <c r="F925" s="6" t="s">
        <v>24</v>
      </c>
      <c r="G925" s="7">
        <v>10.5</v>
      </c>
      <c r="H925" s="7">
        <v>9.5</v>
      </c>
      <c r="I925" s="7">
        <v>11</v>
      </c>
      <c r="J925" s="7">
        <v>11.5</v>
      </c>
      <c r="K925" s="7">
        <v>12</v>
      </c>
      <c r="L925" s="7">
        <v>12</v>
      </c>
      <c r="M925" s="6">
        <v>3500</v>
      </c>
      <c r="N925" s="8">
        <f>IF('NORMAL OPTION CALLS'!E925="BUY",('NORMAL OPTION CALLS'!L925-'NORMAL OPTION CALLS'!G925)*('NORMAL OPTION CALLS'!M925),('NORMAL OPTION CALLS'!G925-'NORMAL OPTION CALLS'!L925)*('NORMAL OPTION CALLS'!M925))</f>
        <v>5250</v>
      </c>
      <c r="O925" s="9">
        <f>'NORMAL OPTION CALLS'!N925/('NORMAL OPTION CALLS'!M925)/'NORMAL OPTION CALLS'!G925%</f>
        <v>14.285714285714286</v>
      </c>
    </row>
    <row r="926" spans="1:15" ht="15.75">
      <c r="A926" s="10">
        <v>6</v>
      </c>
      <c r="B926" s="5">
        <v>42884</v>
      </c>
      <c r="C926" s="6">
        <v>660</v>
      </c>
      <c r="D926" s="6" t="s">
        <v>21</v>
      </c>
      <c r="E926" s="6" t="s">
        <v>22</v>
      </c>
      <c r="F926" s="6" t="s">
        <v>93</v>
      </c>
      <c r="G926" s="7">
        <v>31.5</v>
      </c>
      <c r="H926" s="7">
        <v>27.5</v>
      </c>
      <c r="I926" s="7">
        <v>33.5</v>
      </c>
      <c r="J926" s="7">
        <v>35.5</v>
      </c>
      <c r="K926" s="7">
        <v>37.5</v>
      </c>
      <c r="L926" s="7">
        <v>37.5</v>
      </c>
      <c r="M926" s="6">
        <v>1100</v>
      </c>
      <c r="N926" s="8">
        <f>IF('NORMAL OPTION CALLS'!E926="BUY",('NORMAL OPTION CALLS'!L926-'NORMAL OPTION CALLS'!G926)*('NORMAL OPTION CALLS'!M926),('NORMAL OPTION CALLS'!G926-'NORMAL OPTION CALLS'!L926)*('NORMAL OPTION CALLS'!M926))</f>
        <v>6600</v>
      </c>
      <c r="O926" s="9">
        <f>'NORMAL OPTION CALLS'!N926/('NORMAL OPTION CALLS'!M926)/'NORMAL OPTION CALLS'!G926%</f>
        <v>19.047619047619047</v>
      </c>
    </row>
    <row r="927" spans="1:15" ht="15.75">
      <c r="A927" s="10">
        <v>7</v>
      </c>
      <c r="B927" s="5">
        <v>42884</v>
      </c>
      <c r="C927" s="6">
        <v>860</v>
      </c>
      <c r="D927" s="6" t="s">
        <v>21</v>
      </c>
      <c r="E927" s="6" t="s">
        <v>22</v>
      </c>
      <c r="F927" s="6" t="s">
        <v>54</v>
      </c>
      <c r="G927" s="7">
        <v>21.55</v>
      </c>
      <c r="H927" s="7">
        <v>17.600000000000001</v>
      </c>
      <c r="I927" s="7">
        <v>23.5</v>
      </c>
      <c r="J927" s="7">
        <v>25.5</v>
      </c>
      <c r="K927" s="7">
        <v>27.5</v>
      </c>
      <c r="L927" s="7">
        <v>25.5</v>
      </c>
      <c r="M927" s="6">
        <v>1200</v>
      </c>
      <c r="N927" s="8">
        <f>IF('NORMAL OPTION CALLS'!E927="BUY",('NORMAL OPTION CALLS'!L927-'NORMAL OPTION CALLS'!G927)*('NORMAL OPTION CALLS'!M927),('NORMAL OPTION CALLS'!G927-'NORMAL OPTION CALLS'!L927)*('NORMAL OPTION CALLS'!M927))</f>
        <v>4739.9999999999991</v>
      </c>
      <c r="O927" s="9">
        <f>'NORMAL OPTION CALLS'!N927/('NORMAL OPTION CALLS'!M927)/'NORMAL OPTION CALLS'!G927%</f>
        <v>18.329466357308583</v>
      </c>
    </row>
    <row r="928" spans="1:15" ht="15.75">
      <c r="A928" s="10">
        <v>8</v>
      </c>
      <c r="B928" s="5">
        <v>42881</v>
      </c>
      <c r="C928" s="6">
        <v>200</v>
      </c>
      <c r="D928" s="6" t="s">
        <v>21</v>
      </c>
      <c r="E928" s="6" t="s">
        <v>22</v>
      </c>
      <c r="F928" s="6" t="s">
        <v>43</v>
      </c>
      <c r="G928" s="7">
        <v>9.5</v>
      </c>
      <c r="H928" s="7">
        <v>8</v>
      </c>
      <c r="I928" s="7">
        <v>10.199999999999999</v>
      </c>
      <c r="J928" s="7">
        <v>11</v>
      </c>
      <c r="K928" s="7">
        <v>11.7</v>
      </c>
      <c r="L928" s="7">
        <v>10.199999999999999</v>
      </c>
      <c r="M928" s="6">
        <v>3000</v>
      </c>
      <c r="N928" s="8">
        <f>IF('NORMAL OPTION CALLS'!E928="BUY",('NORMAL OPTION CALLS'!L928-'NORMAL OPTION CALLS'!G928)*('NORMAL OPTION CALLS'!M928),('NORMAL OPTION CALLS'!G928-'NORMAL OPTION CALLS'!L928)*('NORMAL OPTION CALLS'!M928))</f>
        <v>2099.9999999999977</v>
      </c>
      <c r="O928" s="9">
        <f>'NORMAL OPTION CALLS'!N928/('NORMAL OPTION CALLS'!M928)/'NORMAL OPTION CALLS'!G928%</f>
        <v>7.3684210526315717</v>
      </c>
    </row>
    <row r="929" spans="1:15" ht="15.75">
      <c r="A929" s="10">
        <v>9</v>
      </c>
      <c r="B929" s="5">
        <v>42881</v>
      </c>
      <c r="C929" s="6">
        <v>200</v>
      </c>
      <c r="D929" s="6" t="s">
        <v>21</v>
      </c>
      <c r="E929" s="6" t="s">
        <v>22</v>
      </c>
      <c r="F929" s="6" t="s">
        <v>24</v>
      </c>
      <c r="G929" s="7">
        <v>8.2520000000000007</v>
      </c>
      <c r="H929" s="7">
        <v>6.3</v>
      </c>
      <c r="I929" s="7">
        <v>9</v>
      </c>
      <c r="J929" s="7">
        <v>10</v>
      </c>
      <c r="K929" s="7">
        <v>11</v>
      </c>
      <c r="L929" s="7">
        <v>11</v>
      </c>
      <c r="M929" s="6">
        <v>3500</v>
      </c>
      <c r="N929" s="8">
        <f>IF('NORMAL OPTION CALLS'!E929="BUY",('NORMAL OPTION CALLS'!L929-'NORMAL OPTION CALLS'!G929)*('NORMAL OPTION CALLS'!M929),('NORMAL OPTION CALLS'!G929-'NORMAL OPTION CALLS'!L929)*('NORMAL OPTION CALLS'!M929))</f>
        <v>9617.9999999999982</v>
      </c>
      <c r="O929" s="9">
        <f>'NORMAL OPTION CALLS'!N929/('NORMAL OPTION CALLS'!M929)/'NORMAL OPTION CALLS'!G929%</f>
        <v>33.30101793504604</v>
      </c>
    </row>
    <row r="930" spans="1:15" ht="15.75">
      <c r="A930" s="10">
        <v>10</v>
      </c>
      <c r="B930" s="5">
        <v>42881</v>
      </c>
      <c r="C930" s="6">
        <v>500</v>
      </c>
      <c r="D930" s="6" t="s">
        <v>21</v>
      </c>
      <c r="E930" s="6" t="s">
        <v>22</v>
      </c>
      <c r="F930" s="6" t="s">
        <v>99</v>
      </c>
      <c r="G930" s="7">
        <v>21.5</v>
      </c>
      <c r="H930" s="7">
        <v>19.5</v>
      </c>
      <c r="I930" s="7">
        <v>22.5</v>
      </c>
      <c r="J930" s="7">
        <v>23.5</v>
      </c>
      <c r="K930" s="7">
        <v>24.5</v>
      </c>
      <c r="L930" s="7">
        <v>24.5</v>
      </c>
      <c r="M930" s="6">
        <v>2000</v>
      </c>
      <c r="N930" s="8">
        <f>IF('NORMAL OPTION CALLS'!E930="BUY",('NORMAL OPTION CALLS'!L930-'NORMAL OPTION CALLS'!G930)*('NORMAL OPTION CALLS'!M930),('NORMAL OPTION CALLS'!G930-'NORMAL OPTION CALLS'!L930)*('NORMAL OPTION CALLS'!M930))</f>
        <v>6000</v>
      </c>
      <c r="O930" s="9">
        <f>'NORMAL OPTION CALLS'!N930/('NORMAL OPTION CALLS'!M930)/'NORMAL OPTION CALLS'!G930%</f>
        <v>13.953488372093023</v>
      </c>
    </row>
    <row r="931" spans="1:15" ht="15.75">
      <c r="A931" s="10">
        <v>11</v>
      </c>
      <c r="B931" s="5">
        <v>42881</v>
      </c>
      <c r="C931" s="6">
        <v>240</v>
      </c>
      <c r="D931" s="6" t="s">
        <v>21</v>
      </c>
      <c r="E931" s="6" t="s">
        <v>22</v>
      </c>
      <c r="F931" s="6" t="s">
        <v>74</v>
      </c>
      <c r="G931" s="7">
        <v>10</v>
      </c>
      <c r="H931" s="7">
        <v>8.5</v>
      </c>
      <c r="I931" s="7">
        <v>10.7</v>
      </c>
      <c r="J931" s="7">
        <v>11.4</v>
      </c>
      <c r="K931" s="7">
        <v>12</v>
      </c>
      <c r="L931" s="7">
        <v>12</v>
      </c>
      <c r="M931" s="6">
        <v>3500</v>
      </c>
      <c r="N931" s="8">
        <f>IF('NORMAL OPTION CALLS'!E931="BUY",('NORMAL OPTION CALLS'!L931-'NORMAL OPTION CALLS'!G931)*('NORMAL OPTION CALLS'!M931),('NORMAL OPTION CALLS'!G931-'NORMAL OPTION CALLS'!L931)*('NORMAL OPTION CALLS'!M931))</f>
        <v>7000</v>
      </c>
      <c r="O931" s="9">
        <f>'NORMAL OPTION CALLS'!N931/('NORMAL OPTION CALLS'!M931)/'NORMAL OPTION CALLS'!G931%</f>
        <v>20</v>
      </c>
    </row>
    <row r="932" spans="1:15" ht="15.75">
      <c r="A932" s="10">
        <v>12</v>
      </c>
      <c r="B932" s="5">
        <v>42880</v>
      </c>
      <c r="C932" s="6">
        <v>2600</v>
      </c>
      <c r="D932" s="6" t="s">
        <v>21</v>
      </c>
      <c r="E932" s="6" t="s">
        <v>22</v>
      </c>
      <c r="F932" s="6" t="s">
        <v>52</v>
      </c>
      <c r="G932" s="7">
        <v>14</v>
      </c>
      <c r="H932" s="7">
        <v>22</v>
      </c>
      <c r="I932" s="7">
        <v>30</v>
      </c>
      <c r="J932" s="7">
        <v>38</v>
      </c>
      <c r="K932" s="7">
        <v>38</v>
      </c>
      <c r="L932" s="7">
        <v>38</v>
      </c>
      <c r="M932" s="6">
        <v>250</v>
      </c>
      <c r="N932" s="8">
        <f>IF('NORMAL OPTION CALLS'!E932="BUY",('NORMAL OPTION CALLS'!L932-'NORMAL OPTION CALLS'!G932)*('NORMAL OPTION CALLS'!M932),('NORMAL OPTION CALLS'!G932-'NORMAL OPTION CALLS'!L932)*('NORMAL OPTION CALLS'!M932))</f>
        <v>6000</v>
      </c>
      <c r="O932" s="9">
        <f>'NORMAL OPTION CALLS'!N932/('NORMAL OPTION CALLS'!M932)/'NORMAL OPTION CALLS'!G932%</f>
        <v>171.42857142857142</v>
      </c>
    </row>
    <row r="933" spans="1:15" ht="15.75">
      <c r="A933" s="10">
        <v>13</v>
      </c>
      <c r="B933" s="5">
        <v>42880</v>
      </c>
      <c r="C933" s="6">
        <v>80</v>
      </c>
      <c r="D933" s="6" t="s">
        <v>47</v>
      </c>
      <c r="E933" s="6" t="s">
        <v>22</v>
      </c>
      <c r="F933" s="6" t="s">
        <v>100</v>
      </c>
      <c r="G933" s="7">
        <v>1.1000000000000001</v>
      </c>
      <c r="H933" s="7">
        <v>0.5</v>
      </c>
      <c r="I933" s="7">
        <v>1.4</v>
      </c>
      <c r="J933" s="7">
        <v>1.7</v>
      </c>
      <c r="K933" s="7">
        <v>2</v>
      </c>
      <c r="L933" s="7">
        <v>2</v>
      </c>
      <c r="M933" s="6">
        <v>7000</v>
      </c>
      <c r="N933" s="8">
        <f>IF('NORMAL OPTION CALLS'!E933="BUY",('NORMAL OPTION CALLS'!L933-'NORMAL OPTION CALLS'!G933)*('NORMAL OPTION CALLS'!M933),('NORMAL OPTION CALLS'!G933-'NORMAL OPTION CALLS'!L933)*('NORMAL OPTION CALLS'!M933))</f>
        <v>6299.9999999999991</v>
      </c>
      <c r="O933" s="9">
        <f>'NORMAL OPTION CALLS'!N933/('NORMAL OPTION CALLS'!M933)/'NORMAL OPTION CALLS'!G933%</f>
        <v>81.818181818181799</v>
      </c>
    </row>
    <row r="934" spans="1:15" ht="15.75">
      <c r="A934" s="10">
        <v>14</v>
      </c>
      <c r="B934" s="5">
        <v>42880</v>
      </c>
      <c r="C934" s="6">
        <v>400</v>
      </c>
      <c r="D934" s="6" t="s">
        <v>21</v>
      </c>
      <c r="E934" s="6" t="s">
        <v>22</v>
      </c>
      <c r="F934" s="6" t="s">
        <v>101</v>
      </c>
      <c r="G934" s="7">
        <v>2.5</v>
      </c>
      <c r="H934" s="7">
        <v>0.5</v>
      </c>
      <c r="I934" s="7">
        <v>3.5</v>
      </c>
      <c r="J934" s="7">
        <v>4.5</v>
      </c>
      <c r="K934" s="7">
        <v>5.5</v>
      </c>
      <c r="L934" s="7">
        <v>5.5</v>
      </c>
      <c r="M934" s="6">
        <v>2000</v>
      </c>
      <c r="N934" s="8">
        <f>IF('NORMAL OPTION CALLS'!E934="BUY",('NORMAL OPTION CALLS'!L934-'NORMAL OPTION CALLS'!G934)*('NORMAL OPTION CALLS'!M934),('NORMAL OPTION CALLS'!G934-'NORMAL OPTION CALLS'!L934)*('NORMAL OPTION CALLS'!M934))</f>
        <v>6000</v>
      </c>
      <c r="O934" s="9">
        <f>'NORMAL OPTION CALLS'!N934/('NORMAL OPTION CALLS'!M934)/'NORMAL OPTION CALLS'!G934%</f>
        <v>120</v>
      </c>
    </row>
    <row r="935" spans="1:15" ht="15.75">
      <c r="A935" s="10">
        <v>15</v>
      </c>
      <c r="B935" s="5">
        <v>42880</v>
      </c>
      <c r="C935" s="6">
        <v>470</v>
      </c>
      <c r="D935" s="6" t="s">
        <v>21</v>
      </c>
      <c r="E935" s="6" t="s">
        <v>22</v>
      </c>
      <c r="F935" s="6" t="s">
        <v>75</v>
      </c>
      <c r="G935" s="7">
        <v>5</v>
      </c>
      <c r="H935" s="7">
        <v>3</v>
      </c>
      <c r="I935" s="7">
        <v>6.5</v>
      </c>
      <c r="J935" s="7">
        <v>8</v>
      </c>
      <c r="K935" s="7">
        <v>9.5</v>
      </c>
      <c r="L935" s="7">
        <v>9.5</v>
      </c>
      <c r="M935" s="6">
        <v>1500</v>
      </c>
      <c r="N935" s="8">
        <f>IF('NORMAL OPTION CALLS'!E935="BUY",('NORMAL OPTION CALLS'!L935-'NORMAL OPTION CALLS'!G935)*('NORMAL OPTION CALLS'!M935),('NORMAL OPTION CALLS'!G935-'NORMAL OPTION CALLS'!L935)*('NORMAL OPTION CALLS'!M935))</f>
        <v>6750</v>
      </c>
      <c r="O935" s="9">
        <f>'NORMAL OPTION CALLS'!N935/('NORMAL OPTION CALLS'!M935)/'NORMAL OPTION CALLS'!G935%</f>
        <v>90</v>
      </c>
    </row>
    <row r="936" spans="1:15" ht="15.75">
      <c r="A936" s="10">
        <v>16</v>
      </c>
      <c r="B936" s="5">
        <v>42880</v>
      </c>
      <c r="C936" s="6">
        <v>820</v>
      </c>
      <c r="D936" s="6" t="s">
        <v>21</v>
      </c>
      <c r="E936" s="6" t="s">
        <v>22</v>
      </c>
      <c r="F936" s="6" t="s">
        <v>54</v>
      </c>
      <c r="G936" s="7">
        <v>3.25</v>
      </c>
      <c r="H936" s="7">
        <v>0.3</v>
      </c>
      <c r="I936" s="7">
        <v>5</v>
      </c>
      <c r="J936" s="7">
        <v>7</v>
      </c>
      <c r="K936" s="7">
        <v>9</v>
      </c>
      <c r="L936" s="7">
        <v>9</v>
      </c>
      <c r="M936" s="6">
        <v>1100</v>
      </c>
      <c r="N936" s="8">
        <f>IF('NORMAL OPTION CALLS'!E936="BUY",('NORMAL OPTION CALLS'!L936-'NORMAL OPTION CALLS'!G936)*('NORMAL OPTION CALLS'!M936),('NORMAL OPTION CALLS'!G936-'NORMAL OPTION CALLS'!L936)*('NORMAL OPTION CALLS'!M936))</f>
        <v>6325</v>
      </c>
      <c r="O936" s="9">
        <f>'NORMAL OPTION CALLS'!N936/('NORMAL OPTION CALLS'!M936)/'NORMAL OPTION CALLS'!G936%</f>
        <v>176.92307692307691</v>
      </c>
    </row>
    <row r="937" spans="1:15" ht="15.75">
      <c r="A937" s="10">
        <v>17</v>
      </c>
      <c r="B937" s="5">
        <v>42879</v>
      </c>
      <c r="C937" s="6">
        <v>85</v>
      </c>
      <c r="D937" s="6" t="s">
        <v>47</v>
      </c>
      <c r="E937" s="6" t="s">
        <v>22</v>
      </c>
      <c r="F937" s="6" t="s">
        <v>25</v>
      </c>
      <c r="G937" s="7">
        <v>2</v>
      </c>
      <c r="H937" s="7">
        <v>1</v>
      </c>
      <c r="I937" s="7">
        <v>2.5</v>
      </c>
      <c r="J937" s="7">
        <v>3</v>
      </c>
      <c r="K937" s="7">
        <v>3.5</v>
      </c>
      <c r="L937" s="7">
        <v>3.5</v>
      </c>
      <c r="M937" s="6">
        <v>7000</v>
      </c>
      <c r="N937" s="8">
        <f>IF('NORMAL OPTION CALLS'!E937="BUY",('NORMAL OPTION CALLS'!L937-'NORMAL OPTION CALLS'!G937)*('NORMAL OPTION CALLS'!M937),('NORMAL OPTION CALLS'!G937-'NORMAL OPTION CALLS'!L937)*('NORMAL OPTION CALLS'!M937))</f>
        <v>10500</v>
      </c>
      <c r="O937" s="9">
        <f>'NORMAL OPTION CALLS'!N937/('NORMAL OPTION CALLS'!M937)/'NORMAL OPTION CALLS'!G937%</f>
        <v>75</v>
      </c>
    </row>
    <row r="938" spans="1:15" ht="15.75">
      <c r="A938" s="10">
        <v>18</v>
      </c>
      <c r="B938" s="5">
        <v>42879</v>
      </c>
      <c r="C938" s="6">
        <v>380</v>
      </c>
      <c r="D938" s="6" t="s">
        <v>21</v>
      </c>
      <c r="E938" s="6" t="s">
        <v>22</v>
      </c>
      <c r="F938" s="6" t="s">
        <v>101</v>
      </c>
      <c r="G938" s="7">
        <v>8</v>
      </c>
      <c r="H938" s="7">
        <v>6</v>
      </c>
      <c r="I938" s="7">
        <v>9</v>
      </c>
      <c r="J938" s="7">
        <v>10</v>
      </c>
      <c r="K938" s="7">
        <v>11</v>
      </c>
      <c r="L938" s="7">
        <v>11</v>
      </c>
      <c r="M938" s="6">
        <v>2000</v>
      </c>
      <c r="N938" s="8">
        <f>IF('NORMAL OPTION CALLS'!E938="BUY",('NORMAL OPTION CALLS'!L938-'NORMAL OPTION CALLS'!G938)*('NORMAL OPTION CALLS'!M938),('NORMAL OPTION CALLS'!G938-'NORMAL OPTION CALLS'!L938)*('NORMAL OPTION CALLS'!M938))</f>
        <v>6000</v>
      </c>
      <c r="O938" s="9">
        <f>'NORMAL OPTION CALLS'!N938/('NORMAL OPTION CALLS'!M938)/'NORMAL OPTION CALLS'!G938%</f>
        <v>37.5</v>
      </c>
    </row>
    <row r="939" spans="1:15" ht="15.75">
      <c r="A939" s="10">
        <v>19</v>
      </c>
      <c r="B939" s="5">
        <v>42879</v>
      </c>
      <c r="C939" s="6">
        <v>440</v>
      </c>
      <c r="D939" s="6" t="s">
        <v>21</v>
      </c>
      <c r="E939" s="6" t="s">
        <v>22</v>
      </c>
      <c r="F939" s="6" t="s">
        <v>94</v>
      </c>
      <c r="G939" s="7">
        <v>7.2</v>
      </c>
      <c r="H939" s="7">
        <v>5.3</v>
      </c>
      <c r="I939" s="7">
        <v>8</v>
      </c>
      <c r="J939" s="7">
        <v>9</v>
      </c>
      <c r="K939" s="7">
        <v>10</v>
      </c>
      <c r="L939" s="7">
        <v>10</v>
      </c>
      <c r="M939" s="6">
        <v>2000</v>
      </c>
      <c r="N939" s="8">
        <f>IF('NORMAL OPTION CALLS'!E939="BUY",('NORMAL OPTION CALLS'!L939-'NORMAL OPTION CALLS'!G939)*('NORMAL OPTION CALLS'!M939),('NORMAL OPTION CALLS'!G939-'NORMAL OPTION CALLS'!L939)*('NORMAL OPTION CALLS'!M939))</f>
        <v>5600</v>
      </c>
      <c r="O939" s="9">
        <f>'NORMAL OPTION CALLS'!N939/('NORMAL OPTION CALLS'!M939)/'NORMAL OPTION CALLS'!G939%</f>
        <v>38.888888888888879</v>
      </c>
    </row>
    <row r="940" spans="1:15" ht="15.75">
      <c r="A940" s="10">
        <v>20</v>
      </c>
      <c r="B940" s="5">
        <v>42878</v>
      </c>
      <c r="C940" s="6">
        <v>490</v>
      </c>
      <c r="D940" s="6" t="s">
        <v>21</v>
      </c>
      <c r="E940" s="6" t="s">
        <v>22</v>
      </c>
      <c r="F940" s="6" t="s">
        <v>99</v>
      </c>
      <c r="G940" s="7">
        <v>6.5</v>
      </c>
      <c r="H940" s="7">
        <v>4.5</v>
      </c>
      <c r="I940" s="7">
        <v>7.5</v>
      </c>
      <c r="J940" s="7">
        <v>8.5</v>
      </c>
      <c r="K940" s="7">
        <v>9.5</v>
      </c>
      <c r="L940" s="7">
        <v>9.5</v>
      </c>
      <c r="M940" s="6">
        <v>2000</v>
      </c>
      <c r="N940" s="8">
        <f>IF('NORMAL OPTION CALLS'!E940="BUY",('NORMAL OPTION CALLS'!L940-'NORMAL OPTION CALLS'!G940)*('NORMAL OPTION CALLS'!M940),('NORMAL OPTION CALLS'!G940-'NORMAL OPTION CALLS'!L940)*('NORMAL OPTION CALLS'!M940))</f>
        <v>6000</v>
      </c>
      <c r="O940" s="9">
        <f>'NORMAL OPTION CALLS'!N940/('NORMAL OPTION CALLS'!M940)/'NORMAL OPTION CALLS'!G940%</f>
        <v>46.153846153846153</v>
      </c>
    </row>
    <row r="941" spans="1:15" ht="15.75">
      <c r="A941" s="10">
        <v>21</v>
      </c>
      <c r="B941" s="5">
        <v>42878</v>
      </c>
      <c r="C941" s="6">
        <v>1400</v>
      </c>
      <c r="D941" s="6" t="s">
        <v>47</v>
      </c>
      <c r="E941" s="6" t="s">
        <v>22</v>
      </c>
      <c r="F941" s="6" t="s">
        <v>55</v>
      </c>
      <c r="G941" s="7">
        <v>25.1</v>
      </c>
      <c r="H941" s="7">
        <v>13</v>
      </c>
      <c r="I941" s="7">
        <v>31</v>
      </c>
      <c r="J941" s="7">
        <v>37</v>
      </c>
      <c r="K941" s="7">
        <v>43</v>
      </c>
      <c r="L941" s="7">
        <v>31</v>
      </c>
      <c r="M941" s="6">
        <v>350</v>
      </c>
      <c r="N941" s="8">
        <f>IF('NORMAL OPTION CALLS'!E941="BUY",('NORMAL OPTION CALLS'!L941-'NORMAL OPTION CALLS'!G941)*('NORMAL OPTION CALLS'!M941),('NORMAL OPTION CALLS'!G941-'NORMAL OPTION CALLS'!L941)*('NORMAL OPTION CALLS'!M941))</f>
        <v>2064.9999999999995</v>
      </c>
      <c r="O941" s="9">
        <f>'NORMAL OPTION CALLS'!N941/('NORMAL OPTION CALLS'!M941)/'NORMAL OPTION CALLS'!G941%</f>
        <v>23.505976095617523</v>
      </c>
    </row>
    <row r="942" spans="1:15" ht="15.75">
      <c r="A942" s="10">
        <v>22</v>
      </c>
      <c r="B942" s="5">
        <v>42878</v>
      </c>
      <c r="C942" s="6">
        <v>110</v>
      </c>
      <c r="D942" s="6" t="s">
        <v>47</v>
      </c>
      <c r="E942" s="6" t="s">
        <v>22</v>
      </c>
      <c r="F942" s="6" t="s">
        <v>65</v>
      </c>
      <c r="G942" s="7">
        <v>2.2999999999999998</v>
      </c>
      <c r="H942" s="7">
        <v>1.6</v>
      </c>
      <c r="I942" s="7">
        <v>2.7</v>
      </c>
      <c r="J942" s="7">
        <v>3</v>
      </c>
      <c r="K942" s="7">
        <v>3.4</v>
      </c>
      <c r="L942" s="7">
        <v>3.4</v>
      </c>
      <c r="M942" s="6">
        <v>7000</v>
      </c>
      <c r="N942" s="8">
        <f>IF('NORMAL OPTION CALLS'!E942="BUY",('NORMAL OPTION CALLS'!L942-'NORMAL OPTION CALLS'!G942)*('NORMAL OPTION CALLS'!M942),('NORMAL OPTION CALLS'!G942-'NORMAL OPTION CALLS'!L942)*('NORMAL OPTION CALLS'!M942))</f>
        <v>7700.0000000000009</v>
      </c>
      <c r="O942" s="9">
        <f>'NORMAL OPTION CALLS'!N942/('NORMAL OPTION CALLS'!M942)/'NORMAL OPTION CALLS'!G942%</f>
        <v>47.826086956521742</v>
      </c>
    </row>
    <row r="943" spans="1:15" ht="15.75">
      <c r="A943" s="10">
        <v>23</v>
      </c>
      <c r="B943" s="5">
        <v>42878</v>
      </c>
      <c r="C943" s="6">
        <v>230</v>
      </c>
      <c r="D943" s="6" t="s">
        <v>21</v>
      </c>
      <c r="E943" s="6" t="s">
        <v>22</v>
      </c>
      <c r="F943" s="6" t="s">
        <v>74</v>
      </c>
      <c r="G943" s="7">
        <v>4.5</v>
      </c>
      <c r="H943" s="7">
        <v>2.5</v>
      </c>
      <c r="I943" s="7">
        <v>5.5</v>
      </c>
      <c r="J943" s="7">
        <v>6.5</v>
      </c>
      <c r="K943" s="7">
        <v>7.5</v>
      </c>
      <c r="L943" s="7">
        <v>3.5</v>
      </c>
      <c r="M943" s="6">
        <v>3500</v>
      </c>
      <c r="N943" s="8">
        <f>IF('NORMAL OPTION CALLS'!E943="BUY",('NORMAL OPTION CALLS'!L943-'NORMAL OPTION CALLS'!G943)*('NORMAL OPTION CALLS'!M943),('NORMAL OPTION CALLS'!G943-'NORMAL OPTION CALLS'!L943)*('NORMAL OPTION CALLS'!M943))</f>
        <v>-3500</v>
      </c>
      <c r="O943" s="9">
        <f>'NORMAL OPTION CALLS'!N943/('NORMAL OPTION CALLS'!M943)/'NORMAL OPTION CALLS'!G943%</f>
        <v>-22.222222222222221</v>
      </c>
    </row>
    <row r="944" spans="1:15" ht="15.75">
      <c r="A944" s="10">
        <v>24</v>
      </c>
      <c r="B944" s="5">
        <v>42877</v>
      </c>
      <c r="C944" s="6">
        <v>200</v>
      </c>
      <c r="D944" s="6" t="s">
        <v>47</v>
      </c>
      <c r="E944" s="6" t="s">
        <v>22</v>
      </c>
      <c r="F944" s="6" t="s">
        <v>83</v>
      </c>
      <c r="G944" s="7">
        <v>3.5</v>
      </c>
      <c r="H944" s="7">
        <v>1.5</v>
      </c>
      <c r="I944" s="7">
        <v>4.5</v>
      </c>
      <c r="J944" s="7">
        <v>5.5</v>
      </c>
      <c r="K944" s="7">
        <v>6.5</v>
      </c>
      <c r="L944" s="7">
        <v>5.5</v>
      </c>
      <c r="M944" s="6">
        <v>3500</v>
      </c>
      <c r="N944" s="8">
        <f>IF('NORMAL OPTION CALLS'!E944="BUY",('NORMAL OPTION CALLS'!L944-'NORMAL OPTION CALLS'!G944)*('NORMAL OPTION CALLS'!M944),('NORMAL OPTION CALLS'!G944-'NORMAL OPTION CALLS'!L944)*('NORMAL OPTION CALLS'!M944))</f>
        <v>7000</v>
      </c>
      <c r="O944" s="9">
        <f>'NORMAL OPTION CALLS'!N944/('NORMAL OPTION CALLS'!M944)/'NORMAL OPTION CALLS'!G944%</f>
        <v>57.142857142857139</v>
      </c>
    </row>
    <row r="945" spans="1:15" ht="15.75">
      <c r="A945" s="10">
        <v>25</v>
      </c>
      <c r="B945" s="5">
        <v>42877</v>
      </c>
      <c r="C945" s="6">
        <v>150</v>
      </c>
      <c r="D945" s="6" t="s">
        <v>47</v>
      </c>
      <c r="E945" s="6" t="s">
        <v>22</v>
      </c>
      <c r="F945" s="6" t="s">
        <v>59</v>
      </c>
      <c r="G945" s="7">
        <v>1.7</v>
      </c>
      <c r="H945" s="7">
        <v>0.7</v>
      </c>
      <c r="I945" s="7">
        <v>2.2000000000000002</v>
      </c>
      <c r="J945" s="7">
        <v>2.7</v>
      </c>
      <c r="K945" s="7">
        <v>3.2</v>
      </c>
      <c r="L945" s="7">
        <v>2.2000000000000002</v>
      </c>
      <c r="M945" s="6">
        <v>6000</v>
      </c>
      <c r="N945" s="8">
        <f>IF('NORMAL OPTION CALLS'!E945="BUY",('NORMAL OPTION CALLS'!L945-'NORMAL OPTION CALLS'!G945)*('NORMAL OPTION CALLS'!M945),('NORMAL OPTION CALLS'!G945-'NORMAL OPTION CALLS'!L945)*('NORMAL OPTION CALLS'!M945))</f>
        <v>3000.0000000000014</v>
      </c>
      <c r="O945" s="9">
        <f>'NORMAL OPTION CALLS'!N945/('NORMAL OPTION CALLS'!M945)/'NORMAL OPTION CALLS'!G945%</f>
        <v>29.411764705882362</v>
      </c>
    </row>
    <row r="946" spans="1:15" ht="15.75">
      <c r="A946" s="10">
        <v>26</v>
      </c>
      <c r="B946" s="5">
        <v>42877</v>
      </c>
      <c r="C946" s="6">
        <v>440</v>
      </c>
      <c r="D946" s="6" t="s">
        <v>21</v>
      </c>
      <c r="E946" s="6" t="s">
        <v>22</v>
      </c>
      <c r="F946" s="6" t="s">
        <v>90</v>
      </c>
      <c r="G946" s="7">
        <v>6.1</v>
      </c>
      <c r="H946" s="7">
        <v>4.2</v>
      </c>
      <c r="I946" s="7">
        <v>7</v>
      </c>
      <c r="J946" s="7">
        <v>8</v>
      </c>
      <c r="K946" s="7">
        <v>9</v>
      </c>
      <c r="L946" s="7">
        <v>7</v>
      </c>
      <c r="M946" s="6">
        <v>2500</v>
      </c>
      <c r="N946" s="8">
        <f>IF('NORMAL OPTION CALLS'!E946="BUY",('NORMAL OPTION CALLS'!L946-'NORMAL OPTION CALLS'!G946)*('NORMAL OPTION CALLS'!M946),('NORMAL OPTION CALLS'!G946-'NORMAL OPTION CALLS'!L946)*('NORMAL OPTION CALLS'!M946))</f>
        <v>2250.0000000000009</v>
      </c>
      <c r="O946" s="9">
        <f>'NORMAL OPTION CALLS'!N946/('NORMAL OPTION CALLS'!M946)/'NORMAL OPTION CALLS'!G946%</f>
        <v>14.754098360655744</v>
      </c>
    </row>
    <row r="947" spans="1:15" ht="15.75">
      <c r="A947" s="10">
        <v>27</v>
      </c>
      <c r="B947" s="5">
        <v>42877</v>
      </c>
      <c r="C947" s="6">
        <v>215</v>
      </c>
      <c r="D947" s="6" t="s">
        <v>47</v>
      </c>
      <c r="E947" s="6" t="s">
        <v>22</v>
      </c>
      <c r="F947" s="6" t="s">
        <v>64</v>
      </c>
      <c r="G947" s="7">
        <v>2</v>
      </c>
      <c r="H947" s="7">
        <v>1</v>
      </c>
      <c r="I947" s="7">
        <v>2.5</v>
      </c>
      <c r="J947" s="7">
        <v>3</v>
      </c>
      <c r="K947" s="7">
        <v>3.5</v>
      </c>
      <c r="L947" s="7">
        <v>3.5</v>
      </c>
      <c r="M947" s="6">
        <v>6000</v>
      </c>
      <c r="N947" s="8">
        <f>IF('NORMAL OPTION CALLS'!E947="BUY",('NORMAL OPTION CALLS'!L947-'NORMAL OPTION CALLS'!G947)*('NORMAL OPTION CALLS'!M947),('NORMAL OPTION CALLS'!G947-'NORMAL OPTION CALLS'!L947)*('NORMAL OPTION CALLS'!M947))</f>
        <v>9000</v>
      </c>
      <c r="O947" s="9">
        <f>'NORMAL OPTION CALLS'!N947/('NORMAL OPTION CALLS'!M947)/'NORMAL OPTION CALLS'!G947%</f>
        <v>75</v>
      </c>
    </row>
    <row r="948" spans="1:15" ht="15.75">
      <c r="A948" s="10">
        <v>28</v>
      </c>
      <c r="B948" s="5">
        <v>42874</v>
      </c>
      <c r="C948" s="6">
        <v>530</v>
      </c>
      <c r="D948" s="6" t="s">
        <v>21</v>
      </c>
      <c r="E948" s="6" t="s">
        <v>22</v>
      </c>
      <c r="F948" s="6" t="s">
        <v>26</v>
      </c>
      <c r="G948" s="7">
        <v>10.7</v>
      </c>
      <c r="H948" s="7">
        <v>8.5</v>
      </c>
      <c r="I948" s="7">
        <v>12</v>
      </c>
      <c r="J948" s="7">
        <v>13</v>
      </c>
      <c r="K948" s="7">
        <v>14</v>
      </c>
      <c r="L948" s="7">
        <v>8.5</v>
      </c>
      <c r="M948" s="6">
        <v>2000</v>
      </c>
      <c r="N948" s="8">
        <f>IF('NORMAL OPTION CALLS'!E948="BUY",('NORMAL OPTION CALLS'!L948-'NORMAL OPTION CALLS'!G948)*('NORMAL OPTION CALLS'!M948),('NORMAL OPTION CALLS'!G948-'NORMAL OPTION CALLS'!L948)*('NORMAL OPTION CALLS'!M948))</f>
        <v>-4399.9999999999982</v>
      </c>
      <c r="O948" s="9">
        <f>'NORMAL OPTION CALLS'!N948/('NORMAL OPTION CALLS'!M948)/'NORMAL OPTION CALLS'!G948%</f>
        <v>-20.560747663551396</v>
      </c>
    </row>
    <row r="949" spans="1:15" ht="15.75">
      <c r="A949" s="10">
        <v>29</v>
      </c>
      <c r="B949" s="5">
        <v>42874</v>
      </c>
      <c r="C949" s="6">
        <v>310</v>
      </c>
      <c r="D949" s="6" t="s">
        <v>21</v>
      </c>
      <c r="E949" s="6" t="s">
        <v>22</v>
      </c>
      <c r="F949" s="6" t="s">
        <v>49</v>
      </c>
      <c r="G949" s="7">
        <v>7</v>
      </c>
      <c r="H949" s="7">
        <v>5</v>
      </c>
      <c r="I949" s="7">
        <v>8</v>
      </c>
      <c r="J949" s="7">
        <v>9</v>
      </c>
      <c r="K949" s="7">
        <v>10</v>
      </c>
      <c r="L949" s="7">
        <v>8</v>
      </c>
      <c r="M949" s="6">
        <v>3000</v>
      </c>
      <c r="N949" s="8">
        <f>IF('NORMAL OPTION CALLS'!E949="BUY",('NORMAL OPTION CALLS'!L949-'NORMAL OPTION CALLS'!G949)*('NORMAL OPTION CALLS'!M949),('NORMAL OPTION CALLS'!G949-'NORMAL OPTION CALLS'!L949)*('NORMAL OPTION CALLS'!M949))</f>
        <v>3000</v>
      </c>
      <c r="O949" s="9">
        <f>'NORMAL OPTION CALLS'!N949/('NORMAL OPTION CALLS'!M949)/'NORMAL OPTION CALLS'!G949%</f>
        <v>14.285714285714285</v>
      </c>
    </row>
    <row r="950" spans="1:15" ht="15.75">
      <c r="A950" s="10">
        <v>30</v>
      </c>
      <c r="B950" s="5">
        <v>42874</v>
      </c>
      <c r="C950" s="6">
        <v>390</v>
      </c>
      <c r="D950" s="6" t="s">
        <v>47</v>
      </c>
      <c r="E950" s="6" t="s">
        <v>22</v>
      </c>
      <c r="F950" s="6" t="s">
        <v>102</v>
      </c>
      <c r="G950" s="7">
        <v>6.1</v>
      </c>
      <c r="H950" s="7">
        <v>4</v>
      </c>
      <c r="I950" s="7">
        <v>7</v>
      </c>
      <c r="J950" s="7">
        <v>8</v>
      </c>
      <c r="K950" s="7">
        <v>9</v>
      </c>
      <c r="L950" s="7">
        <v>9</v>
      </c>
      <c r="M950" s="6">
        <v>2000</v>
      </c>
      <c r="N950" s="8">
        <f>IF('NORMAL OPTION CALLS'!E950="BUY",('NORMAL OPTION CALLS'!L950-'NORMAL OPTION CALLS'!G950)*('NORMAL OPTION CALLS'!M950),('NORMAL OPTION CALLS'!G950-'NORMAL OPTION CALLS'!L950)*('NORMAL OPTION CALLS'!M950))</f>
        <v>5800.0000000000009</v>
      </c>
      <c r="O950" s="9">
        <f>'NORMAL OPTION CALLS'!N950/('NORMAL OPTION CALLS'!M950)/'NORMAL OPTION CALLS'!G950%</f>
        <v>47.540983606557383</v>
      </c>
    </row>
    <row r="951" spans="1:15" ht="15.75">
      <c r="A951" s="10">
        <v>31</v>
      </c>
      <c r="B951" s="5">
        <v>42874</v>
      </c>
      <c r="C951" s="6">
        <v>780</v>
      </c>
      <c r="D951" s="6" t="s">
        <v>47</v>
      </c>
      <c r="E951" s="6" t="s">
        <v>22</v>
      </c>
      <c r="F951" s="6" t="s">
        <v>54</v>
      </c>
      <c r="G951" s="7">
        <v>25.1</v>
      </c>
      <c r="H951" s="7">
        <v>21.5</v>
      </c>
      <c r="I951" s="7">
        <v>27</v>
      </c>
      <c r="J951" s="7">
        <v>29</v>
      </c>
      <c r="K951" s="7">
        <v>31</v>
      </c>
      <c r="L951" s="7">
        <v>31</v>
      </c>
      <c r="M951" s="6">
        <v>1200</v>
      </c>
      <c r="N951" s="8">
        <f>IF('NORMAL OPTION CALLS'!E951="BUY",('NORMAL OPTION CALLS'!L951-'NORMAL OPTION CALLS'!G951)*('NORMAL OPTION CALLS'!M951),('NORMAL OPTION CALLS'!G951-'NORMAL OPTION CALLS'!L951)*('NORMAL OPTION CALLS'!M951))</f>
        <v>7079.9999999999982</v>
      </c>
      <c r="O951" s="9">
        <f>'NORMAL OPTION CALLS'!N951/('NORMAL OPTION CALLS'!M951)/'NORMAL OPTION CALLS'!G951%</f>
        <v>23.505976095617523</v>
      </c>
    </row>
    <row r="952" spans="1:15" ht="15.75">
      <c r="A952" s="10">
        <v>32</v>
      </c>
      <c r="B952" s="5">
        <v>42873</v>
      </c>
      <c r="C952" s="6">
        <v>95</v>
      </c>
      <c r="D952" s="6" t="s">
        <v>47</v>
      </c>
      <c r="E952" s="6" t="s">
        <v>22</v>
      </c>
      <c r="F952" s="6" t="s">
        <v>71</v>
      </c>
      <c r="G952" s="7">
        <v>4.8</v>
      </c>
      <c r="H952" s="7">
        <v>4</v>
      </c>
      <c r="I952" s="7">
        <v>5.3</v>
      </c>
      <c r="J952" s="7">
        <v>5.8</v>
      </c>
      <c r="K952" s="7">
        <v>6.3</v>
      </c>
      <c r="L952" s="7">
        <v>6.3</v>
      </c>
      <c r="M952" s="6">
        <v>8000</v>
      </c>
      <c r="N952" s="8">
        <f>IF('NORMAL OPTION CALLS'!E952="BUY",('NORMAL OPTION CALLS'!L952-'NORMAL OPTION CALLS'!G952)*('NORMAL OPTION CALLS'!M952),('NORMAL OPTION CALLS'!G952-'NORMAL OPTION CALLS'!L952)*('NORMAL OPTION CALLS'!M952))</f>
        <v>12000</v>
      </c>
      <c r="O952" s="9">
        <f>'NORMAL OPTION CALLS'!N952/('NORMAL OPTION CALLS'!M952)/'NORMAL OPTION CALLS'!G952%</f>
        <v>31.25</v>
      </c>
    </row>
    <row r="953" spans="1:15" ht="15.75">
      <c r="A953" s="10">
        <v>33</v>
      </c>
      <c r="B953" s="5">
        <v>42873</v>
      </c>
      <c r="C953" s="6">
        <v>860</v>
      </c>
      <c r="D953" s="6" t="s">
        <v>21</v>
      </c>
      <c r="E953" s="6" t="s">
        <v>22</v>
      </c>
      <c r="F953" s="6" t="s">
        <v>80</v>
      </c>
      <c r="G953" s="7">
        <v>8</v>
      </c>
      <c r="H953" s="7">
        <v>2</v>
      </c>
      <c r="I953" s="7">
        <v>11</v>
      </c>
      <c r="J953" s="7">
        <v>14</v>
      </c>
      <c r="K953" s="7">
        <v>17</v>
      </c>
      <c r="L953" s="7">
        <v>14</v>
      </c>
      <c r="M953" s="6">
        <v>700</v>
      </c>
      <c r="N953" s="8">
        <f>IF('NORMAL OPTION CALLS'!E953="BUY",('NORMAL OPTION CALLS'!L953-'NORMAL OPTION CALLS'!G953)*('NORMAL OPTION CALLS'!M953),('NORMAL OPTION CALLS'!G953-'NORMAL OPTION CALLS'!L953)*('NORMAL OPTION CALLS'!M953))</f>
        <v>4200</v>
      </c>
      <c r="O953" s="9">
        <f>'NORMAL OPTION CALLS'!N953/('NORMAL OPTION CALLS'!M953)/'NORMAL OPTION CALLS'!G953%</f>
        <v>75</v>
      </c>
    </row>
    <row r="954" spans="1:15" ht="15.75">
      <c r="A954" s="10">
        <v>34</v>
      </c>
      <c r="B954" s="5">
        <v>42873</v>
      </c>
      <c r="C954" s="6">
        <v>195</v>
      </c>
      <c r="D954" s="6" t="s">
        <v>21</v>
      </c>
      <c r="E954" s="6" t="s">
        <v>22</v>
      </c>
      <c r="F954" s="6" t="s">
        <v>103</v>
      </c>
      <c r="G954" s="7">
        <v>7.5</v>
      </c>
      <c r="H954" s="7">
        <v>5.5</v>
      </c>
      <c r="I954" s="7">
        <v>8.5</v>
      </c>
      <c r="J954" s="7">
        <v>9.5</v>
      </c>
      <c r="K954" s="7">
        <v>10.5</v>
      </c>
      <c r="L954" s="7">
        <v>5.5</v>
      </c>
      <c r="M954" s="6">
        <v>3500</v>
      </c>
      <c r="N954" s="8">
        <f>IF('NORMAL OPTION CALLS'!E954="BUY",('NORMAL OPTION CALLS'!L954-'NORMAL OPTION CALLS'!G954)*('NORMAL OPTION CALLS'!M954),('NORMAL OPTION CALLS'!G954-'NORMAL OPTION CALLS'!L954)*('NORMAL OPTION CALLS'!M954))</f>
        <v>-7000</v>
      </c>
      <c r="O954" s="9">
        <f>'NORMAL OPTION CALLS'!N954/('NORMAL OPTION CALLS'!M954)/'NORMAL OPTION CALLS'!G954%</f>
        <v>-26.666666666666668</v>
      </c>
    </row>
    <row r="955" spans="1:15" ht="15.75">
      <c r="A955" s="10">
        <v>35</v>
      </c>
      <c r="B955" s="5">
        <v>42872</v>
      </c>
      <c r="C955" s="6">
        <v>240</v>
      </c>
      <c r="D955" s="6" t="s">
        <v>21</v>
      </c>
      <c r="E955" s="6" t="s">
        <v>22</v>
      </c>
      <c r="F955" s="6" t="s">
        <v>104</v>
      </c>
      <c r="G955" s="7">
        <v>3.6</v>
      </c>
      <c r="H955" s="7">
        <v>1.6</v>
      </c>
      <c r="I955" s="7">
        <v>4.5</v>
      </c>
      <c r="J955" s="7">
        <v>5.5</v>
      </c>
      <c r="K955" s="7">
        <v>6.5</v>
      </c>
      <c r="L955" s="7">
        <v>4.5</v>
      </c>
      <c r="M955" s="6">
        <v>2000</v>
      </c>
      <c r="N955" s="8">
        <f>IF('NORMAL OPTION CALLS'!E955="BUY",('NORMAL OPTION CALLS'!L955-'NORMAL OPTION CALLS'!G955)*('NORMAL OPTION CALLS'!M955),('NORMAL OPTION CALLS'!G955-'NORMAL OPTION CALLS'!L955)*('NORMAL OPTION CALLS'!M955))</f>
        <v>1799.9999999999998</v>
      </c>
      <c r="O955" s="9">
        <f>'NORMAL OPTION CALLS'!N955/('NORMAL OPTION CALLS'!M955)/'NORMAL OPTION CALLS'!G955%</f>
        <v>24.999999999999993</v>
      </c>
    </row>
    <row r="956" spans="1:15" ht="15.75">
      <c r="A956" s="10">
        <v>36</v>
      </c>
      <c r="B956" s="5">
        <v>42872</v>
      </c>
      <c r="C956" s="6">
        <v>440</v>
      </c>
      <c r="D956" s="6" t="s">
        <v>21</v>
      </c>
      <c r="E956" s="6" t="s">
        <v>22</v>
      </c>
      <c r="F956" s="6" t="s">
        <v>75</v>
      </c>
      <c r="G956" s="7">
        <v>13.5</v>
      </c>
      <c r="H956" s="7">
        <v>11.5</v>
      </c>
      <c r="I956" s="7">
        <v>14.5</v>
      </c>
      <c r="J956" s="7">
        <v>15.5</v>
      </c>
      <c r="K956" s="7">
        <v>16.5</v>
      </c>
      <c r="L956" s="7">
        <v>16.5</v>
      </c>
      <c r="M956" s="6">
        <v>1500</v>
      </c>
      <c r="N956" s="8">
        <f>IF('NORMAL OPTION CALLS'!E956="BUY",('NORMAL OPTION CALLS'!L956-'NORMAL OPTION CALLS'!G956)*('NORMAL OPTION CALLS'!M956),('NORMAL OPTION CALLS'!G956-'NORMAL OPTION CALLS'!L956)*('NORMAL OPTION CALLS'!M956))</f>
        <v>4500</v>
      </c>
      <c r="O956" s="9">
        <f>'NORMAL OPTION CALLS'!N956/('NORMAL OPTION CALLS'!M956)/'NORMAL OPTION CALLS'!G956%</f>
        <v>22.222222222222221</v>
      </c>
    </row>
    <row r="957" spans="1:15" ht="15.75">
      <c r="A957" s="10">
        <v>37</v>
      </c>
      <c r="B957" s="5">
        <v>42872</v>
      </c>
      <c r="C957" s="6">
        <v>490</v>
      </c>
      <c r="D957" s="6" t="s">
        <v>21</v>
      </c>
      <c r="E957" s="6" t="s">
        <v>22</v>
      </c>
      <c r="F957" s="6" t="s">
        <v>99</v>
      </c>
      <c r="G957" s="7">
        <v>9.5</v>
      </c>
      <c r="H957" s="7">
        <v>7.5</v>
      </c>
      <c r="I957" s="7">
        <v>10.5</v>
      </c>
      <c r="J957" s="7">
        <v>11.5</v>
      </c>
      <c r="K957" s="7">
        <v>12.5</v>
      </c>
      <c r="L957" s="7">
        <v>12.5</v>
      </c>
      <c r="M957" s="6">
        <v>2000</v>
      </c>
      <c r="N957" s="8">
        <f>IF('NORMAL OPTION CALLS'!E957="BUY",('NORMAL OPTION CALLS'!L957-'NORMAL OPTION CALLS'!G957)*('NORMAL OPTION CALLS'!M957),('NORMAL OPTION CALLS'!G957-'NORMAL OPTION CALLS'!L957)*('NORMAL OPTION CALLS'!M957))</f>
        <v>6000</v>
      </c>
      <c r="O957" s="9">
        <f>'NORMAL OPTION CALLS'!N957/('NORMAL OPTION CALLS'!M957)/'NORMAL OPTION CALLS'!G957%</f>
        <v>31.578947368421051</v>
      </c>
    </row>
    <row r="958" spans="1:15" ht="15.75">
      <c r="A958" s="10">
        <v>38</v>
      </c>
      <c r="B958" s="5">
        <v>42872</v>
      </c>
      <c r="C958" s="6">
        <v>310</v>
      </c>
      <c r="D958" s="6" t="s">
        <v>21</v>
      </c>
      <c r="E958" s="6" t="s">
        <v>22</v>
      </c>
      <c r="F958" s="6" t="s">
        <v>91</v>
      </c>
      <c r="G958" s="7">
        <v>5</v>
      </c>
      <c r="H958" s="7">
        <v>4</v>
      </c>
      <c r="I958" s="7">
        <v>6</v>
      </c>
      <c r="J958" s="7">
        <v>7</v>
      </c>
      <c r="K958" s="7">
        <v>8</v>
      </c>
      <c r="L958" s="7">
        <v>6</v>
      </c>
      <c r="M958" s="6">
        <v>2500</v>
      </c>
      <c r="N958" s="8">
        <f>IF('NORMAL OPTION CALLS'!E958="BUY",('NORMAL OPTION CALLS'!L958-'NORMAL OPTION CALLS'!G958)*('NORMAL OPTION CALLS'!M958),('NORMAL OPTION CALLS'!G958-'NORMAL OPTION CALLS'!L958)*('NORMAL OPTION CALLS'!M958))</f>
        <v>2500</v>
      </c>
      <c r="O958" s="9">
        <f>'NORMAL OPTION CALLS'!N958/('NORMAL OPTION CALLS'!M958)/'NORMAL OPTION CALLS'!G958%</f>
        <v>20</v>
      </c>
    </row>
    <row r="959" spans="1:15" ht="15.75">
      <c r="A959" s="10">
        <v>39</v>
      </c>
      <c r="B959" s="5">
        <v>42871</v>
      </c>
      <c r="C959" s="6">
        <v>440</v>
      </c>
      <c r="D959" s="6" t="s">
        <v>21</v>
      </c>
      <c r="E959" s="6" t="s">
        <v>22</v>
      </c>
      <c r="F959" s="6" t="s">
        <v>75</v>
      </c>
      <c r="G959" s="7">
        <v>9.6</v>
      </c>
      <c r="H959" s="7">
        <v>6.6</v>
      </c>
      <c r="I959" s="7">
        <v>11</v>
      </c>
      <c r="J959" s="7">
        <v>12.5</v>
      </c>
      <c r="K959" s="7">
        <v>14</v>
      </c>
      <c r="L959" s="7">
        <v>14</v>
      </c>
      <c r="M959" s="6">
        <v>1500</v>
      </c>
      <c r="N959" s="8">
        <f>IF('NORMAL OPTION CALLS'!E959="BUY",('NORMAL OPTION CALLS'!L959-'NORMAL OPTION CALLS'!G959)*('NORMAL OPTION CALLS'!M959),('NORMAL OPTION CALLS'!G959-'NORMAL OPTION CALLS'!L959)*('NORMAL OPTION CALLS'!M959))</f>
        <v>6600.0000000000009</v>
      </c>
      <c r="O959" s="9">
        <f>'NORMAL OPTION CALLS'!N959/('NORMAL OPTION CALLS'!M959)/'NORMAL OPTION CALLS'!G959%</f>
        <v>45.833333333333336</v>
      </c>
    </row>
    <row r="960" spans="1:15" ht="15.75">
      <c r="A960" s="10">
        <v>40</v>
      </c>
      <c r="B960" s="5">
        <v>42871</v>
      </c>
      <c r="C960" s="6">
        <v>215</v>
      </c>
      <c r="D960" s="6" t="s">
        <v>21</v>
      </c>
      <c r="E960" s="6" t="s">
        <v>22</v>
      </c>
      <c r="F960" s="6" t="s">
        <v>69</v>
      </c>
      <c r="G960" s="7">
        <v>6</v>
      </c>
      <c r="H960" s="7">
        <v>4</v>
      </c>
      <c r="I960" s="7">
        <v>7</v>
      </c>
      <c r="J960" s="7">
        <v>8</v>
      </c>
      <c r="K960" s="7">
        <v>9</v>
      </c>
      <c r="L960" s="7">
        <v>5</v>
      </c>
      <c r="M960" s="6">
        <v>5000</v>
      </c>
      <c r="N960" s="8">
        <f>IF('NORMAL OPTION CALLS'!E960="BUY",('NORMAL OPTION CALLS'!L960-'NORMAL OPTION CALLS'!G960)*('NORMAL OPTION CALLS'!M960),('NORMAL OPTION CALLS'!G960-'NORMAL OPTION CALLS'!L960)*('NORMAL OPTION CALLS'!M960))</f>
        <v>-5000</v>
      </c>
      <c r="O960" s="9">
        <f>'NORMAL OPTION CALLS'!N960/('NORMAL OPTION CALLS'!M960)/'NORMAL OPTION CALLS'!G960%</f>
        <v>-16.666666666666668</v>
      </c>
    </row>
    <row r="961" spans="1:15" ht="15.75">
      <c r="A961" s="10">
        <v>41</v>
      </c>
      <c r="B961" s="5">
        <v>42871</v>
      </c>
      <c r="C961" s="6">
        <v>100</v>
      </c>
      <c r="D961" s="6" t="s">
        <v>21</v>
      </c>
      <c r="E961" s="6" t="s">
        <v>22</v>
      </c>
      <c r="F961" s="6" t="s">
        <v>100</v>
      </c>
      <c r="G961" s="7">
        <v>2.15</v>
      </c>
      <c r="H961" s="7">
        <v>1.4</v>
      </c>
      <c r="I961" s="7">
        <v>2.6</v>
      </c>
      <c r="J961" s="7">
        <v>3</v>
      </c>
      <c r="K961" s="7">
        <v>3.4</v>
      </c>
      <c r="L961" s="7">
        <v>3</v>
      </c>
      <c r="M961" s="6">
        <v>7000</v>
      </c>
      <c r="N961" s="8">
        <f>IF('NORMAL OPTION CALLS'!E961="BUY",('NORMAL OPTION CALLS'!L961-'NORMAL OPTION CALLS'!G961)*('NORMAL OPTION CALLS'!M961),('NORMAL OPTION CALLS'!G961-'NORMAL OPTION CALLS'!L961)*('NORMAL OPTION CALLS'!M961))</f>
        <v>5950.0000000000009</v>
      </c>
      <c r="O961" s="9">
        <f>'NORMAL OPTION CALLS'!N961/('NORMAL OPTION CALLS'!M961)/'NORMAL OPTION CALLS'!G961%</f>
        <v>39.534883720930239</v>
      </c>
    </row>
    <row r="962" spans="1:15" ht="15.75">
      <c r="A962" s="10">
        <v>42</v>
      </c>
      <c r="B962" s="5">
        <v>42870</v>
      </c>
      <c r="C962" s="6">
        <v>450</v>
      </c>
      <c r="D962" s="6" t="s">
        <v>21</v>
      </c>
      <c r="E962" s="6" t="s">
        <v>22</v>
      </c>
      <c r="F962" s="6" t="s">
        <v>99</v>
      </c>
      <c r="G962" s="7">
        <v>14</v>
      </c>
      <c r="H962" s="7">
        <v>12</v>
      </c>
      <c r="I962" s="7">
        <v>15</v>
      </c>
      <c r="J962" s="7">
        <v>16</v>
      </c>
      <c r="K962" s="7">
        <v>17</v>
      </c>
      <c r="L962" s="7">
        <v>15</v>
      </c>
      <c r="M962" s="6">
        <v>2000</v>
      </c>
      <c r="N962" s="8">
        <f>IF('NORMAL OPTION CALLS'!E962="BUY",('NORMAL OPTION CALLS'!L962-'NORMAL OPTION CALLS'!G962)*('NORMAL OPTION CALLS'!M962),('NORMAL OPTION CALLS'!G962-'NORMAL OPTION CALLS'!L962)*('NORMAL OPTION CALLS'!M962))</f>
        <v>2000</v>
      </c>
      <c r="O962" s="9">
        <f>'NORMAL OPTION CALLS'!N962/('NORMAL OPTION CALLS'!M962)/'NORMAL OPTION CALLS'!G962%</f>
        <v>7.1428571428571423</v>
      </c>
    </row>
    <row r="963" spans="1:15" ht="15.75">
      <c r="A963" s="10">
        <v>43</v>
      </c>
      <c r="B963" s="5">
        <v>42870</v>
      </c>
      <c r="C963" s="6">
        <v>1000</v>
      </c>
      <c r="D963" s="6" t="s">
        <v>21</v>
      </c>
      <c r="E963" s="6" t="s">
        <v>22</v>
      </c>
      <c r="F963" s="6" t="s">
        <v>105</v>
      </c>
      <c r="G963" s="7">
        <v>31</v>
      </c>
      <c r="H963" s="7">
        <v>27</v>
      </c>
      <c r="I963" s="7">
        <v>33</v>
      </c>
      <c r="J963" s="7">
        <v>35</v>
      </c>
      <c r="K963" s="7">
        <v>37</v>
      </c>
      <c r="L963" s="7">
        <v>33</v>
      </c>
      <c r="M963" s="6">
        <v>1100</v>
      </c>
      <c r="N963" s="8">
        <f>IF('NORMAL OPTION CALLS'!E963="BUY",('NORMAL OPTION CALLS'!L963-'NORMAL OPTION CALLS'!G963)*('NORMAL OPTION CALLS'!M963),('NORMAL OPTION CALLS'!G963-'NORMAL OPTION CALLS'!L963)*('NORMAL OPTION CALLS'!M963))</f>
        <v>2200</v>
      </c>
      <c r="O963" s="9">
        <f>'NORMAL OPTION CALLS'!N963/('NORMAL OPTION CALLS'!M963)/'NORMAL OPTION CALLS'!G963%</f>
        <v>6.4516129032258069</v>
      </c>
    </row>
    <row r="964" spans="1:15" ht="15.75">
      <c r="A964" s="10">
        <v>44</v>
      </c>
      <c r="B964" s="5">
        <v>42870</v>
      </c>
      <c r="C964" s="6">
        <v>175</v>
      </c>
      <c r="D964" s="6" t="s">
        <v>21</v>
      </c>
      <c r="E964" s="6" t="s">
        <v>22</v>
      </c>
      <c r="F964" s="6" t="s">
        <v>106</v>
      </c>
      <c r="G964" s="7">
        <v>7.5</v>
      </c>
      <c r="H964" s="7">
        <v>6.9</v>
      </c>
      <c r="I964" s="7">
        <v>7.8</v>
      </c>
      <c r="J964" s="7">
        <v>8.1</v>
      </c>
      <c r="K964" s="7">
        <v>8.4</v>
      </c>
      <c r="L964" s="7">
        <v>6.9</v>
      </c>
      <c r="M964" s="6">
        <v>10000</v>
      </c>
      <c r="N964" s="8">
        <f>IF('NORMAL OPTION CALLS'!E964="BUY",('NORMAL OPTION CALLS'!L964-'NORMAL OPTION CALLS'!G964)*('NORMAL OPTION CALLS'!M964),('NORMAL OPTION CALLS'!G964-'NORMAL OPTION CALLS'!L964)*('NORMAL OPTION CALLS'!M964))</f>
        <v>-5999.9999999999964</v>
      </c>
      <c r="O964" s="9">
        <f>'NORMAL OPTION CALLS'!N964/('NORMAL OPTION CALLS'!M964)/'NORMAL OPTION CALLS'!G964%</f>
        <v>-7.9999999999999956</v>
      </c>
    </row>
    <row r="965" spans="1:15" ht="15.75">
      <c r="A965" s="10">
        <v>45</v>
      </c>
      <c r="B965" s="5">
        <v>42867</v>
      </c>
      <c r="C965" s="6">
        <v>205</v>
      </c>
      <c r="D965" s="6" t="s">
        <v>21</v>
      </c>
      <c r="E965" s="6" t="s">
        <v>22</v>
      </c>
      <c r="F965" s="6" t="s">
        <v>69</v>
      </c>
      <c r="G965" s="7">
        <v>10</v>
      </c>
      <c r="H965" s="7">
        <v>11</v>
      </c>
      <c r="I965" s="7">
        <v>8</v>
      </c>
      <c r="J965" s="7">
        <v>11</v>
      </c>
      <c r="K965" s="7">
        <v>12</v>
      </c>
      <c r="L965" s="7">
        <v>11</v>
      </c>
      <c r="M965" s="6">
        <v>5000</v>
      </c>
      <c r="N965" s="8">
        <f>IF('NORMAL OPTION CALLS'!E965="BUY",('NORMAL OPTION CALLS'!L965-'NORMAL OPTION CALLS'!G965)*('NORMAL OPTION CALLS'!M965),('NORMAL OPTION CALLS'!G965-'NORMAL OPTION CALLS'!L965)*('NORMAL OPTION CALLS'!M965))</f>
        <v>5000</v>
      </c>
      <c r="O965" s="9">
        <f>'NORMAL OPTION CALLS'!N965/('NORMAL OPTION CALLS'!M965)/'NORMAL OPTION CALLS'!G965%</f>
        <v>10</v>
      </c>
    </row>
    <row r="966" spans="1:15" ht="15.75">
      <c r="A966" s="10">
        <v>46</v>
      </c>
      <c r="B966" s="5">
        <v>42867</v>
      </c>
      <c r="C966" s="6">
        <v>400</v>
      </c>
      <c r="D966" s="6" t="s">
        <v>47</v>
      </c>
      <c r="E966" s="6" t="s">
        <v>22</v>
      </c>
      <c r="F966" s="6" t="s">
        <v>101</v>
      </c>
      <c r="G966" s="7">
        <v>6.5</v>
      </c>
      <c r="H966" s="7">
        <v>4.5</v>
      </c>
      <c r="I966" s="7">
        <v>7.5</v>
      </c>
      <c r="J966" s="7">
        <v>8.5</v>
      </c>
      <c r="K966" s="7">
        <v>9.5</v>
      </c>
      <c r="L966" s="7">
        <v>4.5</v>
      </c>
      <c r="M966" s="6">
        <v>2000</v>
      </c>
      <c r="N966" s="8">
        <f>IF('NORMAL OPTION CALLS'!E966="BUY",('NORMAL OPTION CALLS'!L966-'NORMAL OPTION CALLS'!G966)*('NORMAL OPTION CALLS'!M966),('NORMAL OPTION CALLS'!G966-'NORMAL OPTION CALLS'!L966)*('NORMAL OPTION CALLS'!M966))</f>
        <v>-4000</v>
      </c>
      <c r="O966" s="9">
        <f>'NORMAL OPTION CALLS'!N966/('NORMAL OPTION CALLS'!M966)/'NORMAL OPTION CALLS'!G966%</f>
        <v>-30.769230769230766</v>
      </c>
    </row>
    <row r="967" spans="1:15" ht="15.75">
      <c r="A967" s="10">
        <v>47</v>
      </c>
      <c r="B967" s="5">
        <v>42867</v>
      </c>
      <c r="C967" s="6">
        <v>1200</v>
      </c>
      <c r="D967" s="6" t="s">
        <v>21</v>
      </c>
      <c r="E967" s="6" t="s">
        <v>22</v>
      </c>
      <c r="F967" s="6" t="s">
        <v>107</v>
      </c>
      <c r="G967" s="7">
        <v>40.5</v>
      </c>
      <c r="H967" s="7">
        <v>34</v>
      </c>
      <c r="I967" s="7">
        <v>44</v>
      </c>
      <c r="J967" s="7">
        <v>47</v>
      </c>
      <c r="K967" s="7">
        <v>50</v>
      </c>
      <c r="L967" s="7">
        <v>44</v>
      </c>
      <c r="M967" s="6">
        <v>550</v>
      </c>
      <c r="N967" s="8">
        <f>IF('NORMAL OPTION CALLS'!E967="BUY",('NORMAL OPTION CALLS'!L967-'NORMAL OPTION CALLS'!G967)*('NORMAL OPTION CALLS'!M967),('NORMAL OPTION CALLS'!G967-'NORMAL OPTION CALLS'!L967)*('NORMAL OPTION CALLS'!M967))</f>
        <v>1925</v>
      </c>
      <c r="O967" s="9">
        <f>'NORMAL OPTION CALLS'!N967/('NORMAL OPTION CALLS'!M967)/'NORMAL OPTION CALLS'!G967%</f>
        <v>8.6419753086419746</v>
      </c>
    </row>
    <row r="968" spans="1:15" ht="15.75">
      <c r="A968" s="10">
        <v>48</v>
      </c>
      <c r="B968" s="5">
        <v>42867</v>
      </c>
      <c r="C968" s="6">
        <v>95</v>
      </c>
      <c r="D968" s="6" t="s">
        <v>21</v>
      </c>
      <c r="E968" s="6" t="s">
        <v>22</v>
      </c>
      <c r="F968" s="6" t="s">
        <v>100</v>
      </c>
      <c r="G968" s="7">
        <v>3.3</v>
      </c>
      <c r="H968" s="7">
        <v>2.6</v>
      </c>
      <c r="I968" s="7">
        <v>3.7</v>
      </c>
      <c r="J968" s="7">
        <v>4</v>
      </c>
      <c r="K968" s="7">
        <v>4.4000000000000004</v>
      </c>
      <c r="L968" s="7">
        <v>4.4000000000000004</v>
      </c>
      <c r="M968" s="6">
        <v>7000</v>
      </c>
      <c r="N968" s="8">
        <f>IF('NORMAL OPTION CALLS'!E968="BUY",('NORMAL OPTION CALLS'!L968-'NORMAL OPTION CALLS'!G968)*('NORMAL OPTION CALLS'!M968),('NORMAL OPTION CALLS'!G968-'NORMAL OPTION CALLS'!L968)*('NORMAL OPTION CALLS'!M968))</f>
        <v>7700.0000000000036</v>
      </c>
      <c r="O968" s="9">
        <f>'NORMAL OPTION CALLS'!N968/('NORMAL OPTION CALLS'!M968)/'NORMAL OPTION CALLS'!G968%</f>
        <v>33.33333333333335</v>
      </c>
    </row>
    <row r="969" spans="1:15" ht="15.75">
      <c r="A969" s="10">
        <v>49</v>
      </c>
      <c r="B969" s="5">
        <v>42866</v>
      </c>
      <c r="C969" s="6">
        <v>450</v>
      </c>
      <c r="D969" s="6" t="s">
        <v>21</v>
      </c>
      <c r="E969" s="6" t="s">
        <v>22</v>
      </c>
      <c r="F969" s="6" t="s">
        <v>99</v>
      </c>
      <c r="G969" s="7">
        <v>10</v>
      </c>
      <c r="H969" s="7">
        <v>8</v>
      </c>
      <c r="I969" s="7">
        <v>11</v>
      </c>
      <c r="J969" s="7">
        <v>12</v>
      </c>
      <c r="K969" s="7">
        <v>13</v>
      </c>
      <c r="L969" s="7">
        <v>11</v>
      </c>
      <c r="M969" s="6">
        <v>2000</v>
      </c>
      <c r="N969" s="8">
        <f>IF('NORMAL OPTION CALLS'!E969="BUY",('NORMAL OPTION CALLS'!L969-'NORMAL OPTION CALLS'!G969)*('NORMAL OPTION CALLS'!M969),('NORMAL OPTION CALLS'!G969-'NORMAL OPTION CALLS'!L969)*('NORMAL OPTION CALLS'!M969))</f>
        <v>2000</v>
      </c>
      <c r="O969" s="9">
        <f>'NORMAL OPTION CALLS'!N969/('NORMAL OPTION CALLS'!M969)/'NORMAL OPTION CALLS'!G969%</f>
        <v>10</v>
      </c>
    </row>
    <row r="970" spans="1:15" ht="15.75">
      <c r="A970" s="10">
        <v>50</v>
      </c>
      <c r="B970" s="5">
        <v>42866</v>
      </c>
      <c r="C970" s="6">
        <v>880</v>
      </c>
      <c r="D970" s="6" t="s">
        <v>21</v>
      </c>
      <c r="E970" s="6" t="s">
        <v>22</v>
      </c>
      <c r="F970" s="6" t="s">
        <v>108</v>
      </c>
      <c r="G970" s="7">
        <v>22</v>
      </c>
      <c r="H970" s="7">
        <v>16</v>
      </c>
      <c r="I970" s="7">
        <v>25</v>
      </c>
      <c r="J970" s="7">
        <v>28</v>
      </c>
      <c r="K970" s="7">
        <v>31</v>
      </c>
      <c r="L970" s="7">
        <v>31</v>
      </c>
      <c r="M970" s="6">
        <v>1000</v>
      </c>
      <c r="N970" s="8">
        <f>IF('NORMAL OPTION CALLS'!E970="BUY",('NORMAL OPTION CALLS'!L970-'NORMAL OPTION CALLS'!G970)*('NORMAL OPTION CALLS'!M970),('NORMAL OPTION CALLS'!G970-'NORMAL OPTION CALLS'!L970)*('NORMAL OPTION CALLS'!M970))</f>
        <v>9000</v>
      </c>
      <c r="O970" s="9">
        <f>'NORMAL OPTION CALLS'!N970/('NORMAL OPTION CALLS'!M970)/'NORMAL OPTION CALLS'!G970%</f>
        <v>40.909090909090907</v>
      </c>
    </row>
    <row r="971" spans="1:15" ht="15.75">
      <c r="A971" s="10">
        <v>51</v>
      </c>
      <c r="B971" s="5">
        <v>42866</v>
      </c>
      <c r="C971" s="6">
        <v>530</v>
      </c>
      <c r="D971" s="6" t="s">
        <v>21</v>
      </c>
      <c r="E971" s="6" t="s">
        <v>22</v>
      </c>
      <c r="F971" s="6" t="s">
        <v>58</v>
      </c>
      <c r="G971" s="7">
        <v>15</v>
      </c>
      <c r="H971" s="7">
        <v>11</v>
      </c>
      <c r="I971" s="7">
        <v>17</v>
      </c>
      <c r="J971" s="7">
        <v>19</v>
      </c>
      <c r="K971" s="7">
        <v>21</v>
      </c>
      <c r="L971" s="7">
        <v>11</v>
      </c>
      <c r="M971" s="6">
        <v>1200</v>
      </c>
      <c r="N971" s="8">
        <f>IF('NORMAL OPTION CALLS'!E971="BUY",('NORMAL OPTION CALLS'!L971-'NORMAL OPTION CALLS'!G971)*('NORMAL OPTION CALLS'!M971),('NORMAL OPTION CALLS'!G971-'NORMAL OPTION CALLS'!L971)*('NORMAL OPTION CALLS'!M971))</f>
        <v>-4800</v>
      </c>
      <c r="O971" s="9">
        <f>'NORMAL OPTION CALLS'!N971/('NORMAL OPTION CALLS'!M971)/'NORMAL OPTION CALLS'!G971%</f>
        <v>-26.666666666666668</v>
      </c>
    </row>
    <row r="972" spans="1:15" ht="15.75">
      <c r="A972" s="10">
        <v>52</v>
      </c>
      <c r="B972" s="5">
        <v>42865</v>
      </c>
      <c r="C972" s="6">
        <v>200</v>
      </c>
      <c r="D972" s="6" t="s">
        <v>21</v>
      </c>
      <c r="E972" s="6" t="s">
        <v>22</v>
      </c>
      <c r="F972" s="6" t="s">
        <v>43</v>
      </c>
      <c r="G972" s="7">
        <v>6</v>
      </c>
      <c r="H972" s="7">
        <v>4</v>
      </c>
      <c r="I972" s="7">
        <v>7</v>
      </c>
      <c r="J972" s="7">
        <v>8</v>
      </c>
      <c r="K972" s="7">
        <v>9</v>
      </c>
      <c r="L972" s="7">
        <v>7</v>
      </c>
      <c r="M972" s="6">
        <v>3000</v>
      </c>
      <c r="N972" s="8">
        <f>IF('NORMAL OPTION CALLS'!E972="BUY",('NORMAL OPTION CALLS'!L972-'NORMAL OPTION CALLS'!G972)*('NORMAL OPTION CALLS'!M972),('NORMAL OPTION CALLS'!G972-'NORMAL OPTION CALLS'!L972)*('NORMAL OPTION CALLS'!M972))</f>
        <v>3000</v>
      </c>
      <c r="O972" s="9">
        <f>'NORMAL OPTION CALLS'!N972/('NORMAL OPTION CALLS'!M972)/'NORMAL OPTION CALLS'!G972%</f>
        <v>16.666666666666668</v>
      </c>
    </row>
    <row r="973" spans="1:15" ht="15.75">
      <c r="A973" s="10">
        <v>53</v>
      </c>
      <c r="B973" s="5">
        <v>42865</v>
      </c>
      <c r="C973" s="6">
        <v>620</v>
      </c>
      <c r="D973" s="6" t="s">
        <v>21</v>
      </c>
      <c r="E973" s="6" t="s">
        <v>22</v>
      </c>
      <c r="F973" s="6" t="s">
        <v>109</v>
      </c>
      <c r="G973" s="7">
        <v>16</v>
      </c>
      <c r="H973" s="7">
        <v>12</v>
      </c>
      <c r="I973" s="7">
        <v>18</v>
      </c>
      <c r="J973" s="7">
        <v>20</v>
      </c>
      <c r="K973" s="7">
        <v>22</v>
      </c>
      <c r="L973" s="7">
        <v>22</v>
      </c>
      <c r="M973" s="6">
        <v>1100</v>
      </c>
      <c r="N973" s="8">
        <f>IF('NORMAL OPTION CALLS'!E973="BUY",('NORMAL OPTION CALLS'!L973-'NORMAL OPTION CALLS'!G973)*('NORMAL OPTION CALLS'!M973),('NORMAL OPTION CALLS'!G973-'NORMAL OPTION CALLS'!L973)*('NORMAL OPTION CALLS'!M973))</f>
        <v>6600</v>
      </c>
      <c r="O973" s="9">
        <f>'NORMAL OPTION CALLS'!N973/('NORMAL OPTION CALLS'!M973)/'NORMAL OPTION CALLS'!G973%</f>
        <v>37.5</v>
      </c>
    </row>
    <row r="974" spans="1:15" ht="15.75">
      <c r="A974" s="10">
        <v>54</v>
      </c>
      <c r="B974" s="5">
        <v>42865</v>
      </c>
      <c r="C974" s="6">
        <v>65</v>
      </c>
      <c r="D974" s="6" t="s">
        <v>21</v>
      </c>
      <c r="E974" s="6" t="s">
        <v>22</v>
      </c>
      <c r="F974" s="6" t="s">
        <v>110</v>
      </c>
      <c r="G974" s="7">
        <v>2.5</v>
      </c>
      <c r="H974" s="7">
        <v>1.9</v>
      </c>
      <c r="I974" s="7">
        <v>2.8</v>
      </c>
      <c r="J974" s="7">
        <v>3.2</v>
      </c>
      <c r="K974" s="7">
        <v>3.5</v>
      </c>
      <c r="L974" s="7">
        <v>1.9</v>
      </c>
      <c r="M974" s="6">
        <v>8000</v>
      </c>
      <c r="N974" s="8">
        <f>IF('NORMAL OPTION CALLS'!E974="BUY",('NORMAL OPTION CALLS'!L974-'NORMAL OPTION CALLS'!G974)*('NORMAL OPTION CALLS'!M974),('NORMAL OPTION CALLS'!G974-'NORMAL OPTION CALLS'!L974)*('NORMAL OPTION CALLS'!M974))</f>
        <v>-4800.0000000000009</v>
      </c>
      <c r="O974" s="9">
        <f>'NORMAL OPTION CALLS'!N974/('NORMAL OPTION CALLS'!M974)/'NORMAL OPTION CALLS'!G974%</f>
        <v>-24.000000000000004</v>
      </c>
    </row>
    <row r="975" spans="1:15" ht="15.75">
      <c r="A975" s="10">
        <v>55</v>
      </c>
      <c r="B975" s="5">
        <v>42864</v>
      </c>
      <c r="C975" s="6">
        <v>95</v>
      </c>
      <c r="D975" s="6" t="s">
        <v>21</v>
      </c>
      <c r="E975" s="6" t="s">
        <v>22</v>
      </c>
      <c r="F975" s="6" t="s">
        <v>71</v>
      </c>
      <c r="G975" s="7">
        <v>8.5</v>
      </c>
      <c r="H975" s="7">
        <v>7.8</v>
      </c>
      <c r="I975" s="7">
        <v>8.9</v>
      </c>
      <c r="J975" s="7">
        <v>9.3000000000000007</v>
      </c>
      <c r="K975" s="7">
        <v>9.6999999999999993</v>
      </c>
      <c r="L975" s="7">
        <v>8.9</v>
      </c>
      <c r="M975" s="6">
        <v>8000</v>
      </c>
      <c r="N975" s="8">
        <f>IF('NORMAL OPTION CALLS'!E975="BUY",('NORMAL OPTION CALLS'!L975-'NORMAL OPTION CALLS'!G975)*('NORMAL OPTION CALLS'!M975),('NORMAL OPTION CALLS'!G975-'NORMAL OPTION CALLS'!L975)*('NORMAL OPTION CALLS'!M975))</f>
        <v>3200.0000000000027</v>
      </c>
      <c r="O975" s="9">
        <f>'NORMAL OPTION CALLS'!N975/('NORMAL OPTION CALLS'!M975)/'NORMAL OPTION CALLS'!G975%</f>
        <v>4.7058823529411802</v>
      </c>
    </row>
    <row r="976" spans="1:15" ht="15.75">
      <c r="A976" s="10">
        <v>56</v>
      </c>
      <c r="B976" s="5">
        <v>42864</v>
      </c>
      <c r="C976" s="6">
        <v>170</v>
      </c>
      <c r="D976" s="6" t="s">
        <v>21</v>
      </c>
      <c r="E976" s="6" t="s">
        <v>22</v>
      </c>
      <c r="F976" s="6" t="s">
        <v>59</v>
      </c>
      <c r="G976" s="7">
        <v>4.3</v>
      </c>
      <c r="H976" s="7">
        <v>3.5</v>
      </c>
      <c r="I976" s="7">
        <v>4.8</v>
      </c>
      <c r="J976" s="7">
        <v>5.2</v>
      </c>
      <c r="K976" s="7">
        <v>5.6</v>
      </c>
      <c r="L976" s="7">
        <v>3.5</v>
      </c>
      <c r="M976" s="6">
        <v>6000</v>
      </c>
      <c r="N976" s="8">
        <f>IF('NORMAL OPTION CALLS'!E976="BUY",('NORMAL OPTION CALLS'!L976-'NORMAL OPTION CALLS'!G976)*('NORMAL OPTION CALLS'!M976),('NORMAL OPTION CALLS'!G976-'NORMAL OPTION CALLS'!L976)*('NORMAL OPTION CALLS'!M976))</f>
        <v>-4799.9999999999991</v>
      </c>
      <c r="O976" s="9">
        <f>'NORMAL OPTION CALLS'!N976/('NORMAL OPTION CALLS'!M976)/'NORMAL OPTION CALLS'!G976%</f>
        <v>-18.604651162790695</v>
      </c>
    </row>
    <row r="977" spans="1:15" ht="15.75">
      <c r="A977" s="10">
        <v>57</v>
      </c>
      <c r="B977" s="5">
        <v>42863</v>
      </c>
      <c r="C977" s="6">
        <v>310</v>
      </c>
      <c r="D977" s="6" t="s">
        <v>21</v>
      </c>
      <c r="E977" s="6" t="s">
        <v>22</v>
      </c>
      <c r="F977" s="6" t="s">
        <v>91</v>
      </c>
      <c r="G977" s="7">
        <v>7.7</v>
      </c>
      <c r="H977" s="7">
        <v>5.8</v>
      </c>
      <c r="I977" s="7">
        <v>8.5</v>
      </c>
      <c r="J977" s="7">
        <v>9.5</v>
      </c>
      <c r="K977" s="7">
        <v>10.5</v>
      </c>
      <c r="L977" s="7">
        <v>5.8</v>
      </c>
      <c r="M977" s="6">
        <v>2500</v>
      </c>
      <c r="N977" s="8">
        <f>IF('NORMAL OPTION CALLS'!E977="BUY",('NORMAL OPTION CALLS'!L977-'NORMAL OPTION CALLS'!G977)*('NORMAL OPTION CALLS'!M977),('NORMAL OPTION CALLS'!G977-'NORMAL OPTION CALLS'!L977)*('NORMAL OPTION CALLS'!M977))</f>
        <v>-4750.0000000000009</v>
      </c>
      <c r="O977" s="9">
        <f>'NORMAL OPTION CALLS'!N977/('NORMAL OPTION CALLS'!M977)/'NORMAL OPTION CALLS'!G977%</f>
        <v>-24.675324675324681</v>
      </c>
    </row>
    <row r="978" spans="1:15" ht="15.75">
      <c r="A978" s="10">
        <v>58</v>
      </c>
      <c r="B978" s="5">
        <v>42863</v>
      </c>
      <c r="C978" s="6">
        <v>1140</v>
      </c>
      <c r="D978" s="6" t="s">
        <v>21</v>
      </c>
      <c r="E978" s="6" t="s">
        <v>22</v>
      </c>
      <c r="F978" s="6" t="s">
        <v>111</v>
      </c>
      <c r="G978" s="7">
        <v>27</v>
      </c>
      <c r="H978" s="7">
        <v>25</v>
      </c>
      <c r="I978" s="7">
        <v>28</v>
      </c>
      <c r="J978" s="7">
        <v>29</v>
      </c>
      <c r="K978" s="7">
        <v>30</v>
      </c>
      <c r="L978" s="7">
        <v>29</v>
      </c>
      <c r="M978" s="6">
        <v>800</v>
      </c>
      <c r="N978" s="8">
        <f>IF('NORMAL OPTION CALLS'!E978="BUY",('NORMAL OPTION CALLS'!L978-'NORMAL OPTION CALLS'!G978)*('NORMAL OPTION CALLS'!M978),('NORMAL OPTION CALLS'!G978-'NORMAL OPTION CALLS'!L978)*('NORMAL OPTION CALLS'!M978))</f>
        <v>1600</v>
      </c>
      <c r="O978" s="9">
        <f>'NORMAL OPTION CALLS'!N978/('NORMAL OPTION CALLS'!M978)/'NORMAL OPTION CALLS'!G978%</f>
        <v>7.4074074074074066</v>
      </c>
    </row>
    <row r="979" spans="1:15" ht="15.75">
      <c r="A979" s="10">
        <v>59</v>
      </c>
      <c r="B979" s="5">
        <v>42860</v>
      </c>
      <c r="C979" s="6">
        <v>400</v>
      </c>
      <c r="D979" s="6" t="s">
        <v>21</v>
      </c>
      <c r="E979" s="6" t="s">
        <v>22</v>
      </c>
      <c r="F979" s="6" t="s">
        <v>112</v>
      </c>
      <c r="G979" s="7">
        <v>15</v>
      </c>
      <c r="H979" s="7">
        <v>13</v>
      </c>
      <c r="I979" s="7">
        <v>16</v>
      </c>
      <c r="J979" s="7">
        <v>17</v>
      </c>
      <c r="K979" s="7">
        <v>18</v>
      </c>
      <c r="L979" s="7">
        <v>18</v>
      </c>
      <c r="M979" s="6">
        <v>3084</v>
      </c>
      <c r="N979" s="8">
        <f>IF('NORMAL OPTION CALLS'!E979="BUY",('NORMAL OPTION CALLS'!L979-'NORMAL OPTION CALLS'!G979)*('NORMAL OPTION CALLS'!M979),('NORMAL OPTION CALLS'!G979-'NORMAL OPTION CALLS'!L979)*('NORMAL OPTION CALLS'!M979))</f>
        <v>9252</v>
      </c>
      <c r="O979" s="9">
        <f>'NORMAL OPTION CALLS'!N979/('NORMAL OPTION CALLS'!M979)/'NORMAL OPTION CALLS'!G979%</f>
        <v>20</v>
      </c>
    </row>
    <row r="980" spans="1:15" ht="15.75">
      <c r="A980" s="10">
        <v>60</v>
      </c>
      <c r="B980" s="5">
        <v>42860</v>
      </c>
      <c r="C980" s="6">
        <v>185</v>
      </c>
      <c r="D980" s="6" t="s">
        <v>21</v>
      </c>
      <c r="E980" s="6" t="s">
        <v>22</v>
      </c>
      <c r="F980" s="6" t="s">
        <v>113</v>
      </c>
      <c r="G980" s="7">
        <v>7.3</v>
      </c>
      <c r="H980" s="7">
        <v>6.5</v>
      </c>
      <c r="I980" s="7">
        <v>7.7</v>
      </c>
      <c r="J980" s="7">
        <v>8.1</v>
      </c>
      <c r="K980" s="7">
        <v>8.5</v>
      </c>
      <c r="L980" s="7">
        <v>8.5</v>
      </c>
      <c r="M980" s="6">
        <v>6000</v>
      </c>
      <c r="N980" s="8">
        <f>IF('NORMAL OPTION CALLS'!E980="BUY",('NORMAL OPTION CALLS'!L980-'NORMAL OPTION CALLS'!G980)*('NORMAL OPTION CALLS'!M980),('NORMAL OPTION CALLS'!G980-'NORMAL OPTION CALLS'!L980)*('NORMAL OPTION CALLS'!M980))</f>
        <v>7200.0000000000009</v>
      </c>
      <c r="O980" s="9">
        <f>'NORMAL OPTION CALLS'!N980/('NORMAL OPTION CALLS'!M980)/'NORMAL OPTION CALLS'!G980%</f>
        <v>16.438356164383563</v>
      </c>
    </row>
    <row r="981" spans="1:15" ht="15.75">
      <c r="A981" s="10">
        <v>61</v>
      </c>
      <c r="B981" s="5">
        <v>42860</v>
      </c>
      <c r="C981" s="6">
        <v>215</v>
      </c>
      <c r="D981" s="6" t="s">
        <v>21</v>
      </c>
      <c r="E981" s="6" t="s">
        <v>22</v>
      </c>
      <c r="F981" s="6" t="s">
        <v>64</v>
      </c>
      <c r="G981" s="7">
        <v>9</v>
      </c>
      <c r="H981" s="7">
        <v>8</v>
      </c>
      <c r="I981" s="7">
        <v>9.5</v>
      </c>
      <c r="J981" s="7">
        <v>10</v>
      </c>
      <c r="K981" s="7">
        <v>10.5</v>
      </c>
      <c r="L981" s="7">
        <v>8</v>
      </c>
      <c r="M981" s="6">
        <v>6000</v>
      </c>
      <c r="N981" s="8">
        <f>IF('NORMAL OPTION CALLS'!E981="BUY",('NORMAL OPTION CALLS'!L981-'NORMAL OPTION CALLS'!G981)*('NORMAL OPTION CALLS'!M981),('NORMAL OPTION CALLS'!G981-'NORMAL OPTION CALLS'!L981)*('NORMAL OPTION CALLS'!M981))</f>
        <v>-6000</v>
      </c>
      <c r="O981" s="9">
        <f>'NORMAL OPTION CALLS'!N981/('NORMAL OPTION CALLS'!M981)/'NORMAL OPTION CALLS'!G981%</f>
        <v>-11.111111111111111</v>
      </c>
    </row>
    <row r="982" spans="1:15" ht="15.75">
      <c r="A982" s="10">
        <v>62</v>
      </c>
      <c r="B982" s="5">
        <v>42860</v>
      </c>
      <c r="C982" s="6">
        <v>115</v>
      </c>
      <c r="D982" s="6" t="s">
        <v>21</v>
      </c>
      <c r="E982" s="6" t="s">
        <v>22</v>
      </c>
      <c r="F982" s="6" t="s">
        <v>53</v>
      </c>
      <c r="G982" s="7">
        <v>5</v>
      </c>
      <c r="H982" s="7">
        <v>4.2</v>
      </c>
      <c r="I982" s="7">
        <v>5.4</v>
      </c>
      <c r="J982" s="7">
        <v>5.8</v>
      </c>
      <c r="K982" s="7">
        <v>6.2</v>
      </c>
      <c r="L982" s="7">
        <v>6.2</v>
      </c>
      <c r="M982" s="6">
        <v>11000</v>
      </c>
      <c r="N982" s="8">
        <f>IF('NORMAL OPTION CALLS'!E982="BUY",('NORMAL OPTION CALLS'!L982-'NORMAL OPTION CALLS'!G982)*('NORMAL OPTION CALLS'!M982),('NORMAL OPTION CALLS'!G982-'NORMAL OPTION CALLS'!L982)*('NORMAL OPTION CALLS'!M982))</f>
        <v>13200.000000000002</v>
      </c>
      <c r="O982" s="9">
        <f>'NORMAL OPTION CALLS'!N982/('NORMAL OPTION CALLS'!M982)/'NORMAL OPTION CALLS'!G982%</f>
        <v>24.000000000000004</v>
      </c>
    </row>
    <row r="983" spans="1:15" ht="15.75">
      <c r="A983" s="10">
        <v>63</v>
      </c>
      <c r="B983" s="5">
        <v>42859</v>
      </c>
      <c r="C983" s="6">
        <v>290</v>
      </c>
      <c r="D983" s="6" t="s">
        <v>21</v>
      </c>
      <c r="E983" s="6" t="s">
        <v>22</v>
      </c>
      <c r="F983" s="6" t="s">
        <v>91</v>
      </c>
      <c r="G983" s="7">
        <v>10</v>
      </c>
      <c r="H983" s="7">
        <v>8</v>
      </c>
      <c r="I983" s="7">
        <v>11</v>
      </c>
      <c r="J983" s="7">
        <v>12</v>
      </c>
      <c r="K983" s="7">
        <v>13</v>
      </c>
      <c r="L983" s="7">
        <v>13</v>
      </c>
      <c r="M983" s="6">
        <v>2500</v>
      </c>
      <c r="N983" s="8">
        <f>IF('NORMAL OPTION CALLS'!E983="BUY",('NORMAL OPTION CALLS'!L983-'NORMAL OPTION CALLS'!G983)*('NORMAL OPTION CALLS'!M983),('NORMAL OPTION CALLS'!G983-'NORMAL OPTION CALLS'!L983)*('NORMAL OPTION CALLS'!M983))</f>
        <v>7500</v>
      </c>
      <c r="O983" s="9">
        <f>'NORMAL OPTION CALLS'!N983/('NORMAL OPTION CALLS'!M983)/'NORMAL OPTION CALLS'!G983%</f>
        <v>30</v>
      </c>
    </row>
    <row r="984" spans="1:15" ht="15.75">
      <c r="A984" s="10">
        <v>64</v>
      </c>
      <c r="B984" s="5">
        <v>42859</v>
      </c>
      <c r="C984" s="6">
        <v>295</v>
      </c>
      <c r="D984" s="6" t="s">
        <v>21</v>
      </c>
      <c r="E984" s="6" t="s">
        <v>22</v>
      </c>
      <c r="F984" s="6" t="s">
        <v>49</v>
      </c>
      <c r="G984" s="7">
        <v>10</v>
      </c>
      <c r="H984" s="7">
        <v>8</v>
      </c>
      <c r="I984" s="7">
        <v>11</v>
      </c>
      <c r="J984" s="7">
        <v>12</v>
      </c>
      <c r="K984" s="7">
        <v>13</v>
      </c>
      <c r="L984" s="7">
        <v>13</v>
      </c>
      <c r="M984" s="6">
        <v>3000</v>
      </c>
      <c r="N984" s="8">
        <f>IF('NORMAL OPTION CALLS'!E984="BUY",('NORMAL OPTION CALLS'!L984-'NORMAL OPTION CALLS'!G984)*('NORMAL OPTION CALLS'!M984),('NORMAL OPTION CALLS'!G984-'NORMAL OPTION CALLS'!L984)*('NORMAL OPTION CALLS'!M984))</f>
        <v>9000</v>
      </c>
      <c r="O984" s="9">
        <f>'NORMAL OPTION CALLS'!N984/('NORMAL OPTION CALLS'!M984)/'NORMAL OPTION CALLS'!G984%</f>
        <v>30</v>
      </c>
    </row>
    <row r="985" spans="1:15" ht="15.75">
      <c r="A985" s="10">
        <v>65</v>
      </c>
      <c r="B985" s="5">
        <v>42859</v>
      </c>
      <c r="C985" s="6">
        <v>440</v>
      </c>
      <c r="D985" s="6" t="s">
        <v>21</v>
      </c>
      <c r="E985" s="6" t="s">
        <v>22</v>
      </c>
      <c r="F985" s="6" t="s">
        <v>114</v>
      </c>
      <c r="G985" s="7">
        <v>13.2</v>
      </c>
      <c r="H985" s="7">
        <v>11.2</v>
      </c>
      <c r="I985" s="7">
        <v>14</v>
      </c>
      <c r="J985" s="7">
        <v>15</v>
      </c>
      <c r="K985" s="7">
        <v>16</v>
      </c>
      <c r="L985" s="7">
        <v>14</v>
      </c>
      <c r="M985" s="6">
        <v>1500</v>
      </c>
      <c r="N985" s="8">
        <f>IF('NORMAL OPTION CALLS'!E985="BUY",('NORMAL OPTION CALLS'!L985-'NORMAL OPTION CALLS'!G985)*('NORMAL OPTION CALLS'!M985),('NORMAL OPTION CALLS'!G985-'NORMAL OPTION CALLS'!L985)*('NORMAL OPTION CALLS'!M985))</f>
        <v>1200.0000000000011</v>
      </c>
      <c r="O985" s="9">
        <f>'NORMAL OPTION CALLS'!N985/('NORMAL OPTION CALLS'!M985)/'NORMAL OPTION CALLS'!G985%</f>
        <v>6.0606060606060659</v>
      </c>
    </row>
    <row r="986" spans="1:15" ht="15.75">
      <c r="A986" s="10">
        <v>66</v>
      </c>
      <c r="B986" s="5">
        <v>42857</v>
      </c>
      <c r="C986" s="6">
        <v>190</v>
      </c>
      <c r="D986" s="6" t="s">
        <v>21</v>
      </c>
      <c r="E986" s="6" t="s">
        <v>22</v>
      </c>
      <c r="F986" s="6" t="s">
        <v>103</v>
      </c>
      <c r="G986" s="7">
        <v>9</v>
      </c>
      <c r="H986" s="7">
        <v>8</v>
      </c>
      <c r="I986" s="7">
        <v>9.5</v>
      </c>
      <c r="J986" s="7">
        <v>10</v>
      </c>
      <c r="K986" s="7">
        <v>10.5</v>
      </c>
      <c r="L986" s="7">
        <v>8</v>
      </c>
      <c r="M986" s="6">
        <v>3500</v>
      </c>
      <c r="N986" s="8">
        <f>IF('NORMAL OPTION CALLS'!E986="BUY",('NORMAL OPTION CALLS'!L986-'NORMAL OPTION CALLS'!G986)*('NORMAL OPTION CALLS'!M986),('NORMAL OPTION CALLS'!G986-'NORMAL OPTION CALLS'!L986)*('NORMAL OPTION CALLS'!M986))</f>
        <v>-3500</v>
      </c>
      <c r="O986" s="9">
        <f>'NORMAL OPTION CALLS'!N986/('NORMAL OPTION CALLS'!M986)/'NORMAL OPTION CALLS'!G986%</f>
        <v>-11.111111111111111</v>
      </c>
    </row>
    <row r="987" spans="1:15" ht="15.75">
      <c r="A987" s="10">
        <v>67</v>
      </c>
      <c r="B987" s="5">
        <v>42857</v>
      </c>
      <c r="C987" s="6">
        <v>160</v>
      </c>
      <c r="D987" s="6" t="s">
        <v>21</v>
      </c>
      <c r="E987" s="6" t="s">
        <v>22</v>
      </c>
      <c r="F987" s="6" t="s">
        <v>59</v>
      </c>
      <c r="G987" s="7">
        <v>6.3</v>
      </c>
      <c r="H987" s="7">
        <v>5.3</v>
      </c>
      <c r="I987" s="7">
        <v>6.8</v>
      </c>
      <c r="J987" s="7">
        <v>7.3</v>
      </c>
      <c r="K987" s="7">
        <v>7.8</v>
      </c>
      <c r="L987" s="7">
        <v>7.8</v>
      </c>
      <c r="M987" s="6">
        <v>6000</v>
      </c>
      <c r="N987" s="8">
        <f>IF('NORMAL OPTION CALLS'!E987="BUY",('NORMAL OPTION CALLS'!L987-'NORMAL OPTION CALLS'!G987)*('NORMAL OPTION CALLS'!M987),('NORMAL OPTION CALLS'!G987-'NORMAL OPTION CALLS'!L987)*('NORMAL OPTION CALLS'!M987))</f>
        <v>9000</v>
      </c>
      <c r="O987" s="9">
        <f>'NORMAL OPTION CALLS'!N987/('NORMAL OPTION CALLS'!M987)/'NORMAL OPTION CALLS'!G987%</f>
        <v>23.80952380952381</v>
      </c>
    </row>
    <row r="988" spans="1:15" ht="15.75">
      <c r="A988" s="10">
        <v>68</v>
      </c>
      <c r="B988" s="5">
        <v>42857</v>
      </c>
      <c r="C988" s="6">
        <v>205</v>
      </c>
      <c r="D988" s="6" t="s">
        <v>21</v>
      </c>
      <c r="E988" s="6" t="s">
        <v>22</v>
      </c>
      <c r="F988" s="6" t="s">
        <v>64</v>
      </c>
      <c r="G988" s="7">
        <v>9.5</v>
      </c>
      <c r="H988" s="7">
        <v>7.5</v>
      </c>
      <c r="I988" s="7">
        <v>10.5</v>
      </c>
      <c r="J988" s="7">
        <v>11.5</v>
      </c>
      <c r="K988" s="7">
        <v>12.5</v>
      </c>
      <c r="L988" s="7">
        <v>11.5</v>
      </c>
      <c r="M988" s="6">
        <v>6000</v>
      </c>
      <c r="N988" s="8">
        <f>IF('NORMAL OPTION CALLS'!E988="BUY",('NORMAL OPTION CALLS'!L988-'NORMAL OPTION CALLS'!G988)*('NORMAL OPTION CALLS'!M988),('NORMAL OPTION CALLS'!G988-'NORMAL OPTION CALLS'!L988)*('NORMAL OPTION CALLS'!M988))</f>
        <v>12000</v>
      </c>
      <c r="O988" s="9">
        <f>'NORMAL OPTION CALLS'!N988/('NORMAL OPTION CALLS'!M988)/'NORMAL OPTION CALLS'!G988%</f>
        <v>21.05263157894737</v>
      </c>
    </row>
    <row r="990" spans="1:15" ht="15.75">
      <c r="A990" s="46" t="s">
        <v>95</v>
      </c>
      <c r="B990" s="32"/>
      <c r="C990" s="32"/>
      <c r="D990" s="36"/>
      <c r="E990" s="40"/>
      <c r="F990" s="37"/>
      <c r="G990" s="37"/>
      <c r="H990" s="38"/>
      <c r="I990" s="37"/>
      <c r="J990" s="37"/>
      <c r="K990" s="37"/>
      <c r="L990" s="47"/>
      <c r="M990" s="17"/>
      <c r="N990" s="1"/>
      <c r="O990" s="48"/>
    </row>
    <row r="991" spans="1:15" ht="15.75">
      <c r="A991" s="46" t="s">
        <v>96</v>
      </c>
      <c r="B991" s="11"/>
      <c r="C991" s="32"/>
      <c r="D991" s="36"/>
      <c r="E991" s="40"/>
      <c r="F991" s="37"/>
      <c r="G991" s="37"/>
      <c r="H991" s="38"/>
      <c r="I991" s="37"/>
      <c r="J991" s="37"/>
      <c r="K991" s="37"/>
      <c r="L991" s="47"/>
      <c r="M991" s="17"/>
      <c r="N991" s="1"/>
      <c r="O991" s="1"/>
    </row>
    <row r="992" spans="1:15" ht="15.75">
      <c r="A992" s="46" t="s">
        <v>96</v>
      </c>
      <c r="B992" s="11"/>
      <c r="C992" s="11"/>
      <c r="D992" s="18"/>
      <c r="E992" s="49"/>
      <c r="F992" s="12"/>
      <c r="G992" s="12"/>
      <c r="H992" s="34"/>
      <c r="I992" s="12"/>
      <c r="J992" s="12"/>
      <c r="K992" s="12"/>
      <c r="L992" s="12"/>
      <c r="M992" s="17"/>
      <c r="N992" s="17"/>
      <c r="O992" s="17"/>
    </row>
    <row r="993" spans="1:15" ht="16.5" thickBot="1">
      <c r="A993" s="18"/>
      <c r="B993" s="11"/>
      <c r="C993" s="11"/>
      <c r="D993" s="12"/>
      <c r="E993" s="12"/>
      <c r="F993" s="12"/>
      <c r="G993" s="13"/>
      <c r="H993" s="14"/>
      <c r="I993" s="15" t="s">
        <v>27</v>
      </c>
      <c r="J993" s="15"/>
      <c r="K993" s="16"/>
      <c r="L993" s="16"/>
      <c r="M993" s="17"/>
      <c r="N993" s="17"/>
      <c r="O993" s="17"/>
    </row>
    <row r="994" spans="1:15" ht="15.75">
      <c r="A994" s="18"/>
      <c r="B994" s="11"/>
      <c r="C994" s="11"/>
      <c r="D994" s="102" t="s">
        <v>28</v>
      </c>
      <c r="E994" s="102"/>
      <c r="F994" s="20">
        <v>68</v>
      </c>
      <c r="G994" s="21">
        <f>'NORMAL OPTION CALLS'!G995+'NORMAL OPTION CALLS'!G996+'NORMAL OPTION CALLS'!G997+'NORMAL OPTION CALLS'!G998+'NORMAL OPTION CALLS'!G999+'NORMAL OPTION CALLS'!G1000</f>
        <v>99.999999999999986</v>
      </c>
      <c r="H994" s="12">
        <v>68</v>
      </c>
      <c r="I994" s="22">
        <f>'NORMAL OPTION CALLS'!H995/'NORMAL OPTION CALLS'!H994%</f>
        <v>82.35294117647058</v>
      </c>
      <c r="J994" s="22"/>
      <c r="K994" s="22"/>
      <c r="L994" s="23"/>
      <c r="M994" s="17"/>
      <c r="N994" s="1"/>
      <c r="O994" s="1"/>
    </row>
    <row r="995" spans="1:15" ht="15.75">
      <c r="A995" s="18"/>
      <c r="B995" s="11"/>
      <c r="C995" s="11"/>
      <c r="D995" s="103" t="s">
        <v>29</v>
      </c>
      <c r="E995" s="103"/>
      <c r="F995" s="25">
        <v>56</v>
      </c>
      <c r="G995" s="26">
        <f>('NORMAL OPTION CALLS'!F995/'NORMAL OPTION CALLS'!F994)*100</f>
        <v>82.35294117647058</v>
      </c>
      <c r="H995" s="12">
        <v>56</v>
      </c>
      <c r="I995" s="16"/>
      <c r="J995" s="16"/>
      <c r="K995" s="12"/>
      <c r="L995" s="16"/>
      <c r="M995" s="1"/>
      <c r="N995" s="12" t="s">
        <v>30</v>
      </c>
      <c r="O995" s="12"/>
    </row>
    <row r="996" spans="1:15" ht="15.75">
      <c r="A996" s="27"/>
      <c r="B996" s="11"/>
      <c r="C996" s="11"/>
      <c r="D996" s="103" t="s">
        <v>31</v>
      </c>
      <c r="E996" s="103"/>
      <c r="F996" s="25">
        <v>0</v>
      </c>
      <c r="G996" s="26">
        <f>('NORMAL OPTION CALLS'!F996/'NORMAL OPTION CALLS'!F994)*100</f>
        <v>0</v>
      </c>
      <c r="H996" s="28"/>
      <c r="I996" s="12"/>
      <c r="J996" s="12"/>
      <c r="K996" s="12"/>
      <c r="L996" s="16"/>
      <c r="M996" s="17"/>
      <c r="N996" s="18"/>
      <c r="O996" s="18"/>
    </row>
    <row r="997" spans="1:15" ht="15.75">
      <c r="A997" s="27"/>
      <c r="B997" s="11"/>
      <c r="C997" s="11"/>
      <c r="D997" s="103" t="s">
        <v>32</v>
      </c>
      <c r="E997" s="103"/>
      <c r="F997" s="25">
        <v>1</v>
      </c>
      <c r="G997" s="26">
        <f>('NORMAL OPTION CALLS'!F997/'NORMAL OPTION CALLS'!F994)*100</f>
        <v>1.4705882352941175</v>
      </c>
      <c r="H997" s="28"/>
      <c r="I997" s="12"/>
      <c r="J997" s="12"/>
      <c r="K997" s="12"/>
      <c r="L997" s="16"/>
      <c r="M997" s="17"/>
      <c r="N997" s="17"/>
      <c r="O997" s="17"/>
    </row>
    <row r="998" spans="1:15" ht="15.75">
      <c r="A998" s="27"/>
      <c r="B998" s="11"/>
      <c r="C998" s="11"/>
      <c r="D998" s="103" t="s">
        <v>33</v>
      </c>
      <c r="E998" s="103"/>
      <c r="F998" s="25">
        <v>11</v>
      </c>
      <c r="G998" s="26">
        <f>('NORMAL OPTION CALLS'!F998/'NORMAL OPTION CALLS'!F994)*100</f>
        <v>16.176470588235293</v>
      </c>
      <c r="H998" s="28"/>
      <c r="I998" s="12" t="s">
        <v>34</v>
      </c>
      <c r="J998" s="12"/>
      <c r="K998" s="16"/>
      <c r="L998" s="16"/>
      <c r="M998" s="17"/>
      <c r="N998" s="17"/>
      <c r="O998" s="17"/>
    </row>
    <row r="999" spans="1:15" ht="15.75">
      <c r="A999" s="27"/>
      <c r="B999" s="11"/>
      <c r="C999" s="11"/>
      <c r="D999" s="103" t="s">
        <v>35</v>
      </c>
      <c r="E999" s="103"/>
      <c r="F999" s="25">
        <v>0</v>
      </c>
      <c r="G999" s="26">
        <f>('NORMAL OPTION CALLS'!F999/'NORMAL OPTION CALLS'!F994)*100</f>
        <v>0</v>
      </c>
      <c r="H999" s="28"/>
      <c r="I999" s="12"/>
      <c r="J999" s="12"/>
      <c r="K999" s="16"/>
      <c r="L999" s="16"/>
      <c r="M999" s="17"/>
      <c r="N999" s="17"/>
      <c r="O999" s="17"/>
    </row>
    <row r="1000" spans="1:15" ht="16.5" thickBot="1">
      <c r="A1000" s="27"/>
      <c r="B1000" s="11"/>
      <c r="C1000" s="11"/>
      <c r="D1000" s="104" t="s">
        <v>36</v>
      </c>
      <c r="E1000" s="104"/>
      <c r="F1000" s="30"/>
      <c r="G1000" s="31">
        <f>('NORMAL OPTION CALLS'!F1000/'NORMAL OPTION CALLS'!F994)*100</f>
        <v>0</v>
      </c>
      <c r="H1000" s="28"/>
      <c r="I1000" s="12"/>
      <c r="J1000" s="12"/>
      <c r="K1000" s="23"/>
      <c r="L1000" s="23"/>
      <c r="M1000" s="1"/>
      <c r="N1000" s="17"/>
      <c r="O1000" s="17"/>
    </row>
    <row r="1001" spans="1:15" ht="15.75">
      <c r="A1001" s="27"/>
      <c r="B1001" s="11"/>
      <c r="C1001" s="11"/>
      <c r="D1001" s="17"/>
      <c r="E1001" s="17"/>
      <c r="F1001" s="17"/>
      <c r="G1001" s="16"/>
      <c r="H1001" s="28"/>
      <c r="I1001" s="22"/>
      <c r="J1001" s="22"/>
      <c r="K1001" s="16"/>
      <c r="L1001" s="22"/>
      <c r="M1001" s="17"/>
      <c r="N1001" s="17"/>
      <c r="O1001" s="17"/>
    </row>
    <row r="1002" spans="1:15" ht="15.75">
      <c r="A1002" s="27"/>
      <c r="B1002" s="32"/>
      <c r="C1002" s="11"/>
      <c r="D1002" s="18"/>
      <c r="E1002" s="33"/>
      <c r="F1002" s="12"/>
      <c r="G1002" s="12"/>
      <c r="H1002" s="34"/>
      <c r="I1002" s="16"/>
      <c r="J1002" s="16"/>
      <c r="K1002" s="16"/>
      <c r="L1002" s="13"/>
      <c r="M1002" s="17"/>
      <c r="N1002" s="1"/>
      <c r="O1002" s="1"/>
    </row>
    <row r="1003" spans="1:15" ht="15" customHeight="1">
      <c r="A1003" s="35" t="s">
        <v>37</v>
      </c>
      <c r="B1003" s="32"/>
      <c r="C1003" s="32"/>
      <c r="D1003" s="36"/>
      <c r="E1003" s="36"/>
      <c r="F1003" s="37"/>
      <c r="G1003" s="37"/>
      <c r="H1003" s="38"/>
      <c r="I1003" s="39"/>
      <c r="J1003" s="39"/>
      <c r="K1003" s="39"/>
      <c r="L1003" s="37"/>
      <c r="M1003" s="17"/>
      <c r="N1003" s="33"/>
      <c r="O1003" s="33"/>
    </row>
    <row r="1004" spans="1:15" ht="15.75">
      <c r="A1004" s="40" t="s">
        <v>38</v>
      </c>
      <c r="B1004" s="32"/>
      <c r="C1004" s="32"/>
      <c r="D1004" s="41"/>
      <c r="E1004" s="42"/>
      <c r="F1004" s="36"/>
      <c r="G1004" s="39"/>
      <c r="H1004" s="38"/>
      <c r="I1004" s="39"/>
      <c r="J1004" s="39"/>
      <c r="K1004" s="39"/>
      <c r="L1004" s="37"/>
      <c r="M1004" s="17"/>
      <c r="N1004" s="18"/>
      <c r="O1004" s="18"/>
    </row>
    <row r="1005" spans="1:15" ht="15.75">
      <c r="A1005" s="40" t="s">
        <v>39</v>
      </c>
      <c r="B1005" s="32"/>
      <c r="C1005" s="32"/>
      <c r="D1005" s="36"/>
      <c r="E1005" s="42"/>
      <c r="F1005" s="36"/>
      <c r="G1005" s="39"/>
      <c r="H1005" s="38"/>
      <c r="I1005" s="43"/>
      <c r="J1005" s="43"/>
      <c r="K1005" s="43"/>
      <c r="L1005" s="37"/>
      <c r="M1005" s="17"/>
      <c r="N1005" s="17"/>
      <c r="O1005" s="17"/>
    </row>
    <row r="1006" spans="1:15" ht="15.75">
      <c r="A1006" s="40" t="s">
        <v>40</v>
      </c>
      <c r="B1006" s="41"/>
      <c r="C1006" s="32"/>
      <c r="D1006" s="36"/>
      <c r="E1006" s="42"/>
      <c r="F1006" s="36"/>
      <c r="G1006" s="39"/>
      <c r="H1006" s="44"/>
      <c r="I1006" s="43"/>
      <c r="J1006" s="43"/>
      <c r="K1006" s="43"/>
      <c r="L1006" s="37"/>
      <c r="M1006" s="17"/>
      <c r="N1006" s="17"/>
      <c r="O1006" s="17"/>
    </row>
    <row r="1007" spans="1:15" ht="15.75">
      <c r="A1007" s="40" t="s">
        <v>41</v>
      </c>
      <c r="B1007" s="27"/>
      <c r="C1007" s="41"/>
      <c r="D1007" s="36"/>
      <c r="E1007" s="45"/>
      <c r="F1007" s="39"/>
      <c r="G1007" s="39"/>
      <c r="H1007" s="44"/>
      <c r="I1007" s="43"/>
      <c r="J1007" s="43"/>
      <c r="K1007" s="43"/>
      <c r="L1007" s="39"/>
      <c r="M1007" s="17"/>
      <c r="N1007" s="17"/>
      <c r="O1007" s="17"/>
    </row>
    <row r="1011" spans="1:15">
      <c r="A1011" s="105" t="s">
        <v>0</v>
      </c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</row>
    <row r="1012" spans="1:1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</row>
    <row r="1013" spans="1:1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</row>
    <row r="1014" spans="1:15" ht="15.75">
      <c r="A1014" s="106" t="s">
        <v>1</v>
      </c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</row>
    <row r="1015" spans="1:15" ht="15.75">
      <c r="A1015" s="106" t="s">
        <v>2</v>
      </c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</row>
    <row r="1016" spans="1:15" ht="15.75">
      <c r="A1016" s="107" t="s">
        <v>3</v>
      </c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</row>
    <row r="1017" spans="1:15" ht="15.75">
      <c r="A1017" s="109" t="s">
        <v>115</v>
      </c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</row>
    <row r="1018" spans="1:15" ht="15.75">
      <c r="A1018" s="109" t="s">
        <v>5</v>
      </c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</row>
    <row r="1019" spans="1:15" ht="13.9" customHeight="1">
      <c r="A1019" s="114" t="s">
        <v>6</v>
      </c>
      <c r="B1019" s="112" t="s">
        <v>7</v>
      </c>
      <c r="C1019" s="112" t="s">
        <v>8</v>
      </c>
      <c r="D1019" s="112" t="s">
        <v>9</v>
      </c>
      <c r="E1019" s="114" t="s">
        <v>10</v>
      </c>
      <c r="F1019" s="114" t="s">
        <v>11</v>
      </c>
      <c r="G1019" s="112" t="s">
        <v>12</v>
      </c>
      <c r="H1019" s="112" t="s">
        <v>13</v>
      </c>
      <c r="I1019" s="112" t="s">
        <v>14</v>
      </c>
      <c r="J1019" s="112" t="s">
        <v>15</v>
      </c>
      <c r="K1019" s="112" t="s">
        <v>16</v>
      </c>
      <c r="L1019" s="113" t="s">
        <v>17</v>
      </c>
      <c r="M1019" s="112" t="s">
        <v>18</v>
      </c>
      <c r="N1019" s="112" t="s">
        <v>19</v>
      </c>
      <c r="O1019" s="112" t="s">
        <v>20</v>
      </c>
    </row>
    <row r="1020" spans="1:15">
      <c r="A1020" s="114"/>
      <c r="B1020" s="112"/>
      <c r="C1020" s="112"/>
      <c r="D1020" s="112"/>
      <c r="E1020" s="114"/>
      <c r="F1020" s="114"/>
      <c r="G1020" s="112"/>
      <c r="H1020" s="112"/>
      <c r="I1020" s="112"/>
      <c r="J1020" s="112"/>
      <c r="K1020" s="112"/>
      <c r="L1020" s="113"/>
      <c r="M1020" s="112"/>
      <c r="N1020" s="112"/>
      <c r="O1020" s="112"/>
    </row>
    <row r="1021" spans="1:15" ht="15.75">
      <c r="A1021" s="10">
        <v>1</v>
      </c>
      <c r="B1021" s="5">
        <v>42853</v>
      </c>
      <c r="C1021" s="6">
        <v>165</v>
      </c>
      <c r="D1021" s="6" t="s">
        <v>21</v>
      </c>
      <c r="E1021" s="6" t="s">
        <v>22</v>
      </c>
      <c r="F1021" s="6" t="s">
        <v>116</v>
      </c>
      <c r="G1021" s="7">
        <v>8.3000000000000007</v>
      </c>
      <c r="H1021" s="7">
        <v>6.9</v>
      </c>
      <c r="I1021" s="7">
        <v>9</v>
      </c>
      <c r="J1021" s="7">
        <v>9.6999999999999993</v>
      </c>
      <c r="K1021" s="7">
        <v>10.5</v>
      </c>
      <c r="L1021" s="7">
        <v>9</v>
      </c>
      <c r="M1021" s="6">
        <v>3500</v>
      </c>
      <c r="N1021" s="8">
        <f>IF('NORMAL OPTION CALLS'!E1021="BUY",('NORMAL OPTION CALLS'!L1021-'NORMAL OPTION CALLS'!G1021)*('NORMAL OPTION CALLS'!M1021),('NORMAL OPTION CALLS'!G1021-'NORMAL OPTION CALLS'!L1021)*('NORMAL OPTION CALLS'!M1021))</f>
        <v>2449.9999999999977</v>
      </c>
      <c r="O1021" s="9">
        <f>'NORMAL OPTION CALLS'!N1021/('NORMAL OPTION CALLS'!M1021)/'NORMAL OPTION CALLS'!G1021%</f>
        <v>8.4337349397590291</v>
      </c>
    </row>
    <row r="1022" spans="1:15" ht="15.75">
      <c r="A1022" s="10">
        <v>2</v>
      </c>
      <c r="B1022" s="5">
        <v>42853</v>
      </c>
      <c r="C1022" s="6">
        <v>235</v>
      </c>
      <c r="D1022" s="6" t="s">
        <v>21</v>
      </c>
      <c r="E1022" s="6" t="s">
        <v>22</v>
      </c>
      <c r="F1022" s="6" t="s">
        <v>74</v>
      </c>
      <c r="G1022" s="7">
        <v>15</v>
      </c>
      <c r="H1022" s="7">
        <v>13</v>
      </c>
      <c r="I1022" s="7">
        <v>16</v>
      </c>
      <c r="J1022" s="7">
        <v>17</v>
      </c>
      <c r="K1022" s="7">
        <v>18</v>
      </c>
      <c r="L1022" s="7">
        <v>17</v>
      </c>
      <c r="M1022" s="6">
        <v>3500</v>
      </c>
      <c r="N1022" s="8">
        <f>IF('NORMAL OPTION CALLS'!E1022="BUY",('NORMAL OPTION CALLS'!L1022-'NORMAL OPTION CALLS'!G1022)*('NORMAL OPTION CALLS'!M1022),('NORMAL OPTION CALLS'!G1022-'NORMAL OPTION CALLS'!L1022)*('NORMAL OPTION CALLS'!M1022))</f>
        <v>7000</v>
      </c>
      <c r="O1022" s="9">
        <f>'NORMAL OPTION CALLS'!N1022/('NORMAL OPTION CALLS'!M1022)/'NORMAL OPTION CALLS'!G1022%</f>
        <v>13.333333333333334</v>
      </c>
    </row>
    <row r="1023" spans="1:15" ht="15.75">
      <c r="A1023" s="10">
        <v>3</v>
      </c>
      <c r="B1023" s="5">
        <v>42853</v>
      </c>
      <c r="C1023" s="6">
        <v>200</v>
      </c>
      <c r="D1023" s="6" t="s">
        <v>21</v>
      </c>
      <c r="E1023" s="6" t="s">
        <v>22</v>
      </c>
      <c r="F1023" s="6" t="s">
        <v>24</v>
      </c>
      <c r="G1023" s="7">
        <v>10.5</v>
      </c>
      <c r="H1023" s="7">
        <v>9.5</v>
      </c>
      <c r="I1023" s="7">
        <v>11</v>
      </c>
      <c r="J1023" s="7">
        <v>11.5</v>
      </c>
      <c r="K1023" s="7">
        <v>12</v>
      </c>
      <c r="L1023" s="7">
        <v>11</v>
      </c>
      <c r="M1023" s="6">
        <v>3500</v>
      </c>
      <c r="N1023" s="8">
        <f>IF('NORMAL OPTION CALLS'!E1023="BUY",('NORMAL OPTION CALLS'!L1023-'NORMAL OPTION CALLS'!G1023)*('NORMAL OPTION CALLS'!M1023),('NORMAL OPTION CALLS'!G1023-'NORMAL OPTION CALLS'!L1023)*('NORMAL OPTION CALLS'!M1023))</f>
        <v>1750</v>
      </c>
      <c r="O1023" s="9">
        <f>'NORMAL OPTION CALLS'!N1023/('NORMAL OPTION CALLS'!M1023)/'NORMAL OPTION CALLS'!G1023%</f>
        <v>4.7619047619047619</v>
      </c>
    </row>
    <row r="1024" spans="1:15" ht="15.75">
      <c r="A1024" s="10">
        <v>4</v>
      </c>
      <c r="B1024" s="5">
        <v>42853</v>
      </c>
      <c r="C1024" s="6">
        <v>275</v>
      </c>
      <c r="D1024" s="6" t="s">
        <v>21</v>
      </c>
      <c r="E1024" s="6" t="s">
        <v>22</v>
      </c>
      <c r="F1024" s="6" t="s">
        <v>91</v>
      </c>
      <c r="G1024" s="7">
        <v>12</v>
      </c>
      <c r="H1024" s="7">
        <v>10</v>
      </c>
      <c r="I1024" s="7">
        <v>13</v>
      </c>
      <c r="J1024" s="7">
        <v>14</v>
      </c>
      <c r="K1024" s="7">
        <v>15</v>
      </c>
      <c r="L1024" s="7">
        <v>11.2</v>
      </c>
      <c r="M1024" s="6">
        <v>2500</v>
      </c>
      <c r="N1024" s="8">
        <f>IF('NORMAL OPTION CALLS'!E1024="BUY",('NORMAL OPTION CALLS'!L1024-'NORMAL OPTION CALLS'!G1024)*('NORMAL OPTION CALLS'!M1024),('NORMAL OPTION CALLS'!G1024-'NORMAL OPTION CALLS'!L1024)*('NORMAL OPTION CALLS'!M1024))</f>
        <v>-2000.0000000000018</v>
      </c>
      <c r="O1024" s="9">
        <f>'NORMAL OPTION CALLS'!N1024/('NORMAL OPTION CALLS'!M1024)/'NORMAL OPTION CALLS'!G1024%</f>
        <v>-6.6666666666666732</v>
      </c>
    </row>
    <row r="1025" spans="1:15" ht="15.75">
      <c r="A1025" s="10">
        <v>5</v>
      </c>
      <c r="B1025" s="5">
        <v>42852</v>
      </c>
      <c r="C1025" s="6">
        <v>1460</v>
      </c>
      <c r="D1025" s="6" t="s">
        <v>21</v>
      </c>
      <c r="E1025" s="6" t="s">
        <v>22</v>
      </c>
      <c r="F1025" s="6" t="s">
        <v>75</v>
      </c>
      <c r="G1025" s="7">
        <v>8</v>
      </c>
      <c r="H1025" s="7">
        <v>5</v>
      </c>
      <c r="I1025" s="7">
        <v>9.5</v>
      </c>
      <c r="J1025" s="7">
        <v>11</v>
      </c>
      <c r="K1025" s="7">
        <v>12.5</v>
      </c>
      <c r="L1025" s="7">
        <v>12.5</v>
      </c>
      <c r="M1025" s="6">
        <v>1500</v>
      </c>
      <c r="N1025" s="8">
        <f>IF('NORMAL OPTION CALLS'!E1025="BUY",('NORMAL OPTION CALLS'!L1025-'NORMAL OPTION CALLS'!G1025)*('NORMAL OPTION CALLS'!M1025),('NORMAL OPTION CALLS'!G1025-'NORMAL OPTION CALLS'!L1025)*('NORMAL OPTION CALLS'!M1025))</f>
        <v>6750</v>
      </c>
      <c r="O1025" s="9">
        <f>'NORMAL OPTION CALLS'!N1025/('NORMAL OPTION CALLS'!M1025)/'NORMAL OPTION CALLS'!G1025%</f>
        <v>56.25</v>
      </c>
    </row>
    <row r="1026" spans="1:15" ht="15.75">
      <c r="A1026" s="10">
        <v>6</v>
      </c>
      <c r="B1026" s="5">
        <v>42852</v>
      </c>
      <c r="C1026" s="6">
        <v>160</v>
      </c>
      <c r="D1026" s="6" t="s">
        <v>21</v>
      </c>
      <c r="E1026" s="6" t="s">
        <v>22</v>
      </c>
      <c r="F1026" s="6" t="s">
        <v>117</v>
      </c>
      <c r="G1026" s="7">
        <v>4.4000000000000004</v>
      </c>
      <c r="H1026" s="7">
        <v>3.9</v>
      </c>
      <c r="I1026" s="7">
        <v>4.7</v>
      </c>
      <c r="J1026" s="7">
        <v>5</v>
      </c>
      <c r="K1026" s="7">
        <v>5.3</v>
      </c>
      <c r="L1026" s="7">
        <v>5.3</v>
      </c>
      <c r="M1026" s="6">
        <v>13200</v>
      </c>
      <c r="N1026" s="8">
        <f>IF('NORMAL OPTION CALLS'!E1026="BUY",('NORMAL OPTION CALLS'!L1026-'NORMAL OPTION CALLS'!G1026)*('NORMAL OPTION CALLS'!M1026),('NORMAL OPTION CALLS'!G1026-'NORMAL OPTION CALLS'!L1026)*('NORMAL OPTION CALLS'!M1026))</f>
        <v>11879.999999999993</v>
      </c>
      <c r="O1026" s="9">
        <f>'NORMAL OPTION CALLS'!N1026/('NORMAL OPTION CALLS'!M1026)/'NORMAL OPTION CALLS'!G1026%</f>
        <v>20.454545454545439</v>
      </c>
    </row>
    <row r="1027" spans="1:15" ht="15.75">
      <c r="A1027" s="10">
        <v>7</v>
      </c>
      <c r="B1027" s="5">
        <v>42852</v>
      </c>
      <c r="C1027" s="6">
        <v>1460</v>
      </c>
      <c r="D1027" s="6" t="s">
        <v>21</v>
      </c>
      <c r="E1027" s="6" t="s">
        <v>22</v>
      </c>
      <c r="F1027" s="6" t="s">
        <v>68</v>
      </c>
      <c r="G1027" s="7">
        <v>12</v>
      </c>
      <c r="H1027" s="7">
        <v>6</v>
      </c>
      <c r="I1027" s="7">
        <v>15</v>
      </c>
      <c r="J1027" s="7">
        <v>18</v>
      </c>
      <c r="K1027" s="7">
        <v>21</v>
      </c>
      <c r="L1027" s="7">
        <v>21</v>
      </c>
      <c r="M1027" s="6">
        <v>600</v>
      </c>
      <c r="N1027" s="8">
        <f>IF('NORMAL OPTION CALLS'!E1027="BUY",('NORMAL OPTION CALLS'!L1027-'NORMAL OPTION CALLS'!G1027)*('NORMAL OPTION CALLS'!M1027),('NORMAL OPTION CALLS'!G1027-'NORMAL OPTION CALLS'!L1027)*('NORMAL OPTION CALLS'!M1027))</f>
        <v>5400</v>
      </c>
      <c r="O1027" s="9">
        <f>'NORMAL OPTION CALLS'!N1027/('NORMAL OPTION CALLS'!M1027)/'NORMAL OPTION CALLS'!G1027%</f>
        <v>75</v>
      </c>
    </row>
    <row r="1028" spans="1:15" ht="15.75">
      <c r="A1028" s="10">
        <v>8</v>
      </c>
      <c r="B1028" s="5">
        <v>42852</v>
      </c>
      <c r="C1028" s="6">
        <v>1600</v>
      </c>
      <c r="D1028" s="6" t="s">
        <v>21</v>
      </c>
      <c r="E1028" s="6" t="s">
        <v>22</v>
      </c>
      <c r="F1028" s="6" t="s">
        <v>118</v>
      </c>
      <c r="G1028" s="7">
        <v>10</v>
      </c>
      <c r="H1028" s="7">
        <v>4</v>
      </c>
      <c r="I1028" s="7">
        <v>13</v>
      </c>
      <c r="J1028" s="7">
        <v>16</v>
      </c>
      <c r="K1028" s="7">
        <v>19</v>
      </c>
      <c r="L1028" s="7">
        <v>19</v>
      </c>
      <c r="M1028" s="6">
        <v>700</v>
      </c>
      <c r="N1028" s="8">
        <f>IF('NORMAL OPTION CALLS'!E1028="BUY",('NORMAL OPTION CALLS'!L1028-'NORMAL OPTION CALLS'!G1028)*('NORMAL OPTION CALLS'!M1028),('NORMAL OPTION CALLS'!G1028-'NORMAL OPTION CALLS'!L1028)*('NORMAL OPTION CALLS'!M1028))</f>
        <v>6300</v>
      </c>
      <c r="O1028" s="9">
        <f>'NORMAL OPTION CALLS'!N1028/('NORMAL OPTION CALLS'!M1028)/'NORMAL OPTION CALLS'!G1028%</f>
        <v>90</v>
      </c>
    </row>
    <row r="1029" spans="1:15" ht="15.75">
      <c r="A1029" s="10">
        <v>9</v>
      </c>
      <c r="B1029" s="5">
        <v>42851</v>
      </c>
      <c r="C1029" s="6">
        <v>1460</v>
      </c>
      <c r="D1029" s="6" t="s">
        <v>21</v>
      </c>
      <c r="E1029" s="6" t="s">
        <v>22</v>
      </c>
      <c r="F1029" s="6" t="s">
        <v>68</v>
      </c>
      <c r="G1029" s="7">
        <v>10</v>
      </c>
      <c r="H1029" s="7">
        <v>4</v>
      </c>
      <c r="I1029" s="7">
        <v>13</v>
      </c>
      <c r="J1029" s="7">
        <v>16</v>
      </c>
      <c r="K1029" s="7">
        <v>19</v>
      </c>
      <c r="L1029" s="7">
        <v>4</v>
      </c>
      <c r="M1029" s="6">
        <v>600</v>
      </c>
      <c r="N1029" s="8">
        <f>IF('NORMAL OPTION CALLS'!E1029="BUY",('NORMAL OPTION CALLS'!L1029-'NORMAL OPTION CALLS'!G1029)*('NORMAL OPTION CALLS'!M1029),('NORMAL OPTION CALLS'!G1029-'NORMAL OPTION CALLS'!L1029)*('NORMAL OPTION CALLS'!M1029))</f>
        <v>-3600</v>
      </c>
      <c r="O1029" s="9">
        <f>'NORMAL OPTION CALLS'!N1029/('NORMAL OPTION CALLS'!M1029)/'NORMAL OPTION CALLS'!G1029%</f>
        <v>-60</v>
      </c>
    </row>
    <row r="1030" spans="1:15" ht="15.75">
      <c r="A1030" s="10">
        <v>10</v>
      </c>
      <c r="B1030" s="5">
        <v>42851</v>
      </c>
      <c r="C1030" s="6">
        <v>1500</v>
      </c>
      <c r="D1030" s="6" t="s">
        <v>21</v>
      </c>
      <c r="E1030" s="6" t="s">
        <v>22</v>
      </c>
      <c r="F1030" s="6" t="s">
        <v>119</v>
      </c>
      <c r="G1030" s="7">
        <v>27</v>
      </c>
      <c r="H1030" s="7">
        <v>21</v>
      </c>
      <c r="I1030" s="7">
        <v>30</v>
      </c>
      <c r="J1030" s="7">
        <v>33</v>
      </c>
      <c r="K1030" s="7">
        <v>36</v>
      </c>
      <c r="L1030" s="7">
        <v>36</v>
      </c>
      <c r="M1030" s="6">
        <v>700</v>
      </c>
      <c r="N1030" s="8">
        <f>IF('NORMAL OPTION CALLS'!E1030="BUY",('NORMAL OPTION CALLS'!L1030-'NORMAL OPTION CALLS'!G1030)*('NORMAL OPTION CALLS'!M1030),('NORMAL OPTION CALLS'!G1030-'NORMAL OPTION CALLS'!L1030)*('NORMAL OPTION CALLS'!M1030))</f>
        <v>6300</v>
      </c>
      <c r="O1030" s="9">
        <f>'NORMAL OPTION CALLS'!N1030/('NORMAL OPTION CALLS'!M1030)/'NORMAL OPTION CALLS'!G1030%</f>
        <v>33.333333333333329</v>
      </c>
    </row>
    <row r="1031" spans="1:15" ht="15.75">
      <c r="A1031" s="10">
        <v>11</v>
      </c>
      <c r="B1031" s="5">
        <v>42851</v>
      </c>
      <c r="C1031" s="6">
        <v>1500</v>
      </c>
      <c r="D1031" s="6" t="s">
        <v>21</v>
      </c>
      <c r="E1031" s="6" t="s">
        <v>22</v>
      </c>
      <c r="F1031" s="6" t="s">
        <v>119</v>
      </c>
      <c r="G1031" s="7">
        <v>14.5</v>
      </c>
      <c r="H1031" s="7">
        <v>9</v>
      </c>
      <c r="I1031" s="7">
        <v>17</v>
      </c>
      <c r="J1031" s="7">
        <v>20</v>
      </c>
      <c r="K1031" s="7">
        <v>23</v>
      </c>
      <c r="L1031" s="7">
        <v>23</v>
      </c>
      <c r="M1031" s="6">
        <v>700</v>
      </c>
      <c r="N1031" s="8">
        <f>IF('NORMAL OPTION CALLS'!E1031="BUY",('NORMAL OPTION CALLS'!L1031-'NORMAL OPTION CALLS'!G1031)*('NORMAL OPTION CALLS'!M1031),('NORMAL OPTION CALLS'!G1031-'NORMAL OPTION CALLS'!L1031)*('NORMAL OPTION CALLS'!M1031))</f>
        <v>5950</v>
      </c>
      <c r="O1031" s="9">
        <f>'NORMAL OPTION CALLS'!N1031/('NORMAL OPTION CALLS'!M1031)/'NORMAL OPTION CALLS'!G1031%</f>
        <v>58.62068965517242</v>
      </c>
    </row>
    <row r="1032" spans="1:15" ht="15.75">
      <c r="A1032" s="10">
        <v>12</v>
      </c>
      <c r="B1032" s="5">
        <v>42851</v>
      </c>
      <c r="C1032" s="6">
        <v>270</v>
      </c>
      <c r="D1032" s="6" t="s">
        <v>21</v>
      </c>
      <c r="E1032" s="6" t="s">
        <v>22</v>
      </c>
      <c r="F1032" s="6" t="s">
        <v>91</v>
      </c>
      <c r="G1032" s="7">
        <v>6</v>
      </c>
      <c r="H1032" s="7">
        <v>4</v>
      </c>
      <c r="I1032" s="7">
        <v>7</v>
      </c>
      <c r="J1032" s="7">
        <v>8</v>
      </c>
      <c r="K1032" s="7">
        <v>9</v>
      </c>
      <c r="L1032" s="7">
        <v>7</v>
      </c>
      <c r="M1032" s="6">
        <v>2500</v>
      </c>
      <c r="N1032" s="8">
        <f>IF('NORMAL OPTION CALLS'!E1032="BUY",('NORMAL OPTION CALLS'!L1032-'NORMAL OPTION CALLS'!G1032)*('NORMAL OPTION CALLS'!M1032),('NORMAL OPTION CALLS'!G1032-'NORMAL OPTION CALLS'!L1032)*('NORMAL OPTION CALLS'!M1032))</f>
        <v>2500</v>
      </c>
      <c r="O1032" s="9">
        <f>'NORMAL OPTION CALLS'!N1032/('NORMAL OPTION CALLS'!M1032)/'NORMAL OPTION CALLS'!G1032%</f>
        <v>16.666666666666668</v>
      </c>
    </row>
    <row r="1033" spans="1:15" ht="15.75">
      <c r="A1033" s="10">
        <v>13</v>
      </c>
      <c r="B1033" s="5">
        <v>42850</v>
      </c>
      <c r="C1033" s="6">
        <v>340</v>
      </c>
      <c r="D1033" s="6" t="s">
        <v>21</v>
      </c>
      <c r="E1033" s="6" t="s">
        <v>22</v>
      </c>
      <c r="F1033" s="6" t="s">
        <v>120</v>
      </c>
      <c r="G1033" s="7">
        <v>8.6999999999999993</v>
      </c>
      <c r="H1033" s="7">
        <v>6.8</v>
      </c>
      <c r="I1033" s="7">
        <v>9.5</v>
      </c>
      <c r="J1033" s="7">
        <v>10.5</v>
      </c>
      <c r="K1033" s="7">
        <v>11.5</v>
      </c>
      <c r="L1033" s="7">
        <v>11.5</v>
      </c>
      <c r="M1033" s="6">
        <v>1700</v>
      </c>
      <c r="N1033" s="8">
        <f>IF('NORMAL OPTION CALLS'!E1033="BUY",('NORMAL OPTION CALLS'!L1033-'NORMAL OPTION CALLS'!G1033)*('NORMAL OPTION CALLS'!M1033),('NORMAL OPTION CALLS'!G1033-'NORMAL OPTION CALLS'!L1033)*('NORMAL OPTION CALLS'!M1033))</f>
        <v>4760.0000000000009</v>
      </c>
      <c r="O1033" s="9">
        <f>'NORMAL OPTION CALLS'!N1033/('NORMAL OPTION CALLS'!M1033)/'NORMAL OPTION CALLS'!G1033%</f>
        <v>32.18390804597702</v>
      </c>
    </row>
    <row r="1034" spans="1:15" ht="15.75">
      <c r="A1034" s="10">
        <v>14</v>
      </c>
      <c r="B1034" s="5">
        <v>42849</v>
      </c>
      <c r="C1034" s="6">
        <v>115</v>
      </c>
      <c r="D1034" s="6" t="s">
        <v>21</v>
      </c>
      <c r="E1034" s="6" t="s">
        <v>22</v>
      </c>
      <c r="F1034" s="6" t="s">
        <v>121</v>
      </c>
      <c r="G1034" s="7">
        <v>3</v>
      </c>
      <c r="H1034" s="7">
        <v>2</v>
      </c>
      <c r="I1034" s="7">
        <v>3.5</v>
      </c>
      <c r="J1034" s="7">
        <v>4</v>
      </c>
      <c r="K1034" s="7">
        <v>4.5</v>
      </c>
      <c r="L1034" s="7">
        <v>2</v>
      </c>
      <c r="M1034" s="6">
        <v>9000</v>
      </c>
      <c r="N1034" s="8">
        <f>IF('NORMAL OPTION CALLS'!E1034="BUY",('NORMAL OPTION CALLS'!L1034-'NORMAL OPTION CALLS'!G1034)*('NORMAL OPTION CALLS'!M1034),('NORMAL OPTION CALLS'!G1034-'NORMAL OPTION CALLS'!L1034)*('NORMAL OPTION CALLS'!M1034))</f>
        <v>-9000</v>
      </c>
      <c r="O1034" s="9">
        <f>'NORMAL OPTION CALLS'!N1034/('NORMAL OPTION CALLS'!M1034)/'NORMAL OPTION CALLS'!G1034%</f>
        <v>-33.333333333333336</v>
      </c>
    </row>
    <row r="1035" spans="1:15" ht="15.75">
      <c r="A1035" s="10">
        <v>15</v>
      </c>
      <c r="B1035" s="5">
        <v>42849</v>
      </c>
      <c r="C1035" s="6">
        <v>195</v>
      </c>
      <c r="D1035" s="6" t="s">
        <v>21</v>
      </c>
      <c r="E1035" s="6" t="s">
        <v>22</v>
      </c>
      <c r="F1035" s="6" t="s">
        <v>69</v>
      </c>
      <c r="G1035" s="7">
        <v>2.7</v>
      </c>
      <c r="H1035" s="7">
        <v>1.7</v>
      </c>
      <c r="I1035" s="7">
        <v>3.2</v>
      </c>
      <c r="J1035" s="7">
        <v>3.8</v>
      </c>
      <c r="K1035" s="7">
        <v>4.3</v>
      </c>
      <c r="L1035" s="7">
        <v>3.2</v>
      </c>
      <c r="M1035" s="6">
        <v>5000</v>
      </c>
      <c r="N1035" s="8">
        <f>IF('NORMAL OPTION CALLS'!E1035="BUY",('NORMAL OPTION CALLS'!L1035-'NORMAL OPTION CALLS'!G1035)*('NORMAL OPTION CALLS'!M1035),('NORMAL OPTION CALLS'!G1035-'NORMAL OPTION CALLS'!L1035)*('NORMAL OPTION CALLS'!M1035))</f>
        <v>2500</v>
      </c>
      <c r="O1035" s="9">
        <f>'NORMAL OPTION CALLS'!N1035/('NORMAL OPTION CALLS'!M1035)/'NORMAL OPTION CALLS'!G1035%</f>
        <v>18.518518518518515</v>
      </c>
    </row>
    <row r="1036" spans="1:15" ht="15.75">
      <c r="A1036" s="10">
        <v>16</v>
      </c>
      <c r="B1036" s="5">
        <v>42846</v>
      </c>
      <c r="C1036" s="6">
        <v>920</v>
      </c>
      <c r="D1036" s="6" t="s">
        <v>21</v>
      </c>
      <c r="E1036" s="6" t="s">
        <v>22</v>
      </c>
      <c r="F1036" s="6" t="s">
        <v>108</v>
      </c>
      <c r="G1036" s="7">
        <v>28</v>
      </c>
      <c r="H1036" s="7">
        <v>26</v>
      </c>
      <c r="I1036" s="7">
        <v>29</v>
      </c>
      <c r="J1036" s="7">
        <v>30</v>
      </c>
      <c r="K1036" s="7">
        <v>31</v>
      </c>
      <c r="L1036" s="7">
        <v>30</v>
      </c>
      <c r="M1036" s="6">
        <v>5000</v>
      </c>
      <c r="N1036" s="8">
        <f>IF('NORMAL OPTION CALLS'!E1036="BUY",('NORMAL OPTION CALLS'!L1036-'NORMAL OPTION CALLS'!G1036)*('NORMAL OPTION CALLS'!M1036),('NORMAL OPTION CALLS'!G1036-'NORMAL OPTION CALLS'!L1036)*('NORMAL OPTION CALLS'!M1036))</f>
        <v>10000</v>
      </c>
      <c r="O1036" s="9">
        <f>'NORMAL OPTION CALLS'!N1036/('NORMAL OPTION CALLS'!M1036)/'NORMAL OPTION CALLS'!G1036%</f>
        <v>7.1428571428571423</v>
      </c>
    </row>
    <row r="1037" spans="1:15" ht="15.75">
      <c r="A1037" s="10">
        <v>17</v>
      </c>
      <c r="B1037" s="5">
        <v>42846</v>
      </c>
      <c r="C1037" s="6">
        <v>175</v>
      </c>
      <c r="D1037" s="6" t="s">
        <v>21</v>
      </c>
      <c r="E1037" s="6" t="s">
        <v>22</v>
      </c>
      <c r="F1037" s="6" t="s">
        <v>69</v>
      </c>
      <c r="G1037" s="7">
        <v>7</v>
      </c>
      <c r="H1037" s="7">
        <v>5</v>
      </c>
      <c r="I1037" s="7">
        <v>8</v>
      </c>
      <c r="J1037" s="7">
        <v>9</v>
      </c>
      <c r="K1037" s="7">
        <v>10</v>
      </c>
      <c r="L1037" s="7">
        <v>10</v>
      </c>
      <c r="M1037" s="6">
        <v>5000</v>
      </c>
      <c r="N1037" s="8">
        <f>IF('NORMAL OPTION CALLS'!E1037="BUY",('NORMAL OPTION CALLS'!L1037-'NORMAL OPTION CALLS'!G1037)*('NORMAL OPTION CALLS'!M1037),('NORMAL OPTION CALLS'!G1037-'NORMAL OPTION CALLS'!L1037)*('NORMAL OPTION CALLS'!M1037))</f>
        <v>15000</v>
      </c>
      <c r="O1037" s="9">
        <f>'NORMAL OPTION CALLS'!N1037/('NORMAL OPTION CALLS'!M1037)/'NORMAL OPTION CALLS'!G1037%</f>
        <v>42.857142857142854</v>
      </c>
    </row>
    <row r="1038" spans="1:15" ht="15.75">
      <c r="A1038" s="10">
        <v>18</v>
      </c>
      <c r="B1038" s="5">
        <v>42845</v>
      </c>
      <c r="C1038" s="6">
        <v>800</v>
      </c>
      <c r="D1038" s="6" t="s">
        <v>21</v>
      </c>
      <c r="E1038" s="6" t="s">
        <v>22</v>
      </c>
      <c r="F1038" s="6" t="s">
        <v>78</v>
      </c>
      <c r="G1038" s="7">
        <v>27</v>
      </c>
      <c r="H1038" s="7">
        <v>25</v>
      </c>
      <c r="I1038" s="7">
        <v>28</v>
      </c>
      <c r="J1038" s="7">
        <v>29</v>
      </c>
      <c r="K1038" s="7">
        <v>30</v>
      </c>
      <c r="L1038" s="7">
        <v>25</v>
      </c>
      <c r="M1038" s="6">
        <v>3000</v>
      </c>
      <c r="N1038" s="8">
        <f>IF('NORMAL OPTION CALLS'!E1038="BUY",('NORMAL OPTION CALLS'!L1038-'NORMAL OPTION CALLS'!G1038)*('NORMAL OPTION CALLS'!M1038),('NORMAL OPTION CALLS'!G1038-'NORMAL OPTION CALLS'!L1038)*('NORMAL OPTION CALLS'!M1038))</f>
        <v>-6000</v>
      </c>
      <c r="O1038" s="9">
        <f>'NORMAL OPTION CALLS'!N1038/('NORMAL OPTION CALLS'!M1038)/'NORMAL OPTION CALLS'!G1038%</f>
        <v>-7.4074074074074066</v>
      </c>
    </row>
    <row r="1039" spans="1:15" ht="15.75">
      <c r="A1039" s="10">
        <v>19</v>
      </c>
      <c r="B1039" s="5">
        <v>42845</v>
      </c>
      <c r="C1039" s="6">
        <v>105</v>
      </c>
      <c r="D1039" s="6" t="s">
        <v>47</v>
      </c>
      <c r="E1039" s="6" t="s">
        <v>22</v>
      </c>
      <c r="F1039" s="6" t="s">
        <v>48</v>
      </c>
      <c r="G1039" s="7">
        <v>8</v>
      </c>
      <c r="H1039" s="7">
        <v>7.2</v>
      </c>
      <c r="I1039" s="7">
        <v>8.4</v>
      </c>
      <c r="J1039" s="7">
        <v>8.8000000000000007</v>
      </c>
      <c r="K1039" s="7">
        <v>9.1999999999999993</v>
      </c>
      <c r="L1039" s="7">
        <v>7.2</v>
      </c>
      <c r="M1039" s="6">
        <v>9000</v>
      </c>
      <c r="N1039" s="8">
        <f>IF('NORMAL OPTION CALLS'!E1039="BUY",('NORMAL OPTION CALLS'!L1039-'NORMAL OPTION CALLS'!G1039)*('NORMAL OPTION CALLS'!M1039),('NORMAL OPTION CALLS'!G1039-'NORMAL OPTION CALLS'!L1039)*('NORMAL OPTION CALLS'!M1039))</f>
        <v>-7199.9999999999982</v>
      </c>
      <c r="O1039" s="9">
        <f>'NORMAL OPTION CALLS'!N1039/('NORMAL OPTION CALLS'!M1039)/'NORMAL OPTION CALLS'!G1039%</f>
        <v>-9.9999999999999982</v>
      </c>
    </row>
    <row r="1040" spans="1:15" ht="15.75">
      <c r="A1040" s="10">
        <v>20</v>
      </c>
      <c r="B1040" s="5">
        <v>42845</v>
      </c>
      <c r="C1040" s="6">
        <v>780</v>
      </c>
      <c r="D1040" s="6" t="s">
        <v>21</v>
      </c>
      <c r="E1040" s="6" t="s">
        <v>22</v>
      </c>
      <c r="F1040" s="6" t="s">
        <v>122</v>
      </c>
      <c r="G1040" s="7">
        <v>25</v>
      </c>
      <c r="H1040" s="7">
        <v>21</v>
      </c>
      <c r="I1040" s="7">
        <v>27</v>
      </c>
      <c r="J1040" s="7">
        <v>29</v>
      </c>
      <c r="K1040" s="7">
        <v>31</v>
      </c>
      <c r="L1040" s="7">
        <v>31</v>
      </c>
      <c r="M1040" s="6">
        <v>1200</v>
      </c>
      <c r="N1040" s="8">
        <f>IF('NORMAL OPTION CALLS'!E1040="BUY",('NORMAL OPTION CALLS'!L1040-'NORMAL OPTION CALLS'!G1040)*('NORMAL OPTION CALLS'!M1040),('NORMAL OPTION CALLS'!G1040-'NORMAL OPTION CALLS'!L1040)*('NORMAL OPTION CALLS'!M1040))</f>
        <v>7200</v>
      </c>
      <c r="O1040" s="9">
        <f>'NORMAL OPTION CALLS'!N1040/('NORMAL OPTION CALLS'!M1040)/'NORMAL OPTION CALLS'!G1040%</f>
        <v>24</v>
      </c>
    </row>
    <row r="1041" spans="1:15" ht="15.75">
      <c r="A1041" s="10">
        <v>21</v>
      </c>
      <c r="B1041" s="5">
        <v>42845</v>
      </c>
      <c r="C1041" s="6">
        <v>180</v>
      </c>
      <c r="D1041" s="6" t="s">
        <v>21</v>
      </c>
      <c r="E1041" s="6" t="s">
        <v>22</v>
      </c>
      <c r="F1041" s="6" t="s">
        <v>83</v>
      </c>
      <c r="G1041" s="7">
        <v>9</v>
      </c>
      <c r="H1041" s="7">
        <v>8.1999999999999993</v>
      </c>
      <c r="I1041" s="7">
        <v>9.4</v>
      </c>
      <c r="J1041" s="7">
        <v>9.8000000000000007</v>
      </c>
      <c r="K1041" s="7">
        <v>10.199999999999999</v>
      </c>
      <c r="L1041" s="7">
        <v>10.199999999999999</v>
      </c>
      <c r="M1041" s="6">
        <v>3500</v>
      </c>
      <c r="N1041" s="8">
        <f>IF('NORMAL OPTION CALLS'!E1041="BUY",('NORMAL OPTION CALLS'!L1041-'NORMAL OPTION CALLS'!G1041)*('NORMAL OPTION CALLS'!M1041),('NORMAL OPTION CALLS'!G1041-'NORMAL OPTION CALLS'!L1041)*('NORMAL OPTION CALLS'!M1041))</f>
        <v>4199.9999999999973</v>
      </c>
      <c r="O1041" s="9">
        <f>'NORMAL OPTION CALLS'!N1041/('NORMAL OPTION CALLS'!M1041)/'NORMAL OPTION CALLS'!G1041%</f>
        <v>13.333333333333325</v>
      </c>
    </row>
    <row r="1042" spans="1:15" ht="15.75">
      <c r="A1042" s="10">
        <v>22</v>
      </c>
      <c r="B1042" s="5">
        <v>42844</v>
      </c>
      <c r="C1042" s="6">
        <v>800</v>
      </c>
      <c r="D1042" s="6" t="s">
        <v>21</v>
      </c>
      <c r="E1042" s="6" t="s">
        <v>22</v>
      </c>
      <c r="F1042" s="6" t="s">
        <v>108</v>
      </c>
      <c r="G1042" s="7">
        <v>27</v>
      </c>
      <c r="H1042" s="7">
        <v>25</v>
      </c>
      <c r="I1042" s="7">
        <v>28</v>
      </c>
      <c r="J1042" s="7">
        <v>29</v>
      </c>
      <c r="K1042" s="7">
        <v>30</v>
      </c>
      <c r="L1042" s="7">
        <v>30</v>
      </c>
      <c r="M1042" s="6">
        <v>2000</v>
      </c>
      <c r="N1042" s="8">
        <f>IF('NORMAL OPTION CALLS'!E1042="BUY",('NORMAL OPTION CALLS'!L1042-'NORMAL OPTION CALLS'!G1042)*('NORMAL OPTION CALLS'!M1042),('NORMAL OPTION CALLS'!G1042-'NORMAL OPTION CALLS'!L1042)*('NORMAL OPTION CALLS'!M1042))</f>
        <v>6000</v>
      </c>
      <c r="O1042" s="9">
        <f>'NORMAL OPTION CALLS'!N1042/('NORMAL OPTION CALLS'!M1042)/'NORMAL OPTION CALLS'!G1042%</f>
        <v>11.111111111111111</v>
      </c>
    </row>
    <row r="1043" spans="1:15" ht="15.75">
      <c r="A1043" s="10">
        <v>23</v>
      </c>
      <c r="B1043" s="5">
        <v>42844</v>
      </c>
      <c r="C1043" s="6">
        <v>115</v>
      </c>
      <c r="D1043" s="6" t="s">
        <v>47</v>
      </c>
      <c r="E1043" s="6" t="s">
        <v>22</v>
      </c>
      <c r="F1043" s="6" t="s">
        <v>121</v>
      </c>
      <c r="G1043" s="7">
        <v>5</v>
      </c>
      <c r="H1043" s="7">
        <v>4</v>
      </c>
      <c r="I1043" s="7">
        <v>5.5</v>
      </c>
      <c r="J1043" s="7">
        <v>6</v>
      </c>
      <c r="K1043" s="7">
        <v>6.5</v>
      </c>
      <c r="L1043" s="7">
        <v>6.5</v>
      </c>
      <c r="M1043" s="6">
        <v>9000</v>
      </c>
      <c r="N1043" s="8">
        <f>IF('NORMAL OPTION CALLS'!E1043="BUY",('NORMAL OPTION CALLS'!L1043-'NORMAL OPTION CALLS'!G1043)*('NORMAL OPTION CALLS'!M1043),('NORMAL OPTION CALLS'!G1043-'NORMAL OPTION CALLS'!L1043)*('NORMAL OPTION CALLS'!M1043))</f>
        <v>13500</v>
      </c>
      <c r="O1043" s="9">
        <f>'NORMAL OPTION CALLS'!N1043/('NORMAL OPTION CALLS'!M1043)/'NORMAL OPTION CALLS'!G1043%</f>
        <v>30</v>
      </c>
    </row>
    <row r="1044" spans="1:15" ht="15.75">
      <c r="A1044" s="10">
        <v>24</v>
      </c>
      <c r="B1044" s="5">
        <v>42843</v>
      </c>
      <c r="C1044" s="6">
        <v>155</v>
      </c>
      <c r="D1044" s="6" t="s">
        <v>21</v>
      </c>
      <c r="E1044" s="6" t="s">
        <v>22</v>
      </c>
      <c r="F1044" s="6" t="s">
        <v>123</v>
      </c>
      <c r="G1044" s="7">
        <v>10</v>
      </c>
      <c r="H1044" s="7">
        <v>9.1999999999999993</v>
      </c>
      <c r="I1044" s="7">
        <v>10.4</v>
      </c>
      <c r="J1044" s="7">
        <v>10.8</v>
      </c>
      <c r="K1044" s="7">
        <v>11.2</v>
      </c>
      <c r="L1044" s="7">
        <v>11.2</v>
      </c>
      <c r="M1044" s="6">
        <v>8000</v>
      </c>
      <c r="N1044" s="8">
        <f>IF('NORMAL OPTION CALLS'!E1044="BUY",('NORMAL OPTION CALLS'!L1044-'NORMAL OPTION CALLS'!G1044)*('NORMAL OPTION CALLS'!M1044),('NORMAL OPTION CALLS'!G1044-'NORMAL OPTION CALLS'!L1044)*('NORMAL OPTION CALLS'!M1044))</f>
        <v>9599.9999999999945</v>
      </c>
      <c r="O1044" s="9">
        <f>'NORMAL OPTION CALLS'!N1044/('NORMAL OPTION CALLS'!M1044)/'NORMAL OPTION CALLS'!G1044%</f>
        <v>11.999999999999993</v>
      </c>
    </row>
    <row r="1045" spans="1:15" ht="15.75">
      <c r="A1045" s="10">
        <v>25</v>
      </c>
      <c r="B1045" s="5">
        <v>42843</v>
      </c>
      <c r="C1045" s="6">
        <v>165</v>
      </c>
      <c r="D1045" s="6" t="s">
        <v>21</v>
      </c>
      <c r="E1045" s="6" t="s">
        <v>22</v>
      </c>
      <c r="F1045" s="6" t="s">
        <v>83</v>
      </c>
      <c r="G1045" s="7">
        <v>5.4</v>
      </c>
      <c r="H1045" s="7">
        <v>4.2</v>
      </c>
      <c r="I1045" s="7">
        <v>6</v>
      </c>
      <c r="J1045" s="7">
        <v>6.6</v>
      </c>
      <c r="K1045" s="7">
        <v>7.2</v>
      </c>
      <c r="L1045" s="7">
        <v>6.6</v>
      </c>
      <c r="M1045" s="6">
        <v>3500</v>
      </c>
      <c r="N1045" s="8">
        <f>IF('NORMAL OPTION CALLS'!E1045="BUY",('NORMAL OPTION CALLS'!L1045-'NORMAL OPTION CALLS'!G1045)*('NORMAL OPTION CALLS'!M1045),('NORMAL OPTION CALLS'!G1045-'NORMAL OPTION CALLS'!L1045)*('NORMAL OPTION CALLS'!M1045))</f>
        <v>4199.9999999999973</v>
      </c>
      <c r="O1045" s="9">
        <f>'NORMAL OPTION CALLS'!N1045/('NORMAL OPTION CALLS'!M1045)/'NORMAL OPTION CALLS'!G1045%</f>
        <v>22.222222222222207</v>
      </c>
    </row>
    <row r="1046" spans="1:15" ht="15.75">
      <c r="A1046" s="10">
        <v>26</v>
      </c>
      <c r="B1046" s="5">
        <v>42843</v>
      </c>
      <c r="C1046" s="6">
        <v>175</v>
      </c>
      <c r="D1046" s="6" t="s">
        <v>21</v>
      </c>
      <c r="E1046" s="6" t="s">
        <v>22</v>
      </c>
      <c r="F1046" s="6" t="s">
        <v>124</v>
      </c>
      <c r="G1046" s="7">
        <v>8.3000000000000007</v>
      </c>
      <c r="H1046" s="7">
        <v>7.2</v>
      </c>
      <c r="I1046" s="7">
        <v>8.8000000000000007</v>
      </c>
      <c r="J1046" s="7">
        <v>9.3000000000000007</v>
      </c>
      <c r="K1046" s="7">
        <v>9.8000000000000007</v>
      </c>
      <c r="L1046" s="7">
        <v>8.8000000000000007</v>
      </c>
      <c r="M1046" s="6">
        <v>3500</v>
      </c>
      <c r="N1046" s="8">
        <f>IF('NORMAL OPTION CALLS'!E1046="BUY",('NORMAL OPTION CALLS'!L1046-'NORMAL OPTION CALLS'!G1046)*('NORMAL OPTION CALLS'!M1046),('NORMAL OPTION CALLS'!G1046-'NORMAL OPTION CALLS'!L1046)*('NORMAL OPTION CALLS'!M1046))</f>
        <v>1750</v>
      </c>
      <c r="O1046" s="9">
        <f>'NORMAL OPTION CALLS'!N1046/('NORMAL OPTION CALLS'!M1046)/'NORMAL OPTION CALLS'!G1046%</f>
        <v>6.0240963855421681</v>
      </c>
    </row>
    <row r="1047" spans="1:15" ht="15.75">
      <c r="A1047" s="10">
        <v>27</v>
      </c>
      <c r="B1047" s="5">
        <v>42842</v>
      </c>
      <c r="C1047" s="6">
        <v>165</v>
      </c>
      <c r="D1047" s="6" t="s">
        <v>21</v>
      </c>
      <c r="E1047" s="6" t="s">
        <v>22</v>
      </c>
      <c r="F1047" s="6" t="s">
        <v>59</v>
      </c>
      <c r="G1047" s="7">
        <v>6.3</v>
      </c>
      <c r="H1047" s="7">
        <v>5.7</v>
      </c>
      <c r="I1047" s="7">
        <v>6.6</v>
      </c>
      <c r="J1047" s="7">
        <v>6.9</v>
      </c>
      <c r="K1047" s="7">
        <v>7.2</v>
      </c>
      <c r="L1047" s="7">
        <v>7.2</v>
      </c>
      <c r="M1047" s="6">
        <v>6000</v>
      </c>
      <c r="N1047" s="8">
        <f>IF('NORMAL OPTION CALLS'!E1047="BUY",('NORMAL OPTION CALLS'!L1047-'NORMAL OPTION CALLS'!G1047)*('NORMAL OPTION CALLS'!M1047),('NORMAL OPTION CALLS'!G1047-'NORMAL OPTION CALLS'!L1047)*('NORMAL OPTION CALLS'!M1047))</f>
        <v>5400.0000000000018</v>
      </c>
      <c r="O1047" s="9">
        <f>'NORMAL OPTION CALLS'!N1047/('NORMAL OPTION CALLS'!M1047)/'NORMAL OPTION CALLS'!G1047%</f>
        <v>14.285714285714292</v>
      </c>
    </row>
    <row r="1048" spans="1:15" ht="15.75">
      <c r="A1048" s="10">
        <v>28</v>
      </c>
      <c r="B1048" s="5">
        <v>42842</v>
      </c>
      <c r="C1048" s="6">
        <v>202.5</v>
      </c>
      <c r="D1048" s="6" t="s">
        <v>21</v>
      </c>
      <c r="E1048" s="6" t="s">
        <v>22</v>
      </c>
      <c r="F1048" s="6" t="s">
        <v>125</v>
      </c>
      <c r="G1048" s="7">
        <v>3</v>
      </c>
      <c r="H1048" s="7">
        <v>2</v>
      </c>
      <c r="I1048" s="7">
        <v>3.5</v>
      </c>
      <c r="J1048" s="7">
        <v>4</v>
      </c>
      <c r="K1048" s="7">
        <v>4.5</v>
      </c>
      <c r="L1048" s="7">
        <v>3.5</v>
      </c>
      <c r="M1048" s="6">
        <v>4000</v>
      </c>
      <c r="N1048" s="8">
        <f>IF('NORMAL OPTION CALLS'!E1048="BUY",('NORMAL OPTION CALLS'!L1048-'NORMAL OPTION CALLS'!G1048)*('NORMAL OPTION CALLS'!M1048),('NORMAL OPTION CALLS'!G1048-'NORMAL OPTION CALLS'!L1048)*('NORMAL OPTION CALLS'!M1048))</f>
        <v>2000</v>
      </c>
      <c r="O1048" s="9">
        <f>'NORMAL OPTION CALLS'!N1048/('NORMAL OPTION CALLS'!M1048)/'NORMAL OPTION CALLS'!G1048%</f>
        <v>16.666666666666668</v>
      </c>
    </row>
    <row r="1049" spans="1:15" ht="15.75">
      <c r="A1049" s="10">
        <v>29</v>
      </c>
      <c r="B1049" s="5">
        <v>42838</v>
      </c>
      <c r="C1049" s="6">
        <v>470</v>
      </c>
      <c r="D1049" s="6" t="s">
        <v>21</v>
      </c>
      <c r="E1049" s="6" t="s">
        <v>22</v>
      </c>
      <c r="F1049" s="6" t="s">
        <v>99</v>
      </c>
      <c r="G1049" s="7">
        <v>10</v>
      </c>
      <c r="H1049" s="7">
        <v>8</v>
      </c>
      <c r="I1049" s="7">
        <v>11</v>
      </c>
      <c r="J1049" s="7">
        <v>12</v>
      </c>
      <c r="K1049" s="7">
        <v>13</v>
      </c>
      <c r="L1049" s="7">
        <v>13</v>
      </c>
      <c r="M1049" s="6">
        <v>2000</v>
      </c>
      <c r="N1049" s="8">
        <f>IF('NORMAL OPTION CALLS'!E1049="BUY",('NORMAL OPTION CALLS'!L1049-'NORMAL OPTION CALLS'!G1049)*('NORMAL OPTION CALLS'!M1049),('NORMAL OPTION CALLS'!G1049-'NORMAL OPTION CALLS'!L1049)*('NORMAL OPTION CALLS'!M1049))</f>
        <v>6000</v>
      </c>
      <c r="O1049" s="9">
        <f>'NORMAL OPTION CALLS'!N1049/('NORMAL OPTION CALLS'!M1049)/'NORMAL OPTION CALLS'!G1049%</f>
        <v>30</v>
      </c>
    </row>
    <row r="1050" spans="1:15" ht="15.75">
      <c r="A1050" s="10">
        <v>30</v>
      </c>
      <c r="B1050" s="5">
        <v>42838</v>
      </c>
      <c r="C1050" s="6">
        <v>175</v>
      </c>
      <c r="D1050" s="6" t="s">
        <v>21</v>
      </c>
      <c r="E1050" s="6" t="s">
        <v>22</v>
      </c>
      <c r="F1050" s="6" t="s">
        <v>126</v>
      </c>
      <c r="G1050" s="7">
        <v>6</v>
      </c>
      <c r="H1050" s="7">
        <v>5.2</v>
      </c>
      <c r="I1050" s="7">
        <v>6.4</v>
      </c>
      <c r="J1050" s="7">
        <v>6.8</v>
      </c>
      <c r="K1050" s="7">
        <v>7.2</v>
      </c>
      <c r="L1050" s="7">
        <v>6.4</v>
      </c>
      <c r="M1050" s="6">
        <v>3500</v>
      </c>
      <c r="N1050" s="8">
        <f>IF('NORMAL OPTION CALLS'!E1050="BUY",('NORMAL OPTION CALLS'!L1050-'NORMAL OPTION CALLS'!G1050)*('NORMAL OPTION CALLS'!M1050),('NORMAL OPTION CALLS'!G1050-'NORMAL OPTION CALLS'!L1050)*('NORMAL OPTION CALLS'!M1050))</f>
        <v>1400.0000000000011</v>
      </c>
      <c r="O1050" s="9">
        <f>'NORMAL OPTION CALLS'!N1050/('NORMAL OPTION CALLS'!M1050)/'NORMAL OPTION CALLS'!G1050%</f>
        <v>6.6666666666666723</v>
      </c>
    </row>
    <row r="1051" spans="1:15" ht="15.75">
      <c r="A1051" s="10">
        <v>31</v>
      </c>
      <c r="B1051" s="5">
        <v>42837</v>
      </c>
      <c r="C1051" s="6">
        <v>490</v>
      </c>
      <c r="D1051" s="6" t="s">
        <v>21</v>
      </c>
      <c r="E1051" s="6" t="s">
        <v>22</v>
      </c>
      <c r="F1051" s="6" t="s">
        <v>92</v>
      </c>
      <c r="G1051" s="7">
        <v>12</v>
      </c>
      <c r="H1051" s="7">
        <v>10</v>
      </c>
      <c r="I1051" s="7">
        <v>13</v>
      </c>
      <c r="J1051" s="7">
        <v>14</v>
      </c>
      <c r="K1051" s="7">
        <v>15</v>
      </c>
      <c r="L1051" s="7">
        <v>13</v>
      </c>
      <c r="M1051" s="6">
        <v>2000</v>
      </c>
      <c r="N1051" s="8">
        <f>IF('NORMAL OPTION CALLS'!E1051="BUY",('NORMAL OPTION CALLS'!L1051-'NORMAL OPTION CALLS'!G1051)*('NORMAL OPTION CALLS'!M1051),('NORMAL OPTION CALLS'!G1051-'NORMAL OPTION CALLS'!L1051)*('NORMAL OPTION CALLS'!M1051))</f>
        <v>2000</v>
      </c>
      <c r="O1051" s="9">
        <f>'NORMAL OPTION CALLS'!N1051/('NORMAL OPTION CALLS'!M1051)/'NORMAL OPTION CALLS'!G1051%</f>
        <v>8.3333333333333339</v>
      </c>
    </row>
    <row r="1052" spans="1:15" ht="15.75">
      <c r="A1052" s="10">
        <v>32</v>
      </c>
      <c r="B1052" s="5">
        <v>42837</v>
      </c>
      <c r="C1052" s="6">
        <v>280</v>
      </c>
      <c r="D1052" s="6" t="s">
        <v>47</v>
      </c>
      <c r="E1052" s="6" t="s">
        <v>22</v>
      </c>
      <c r="F1052" s="6" t="s">
        <v>127</v>
      </c>
      <c r="G1052" s="7">
        <v>5.3</v>
      </c>
      <c r="H1052" s="7">
        <v>4</v>
      </c>
      <c r="I1052" s="7">
        <v>6</v>
      </c>
      <c r="J1052" s="7">
        <v>6.7</v>
      </c>
      <c r="K1052" s="7">
        <v>7.4</v>
      </c>
      <c r="L1052" s="7">
        <v>6</v>
      </c>
      <c r="M1052" s="6">
        <v>3200</v>
      </c>
      <c r="N1052" s="8">
        <f>IF('NORMAL OPTION CALLS'!E1052="BUY",('NORMAL OPTION CALLS'!L1052-'NORMAL OPTION CALLS'!G1052)*('NORMAL OPTION CALLS'!M1052),('NORMAL OPTION CALLS'!G1052-'NORMAL OPTION CALLS'!L1052)*('NORMAL OPTION CALLS'!M1052))</f>
        <v>2240.0000000000005</v>
      </c>
      <c r="O1052" s="9">
        <f>'NORMAL OPTION CALLS'!N1052/('NORMAL OPTION CALLS'!M1052)/'NORMAL OPTION CALLS'!G1052%</f>
        <v>13.207547169811324</v>
      </c>
    </row>
    <row r="1053" spans="1:15" ht="15.75">
      <c r="A1053" s="10">
        <v>33</v>
      </c>
      <c r="B1053" s="5">
        <v>42837</v>
      </c>
      <c r="C1053" s="6">
        <v>480</v>
      </c>
      <c r="D1053" s="6" t="s">
        <v>21</v>
      </c>
      <c r="E1053" s="6" t="s">
        <v>22</v>
      </c>
      <c r="F1053" s="6" t="s">
        <v>99</v>
      </c>
      <c r="G1053" s="7">
        <v>9.5</v>
      </c>
      <c r="H1053" s="7">
        <v>7.5</v>
      </c>
      <c r="I1053" s="7">
        <v>10.5</v>
      </c>
      <c r="J1053" s="7">
        <v>11.5</v>
      </c>
      <c r="K1053" s="7">
        <v>12.5</v>
      </c>
      <c r="L1053" s="7">
        <v>11.5</v>
      </c>
      <c r="M1053" s="6">
        <v>2000</v>
      </c>
      <c r="N1053" s="8">
        <f>IF('NORMAL OPTION CALLS'!E1053="BUY",('NORMAL OPTION CALLS'!L1053-'NORMAL OPTION CALLS'!G1053)*('NORMAL OPTION CALLS'!M1053),('NORMAL OPTION CALLS'!G1053-'NORMAL OPTION CALLS'!L1053)*('NORMAL OPTION CALLS'!M1053))</f>
        <v>4000</v>
      </c>
      <c r="O1053" s="9">
        <f>'NORMAL OPTION CALLS'!N1053/('NORMAL OPTION CALLS'!M1053)/'NORMAL OPTION CALLS'!G1053%</f>
        <v>21.05263157894737</v>
      </c>
    </row>
    <row r="1054" spans="1:15" ht="15.75">
      <c r="A1054" s="10">
        <v>34</v>
      </c>
      <c r="B1054" s="5">
        <v>42837</v>
      </c>
      <c r="C1054" s="6">
        <v>570</v>
      </c>
      <c r="D1054" s="6" t="s">
        <v>21</v>
      </c>
      <c r="E1054" s="6" t="s">
        <v>22</v>
      </c>
      <c r="F1054" s="6" t="s">
        <v>128</v>
      </c>
      <c r="G1054" s="7">
        <v>11.5</v>
      </c>
      <c r="H1054" s="7">
        <v>8.5</v>
      </c>
      <c r="I1054" s="7">
        <v>13</v>
      </c>
      <c r="J1054" s="7">
        <v>14.5</v>
      </c>
      <c r="K1054" s="7">
        <v>16</v>
      </c>
      <c r="L1054" s="7">
        <v>8.5</v>
      </c>
      <c r="M1054" s="6">
        <v>1000</v>
      </c>
      <c r="N1054" s="8">
        <f>IF('NORMAL OPTION CALLS'!E1054="BUY",('NORMAL OPTION CALLS'!L1054-'NORMAL OPTION CALLS'!G1054)*('NORMAL OPTION CALLS'!M1054),('NORMAL OPTION CALLS'!G1054-'NORMAL OPTION CALLS'!L1054)*('NORMAL OPTION CALLS'!M1054))</f>
        <v>-3000</v>
      </c>
      <c r="O1054" s="9">
        <f>'NORMAL OPTION CALLS'!N1054/('NORMAL OPTION CALLS'!M1054)/'NORMAL OPTION CALLS'!G1054%</f>
        <v>-26.086956521739129</v>
      </c>
    </row>
    <row r="1055" spans="1:15" ht="15.75">
      <c r="A1055" s="10">
        <v>35</v>
      </c>
      <c r="B1055" s="5">
        <v>42836</v>
      </c>
      <c r="C1055" s="6">
        <v>155</v>
      </c>
      <c r="D1055" s="6" t="s">
        <v>21</v>
      </c>
      <c r="E1055" s="6" t="s">
        <v>22</v>
      </c>
      <c r="F1055" s="6" t="s">
        <v>59</v>
      </c>
      <c r="G1055" s="7">
        <v>5.6</v>
      </c>
      <c r="H1055" s="7">
        <v>4.8</v>
      </c>
      <c r="I1055" s="7">
        <v>6</v>
      </c>
      <c r="J1055" s="7">
        <v>6.4</v>
      </c>
      <c r="K1055" s="7">
        <v>6.8</v>
      </c>
      <c r="L1055" s="7">
        <v>6.8</v>
      </c>
      <c r="M1055" s="6">
        <v>6000</v>
      </c>
      <c r="N1055" s="8">
        <f>IF('NORMAL OPTION CALLS'!E1055="BUY",('NORMAL OPTION CALLS'!L1055-'NORMAL OPTION CALLS'!G1055)*('NORMAL OPTION CALLS'!M1055),('NORMAL OPTION CALLS'!G1055-'NORMAL OPTION CALLS'!L1055)*('NORMAL OPTION CALLS'!M1055))</f>
        <v>7200.0000000000009</v>
      </c>
      <c r="O1055" s="9">
        <f>'NORMAL OPTION CALLS'!N1055/('NORMAL OPTION CALLS'!M1055)/'NORMAL OPTION CALLS'!G1055%</f>
        <v>21.428571428571434</v>
      </c>
    </row>
    <row r="1056" spans="1:15" ht="15.75">
      <c r="A1056" s="10">
        <v>36</v>
      </c>
      <c r="B1056" s="5">
        <v>42836</v>
      </c>
      <c r="C1056" s="6">
        <v>185</v>
      </c>
      <c r="D1056" s="6" t="s">
        <v>21</v>
      </c>
      <c r="E1056" s="6" t="s">
        <v>22</v>
      </c>
      <c r="F1056" s="6" t="s">
        <v>64</v>
      </c>
      <c r="G1056" s="7">
        <v>13</v>
      </c>
      <c r="H1056" s="7">
        <v>12.3</v>
      </c>
      <c r="I1056" s="7">
        <v>13.5</v>
      </c>
      <c r="J1056" s="7">
        <v>14</v>
      </c>
      <c r="K1056" s="7">
        <v>14.5</v>
      </c>
      <c r="L1056" s="7">
        <v>14.5</v>
      </c>
      <c r="M1056" s="6">
        <v>6000</v>
      </c>
      <c r="N1056" s="8">
        <f>IF('NORMAL OPTION CALLS'!E1056="BUY",('NORMAL OPTION CALLS'!L1056-'NORMAL OPTION CALLS'!G1056)*('NORMAL OPTION CALLS'!M1056),('NORMAL OPTION CALLS'!G1056-'NORMAL OPTION CALLS'!L1056)*('NORMAL OPTION CALLS'!M1056))</f>
        <v>9000</v>
      </c>
      <c r="O1056" s="9">
        <f>'NORMAL OPTION CALLS'!N1056/('NORMAL OPTION CALLS'!M1056)/'NORMAL OPTION CALLS'!G1056%</f>
        <v>11.538461538461538</v>
      </c>
    </row>
    <row r="1057" spans="1:15" ht="15.75">
      <c r="A1057" s="10">
        <v>37</v>
      </c>
      <c r="B1057" s="5">
        <v>42836</v>
      </c>
      <c r="C1057" s="6">
        <v>1600</v>
      </c>
      <c r="D1057" s="6" t="s">
        <v>21</v>
      </c>
      <c r="E1057" s="6" t="s">
        <v>22</v>
      </c>
      <c r="F1057" s="6" t="s">
        <v>129</v>
      </c>
      <c r="G1057" s="7">
        <v>45.3</v>
      </c>
      <c r="H1057" s="7">
        <v>39.5</v>
      </c>
      <c r="I1057" s="7">
        <v>48</v>
      </c>
      <c r="J1057" s="7">
        <v>51</v>
      </c>
      <c r="K1057" s="7">
        <v>54</v>
      </c>
      <c r="L1057" s="7">
        <v>48</v>
      </c>
      <c r="M1057" s="6">
        <v>700</v>
      </c>
      <c r="N1057" s="8">
        <f>IF('NORMAL OPTION CALLS'!E1057="BUY",('NORMAL OPTION CALLS'!L1057-'NORMAL OPTION CALLS'!G1057)*('NORMAL OPTION CALLS'!M1057),('NORMAL OPTION CALLS'!G1057-'NORMAL OPTION CALLS'!L1057)*('NORMAL OPTION CALLS'!M1057))</f>
        <v>1890.000000000002</v>
      </c>
      <c r="O1057" s="9">
        <f>'NORMAL OPTION CALLS'!N1057/('NORMAL OPTION CALLS'!M1057)/'NORMAL OPTION CALLS'!G1057%</f>
        <v>5.9602649006622581</v>
      </c>
    </row>
    <row r="1058" spans="1:15" ht="15.75">
      <c r="A1058" s="10">
        <v>38</v>
      </c>
      <c r="B1058" s="5">
        <v>42833</v>
      </c>
      <c r="C1058" s="6">
        <v>410</v>
      </c>
      <c r="D1058" s="6" t="s">
        <v>21</v>
      </c>
      <c r="E1058" s="6" t="s">
        <v>22</v>
      </c>
      <c r="F1058" s="6" t="s">
        <v>56</v>
      </c>
      <c r="G1058" s="7">
        <v>11.15</v>
      </c>
      <c r="H1058" s="7">
        <v>10</v>
      </c>
      <c r="I1058" s="7">
        <v>11.8</v>
      </c>
      <c r="J1058" s="7">
        <v>12.5</v>
      </c>
      <c r="K1058" s="7">
        <v>13</v>
      </c>
      <c r="L1058" s="7">
        <v>12.5</v>
      </c>
      <c r="M1058" s="6">
        <v>3000</v>
      </c>
      <c r="N1058" s="8">
        <f>IF('NORMAL OPTION CALLS'!E1058="BUY",('NORMAL OPTION CALLS'!L1058-'NORMAL OPTION CALLS'!G1058)*('NORMAL OPTION CALLS'!M1058),('NORMAL OPTION CALLS'!G1058-'NORMAL OPTION CALLS'!L1058)*('NORMAL OPTION CALLS'!M1058))</f>
        <v>4049.9999999999991</v>
      </c>
      <c r="O1058" s="9">
        <f>'NORMAL OPTION CALLS'!N1058/('NORMAL OPTION CALLS'!M1058)/'NORMAL OPTION CALLS'!G1058%</f>
        <v>12.107623318385647</v>
      </c>
    </row>
    <row r="1059" spans="1:15" ht="15.75">
      <c r="A1059" s="10">
        <v>39</v>
      </c>
      <c r="B1059" s="5">
        <v>42833</v>
      </c>
      <c r="C1059" s="6">
        <v>350</v>
      </c>
      <c r="D1059" s="6" t="s">
        <v>21</v>
      </c>
      <c r="E1059" s="6" t="s">
        <v>22</v>
      </c>
      <c r="F1059" s="6" t="s">
        <v>130</v>
      </c>
      <c r="G1059" s="7">
        <v>12.5</v>
      </c>
      <c r="H1059" s="7">
        <v>10</v>
      </c>
      <c r="I1059" s="7">
        <v>14</v>
      </c>
      <c r="J1059" s="7">
        <v>15.5</v>
      </c>
      <c r="K1059" s="7">
        <v>17</v>
      </c>
      <c r="L1059" s="7">
        <v>15.5</v>
      </c>
      <c r="M1059" s="6">
        <v>1600</v>
      </c>
      <c r="N1059" s="8">
        <f>IF('NORMAL OPTION CALLS'!E1059="BUY",('NORMAL OPTION CALLS'!L1059-'NORMAL OPTION CALLS'!G1059)*('NORMAL OPTION CALLS'!M1059),('NORMAL OPTION CALLS'!G1059-'NORMAL OPTION CALLS'!L1059)*('NORMAL OPTION CALLS'!M1059))</f>
        <v>4800</v>
      </c>
      <c r="O1059" s="9">
        <f>'NORMAL OPTION CALLS'!N1059/('NORMAL OPTION CALLS'!M1059)/'NORMAL OPTION CALLS'!G1059%</f>
        <v>24</v>
      </c>
    </row>
    <row r="1060" spans="1:15" ht="15.75">
      <c r="A1060" s="10">
        <v>40</v>
      </c>
      <c r="B1060" s="5">
        <v>42832</v>
      </c>
      <c r="C1060" s="6">
        <v>660</v>
      </c>
      <c r="D1060" s="6" t="s">
        <v>21</v>
      </c>
      <c r="E1060" s="6" t="s">
        <v>22</v>
      </c>
      <c r="F1060" s="6" t="s">
        <v>76</v>
      </c>
      <c r="G1060" s="7">
        <v>14</v>
      </c>
      <c r="H1060" s="7">
        <v>12</v>
      </c>
      <c r="I1060" s="7">
        <v>15</v>
      </c>
      <c r="J1060" s="7">
        <v>16</v>
      </c>
      <c r="K1060" s="7">
        <v>17</v>
      </c>
      <c r="L1060" s="7">
        <v>17</v>
      </c>
      <c r="M1060" s="6">
        <v>1200</v>
      </c>
      <c r="N1060" s="8">
        <f>IF('NORMAL OPTION CALLS'!E1060="BUY",('NORMAL OPTION CALLS'!L1060-'NORMAL OPTION CALLS'!G1060)*('NORMAL OPTION CALLS'!M1060),('NORMAL OPTION CALLS'!G1060-'NORMAL OPTION CALLS'!L1060)*('NORMAL OPTION CALLS'!M1060))</f>
        <v>3600</v>
      </c>
      <c r="O1060" s="9">
        <f>'NORMAL OPTION CALLS'!N1060/('NORMAL OPTION CALLS'!M1060)/'NORMAL OPTION CALLS'!G1060%</f>
        <v>21.428571428571427</v>
      </c>
    </row>
    <row r="1061" spans="1:15" ht="15.75">
      <c r="A1061" s="10">
        <v>41</v>
      </c>
      <c r="B1061" s="5">
        <v>42832</v>
      </c>
      <c r="C1061" s="6">
        <v>530</v>
      </c>
      <c r="D1061" s="6" t="s">
        <v>21</v>
      </c>
      <c r="E1061" s="6" t="s">
        <v>22</v>
      </c>
      <c r="F1061" s="6" t="s">
        <v>23</v>
      </c>
      <c r="G1061" s="7">
        <v>19</v>
      </c>
      <c r="H1061" s="7">
        <v>16</v>
      </c>
      <c r="I1061" s="7">
        <v>21</v>
      </c>
      <c r="J1061" s="7">
        <v>23</v>
      </c>
      <c r="K1061" s="7">
        <v>25</v>
      </c>
      <c r="L1061" s="7">
        <v>21</v>
      </c>
      <c r="M1061" s="6">
        <v>2100</v>
      </c>
      <c r="N1061" s="8">
        <f>IF('NORMAL OPTION CALLS'!E1061="BUY",('NORMAL OPTION CALLS'!L1061-'NORMAL OPTION CALLS'!G1061)*('NORMAL OPTION CALLS'!M1061),('NORMAL OPTION CALLS'!G1061-'NORMAL OPTION CALLS'!L1061)*('NORMAL OPTION CALLS'!M1061))</f>
        <v>4200</v>
      </c>
      <c r="O1061" s="9">
        <f>'NORMAL OPTION CALLS'!N1061/('NORMAL OPTION CALLS'!M1061)/'NORMAL OPTION CALLS'!G1061%</f>
        <v>10.526315789473685</v>
      </c>
    </row>
    <row r="1062" spans="1:15" ht="15.75">
      <c r="A1062" s="10">
        <v>42</v>
      </c>
      <c r="B1062" s="5">
        <v>42832</v>
      </c>
      <c r="C1062" s="6">
        <v>1700</v>
      </c>
      <c r="D1062" s="6" t="s">
        <v>21</v>
      </c>
      <c r="E1062" s="6" t="s">
        <v>22</v>
      </c>
      <c r="F1062" s="6" t="s">
        <v>131</v>
      </c>
      <c r="G1062" s="7">
        <v>45.25</v>
      </c>
      <c r="H1062" s="7">
        <v>39</v>
      </c>
      <c r="I1062" s="7">
        <v>48</v>
      </c>
      <c r="J1062" s="7">
        <v>51</v>
      </c>
      <c r="K1062" s="7">
        <v>54</v>
      </c>
      <c r="L1062" s="7">
        <v>48</v>
      </c>
      <c r="M1062" s="6">
        <v>500</v>
      </c>
      <c r="N1062" s="8">
        <f>IF('NORMAL OPTION CALLS'!E1062="BUY",('NORMAL OPTION CALLS'!L1062-'NORMAL OPTION CALLS'!G1062)*('NORMAL OPTION CALLS'!M1062),('NORMAL OPTION CALLS'!G1062-'NORMAL OPTION CALLS'!L1062)*('NORMAL OPTION CALLS'!M1062))</f>
        <v>1375</v>
      </c>
      <c r="O1062" s="9">
        <f>'NORMAL OPTION CALLS'!N1062/('NORMAL OPTION CALLS'!M1062)/'NORMAL OPTION CALLS'!G1062%</f>
        <v>6.0773480662983426</v>
      </c>
    </row>
    <row r="1063" spans="1:15" ht="15.75">
      <c r="A1063" s="10">
        <v>43</v>
      </c>
      <c r="B1063" s="5">
        <v>42831</v>
      </c>
      <c r="C1063" s="6">
        <v>195</v>
      </c>
      <c r="D1063" s="6" t="s">
        <v>21</v>
      </c>
      <c r="E1063" s="6" t="s">
        <v>22</v>
      </c>
      <c r="F1063" s="6" t="s">
        <v>24</v>
      </c>
      <c r="G1063" s="7">
        <v>7.8</v>
      </c>
      <c r="H1063" s="7">
        <v>6.8</v>
      </c>
      <c r="I1063" s="7">
        <v>8.3000000000000007</v>
      </c>
      <c r="J1063" s="7">
        <v>8.6999999999999993</v>
      </c>
      <c r="K1063" s="7">
        <v>9.1999999999999993</v>
      </c>
      <c r="L1063" s="7">
        <v>6.8</v>
      </c>
      <c r="M1063" s="6">
        <v>3500</v>
      </c>
      <c r="N1063" s="8">
        <f>IF('NORMAL OPTION CALLS'!E1063="BUY",('NORMAL OPTION CALLS'!L1063-'NORMAL OPTION CALLS'!G1063)*('NORMAL OPTION CALLS'!M1063),('NORMAL OPTION CALLS'!G1063-'NORMAL OPTION CALLS'!L1063)*('NORMAL OPTION CALLS'!M1063))</f>
        <v>-3500</v>
      </c>
      <c r="O1063" s="9">
        <f>'NORMAL OPTION CALLS'!N1063/('NORMAL OPTION CALLS'!M1063)/'NORMAL OPTION CALLS'!G1063%</f>
        <v>-12.820512820512821</v>
      </c>
    </row>
    <row r="1064" spans="1:15" ht="15.75">
      <c r="A1064" s="10">
        <v>44</v>
      </c>
      <c r="B1064" s="5">
        <v>42831</v>
      </c>
      <c r="C1064" s="6">
        <v>1400</v>
      </c>
      <c r="D1064" s="6" t="s">
        <v>21</v>
      </c>
      <c r="E1064" s="6" t="s">
        <v>22</v>
      </c>
      <c r="F1064" s="6" t="s">
        <v>119</v>
      </c>
      <c r="G1064" s="7">
        <v>36</v>
      </c>
      <c r="H1064" s="7">
        <v>32</v>
      </c>
      <c r="I1064" s="7">
        <v>38</v>
      </c>
      <c r="J1064" s="7">
        <v>40</v>
      </c>
      <c r="K1064" s="7">
        <v>42</v>
      </c>
      <c r="L1064" s="7">
        <v>32</v>
      </c>
      <c r="M1064" s="6">
        <v>700</v>
      </c>
      <c r="N1064" s="8">
        <f>IF('NORMAL OPTION CALLS'!E1064="BUY",('NORMAL OPTION CALLS'!L1064-'NORMAL OPTION CALLS'!G1064)*('NORMAL OPTION CALLS'!M1064),('NORMAL OPTION CALLS'!G1064-'NORMAL OPTION CALLS'!L1064)*('NORMAL OPTION CALLS'!M1064))</f>
        <v>-2800</v>
      </c>
      <c r="O1064" s="9">
        <f>'NORMAL OPTION CALLS'!N1064/('NORMAL OPTION CALLS'!M1064)/'NORMAL OPTION CALLS'!G1064%</f>
        <v>-11.111111111111111</v>
      </c>
    </row>
    <row r="1065" spans="1:15" ht="15.75">
      <c r="A1065" s="10">
        <v>45</v>
      </c>
      <c r="B1065" s="5">
        <v>42831</v>
      </c>
      <c r="C1065" s="6">
        <v>1440</v>
      </c>
      <c r="D1065" s="6" t="s">
        <v>21</v>
      </c>
      <c r="E1065" s="6" t="s">
        <v>22</v>
      </c>
      <c r="F1065" s="6" t="s">
        <v>132</v>
      </c>
      <c r="G1065" s="7">
        <v>36</v>
      </c>
      <c r="H1065" s="7">
        <v>30</v>
      </c>
      <c r="I1065" s="7">
        <v>39</v>
      </c>
      <c r="J1065" s="7">
        <v>42</v>
      </c>
      <c r="K1065" s="7">
        <v>45</v>
      </c>
      <c r="L1065" s="7">
        <v>39</v>
      </c>
      <c r="M1065" s="6">
        <v>500</v>
      </c>
      <c r="N1065" s="8">
        <f>IF('NORMAL OPTION CALLS'!E1065="BUY",('NORMAL OPTION CALLS'!L1065-'NORMAL OPTION CALLS'!G1065)*('NORMAL OPTION CALLS'!M1065),('NORMAL OPTION CALLS'!G1065-'NORMAL OPTION CALLS'!L1065)*('NORMAL OPTION CALLS'!M1065))</f>
        <v>1500</v>
      </c>
      <c r="O1065" s="9">
        <f>'NORMAL OPTION CALLS'!N1065/('NORMAL OPTION CALLS'!M1065)/'NORMAL OPTION CALLS'!G1065%</f>
        <v>8.3333333333333339</v>
      </c>
    </row>
    <row r="1066" spans="1:15" ht="15.75">
      <c r="A1066" s="10">
        <v>46</v>
      </c>
      <c r="B1066" s="5">
        <v>42830</v>
      </c>
      <c r="C1066" s="6">
        <v>150</v>
      </c>
      <c r="D1066" s="6" t="s">
        <v>21</v>
      </c>
      <c r="E1066" s="6" t="s">
        <v>22</v>
      </c>
      <c r="F1066" s="6" t="s">
        <v>59</v>
      </c>
      <c r="G1066" s="7">
        <v>6.4</v>
      </c>
      <c r="H1066" s="7">
        <v>5.6</v>
      </c>
      <c r="I1066" s="7">
        <v>6.8</v>
      </c>
      <c r="J1066" s="7">
        <v>7.2</v>
      </c>
      <c r="K1066" s="7">
        <v>7.6</v>
      </c>
      <c r="L1066" s="7">
        <v>7.6</v>
      </c>
      <c r="M1066" s="6">
        <v>6000</v>
      </c>
      <c r="N1066" s="8">
        <f>IF('NORMAL OPTION CALLS'!E1066="BUY",('NORMAL OPTION CALLS'!L1066-'NORMAL OPTION CALLS'!G1066)*('NORMAL OPTION CALLS'!M1066),('NORMAL OPTION CALLS'!G1066-'NORMAL OPTION CALLS'!L1066)*('NORMAL OPTION CALLS'!M1066))</f>
        <v>7199.9999999999955</v>
      </c>
      <c r="O1066" s="9">
        <f>'NORMAL OPTION CALLS'!N1066/('NORMAL OPTION CALLS'!M1066)/'NORMAL OPTION CALLS'!G1066%</f>
        <v>18.749999999999989</v>
      </c>
    </row>
    <row r="1067" spans="1:15" ht="15.75">
      <c r="A1067" s="10">
        <v>47</v>
      </c>
      <c r="B1067" s="5">
        <v>42830</v>
      </c>
      <c r="C1067" s="6">
        <v>185</v>
      </c>
      <c r="D1067" s="6" t="s">
        <v>21</v>
      </c>
      <c r="E1067" s="6" t="s">
        <v>22</v>
      </c>
      <c r="F1067" s="6" t="s">
        <v>64</v>
      </c>
      <c r="G1067" s="7">
        <v>5</v>
      </c>
      <c r="H1067" s="7">
        <v>4</v>
      </c>
      <c r="I1067" s="7">
        <v>5.5</v>
      </c>
      <c r="J1067" s="7">
        <v>6</v>
      </c>
      <c r="K1067" s="7">
        <v>6.5</v>
      </c>
      <c r="L1067" s="7">
        <v>5.5</v>
      </c>
      <c r="M1067" s="6">
        <v>6000</v>
      </c>
      <c r="N1067" s="8">
        <f>IF('NORMAL OPTION CALLS'!E1067="BUY",('NORMAL OPTION CALLS'!L1067-'NORMAL OPTION CALLS'!G1067)*('NORMAL OPTION CALLS'!M1067),('NORMAL OPTION CALLS'!G1067-'NORMAL OPTION CALLS'!L1067)*('NORMAL OPTION CALLS'!M1067))</f>
        <v>3000</v>
      </c>
      <c r="O1067" s="9">
        <f>'NORMAL OPTION CALLS'!N1067/('NORMAL OPTION CALLS'!M1067)/'NORMAL OPTION CALLS'!G1067%</f>
        <v>10</v>
      </c>
    </row>
    <row r="1068" spans="1:15" ht="15.75">
      <c r="A1068" s="10">
        <v>48</v>
      </c>
      <c r="B1068" s="5">
        <v>42829</v>
      </c>
      <c r="C1068" s="6">
        <v>280</v>
      </c>
      <c r="D1068" s="6" t="s">
        <v>21</v>
      </c>
      <c r="E1068" s="6" t="s">
        <v>22</v>
      </c>
      <c r="F1068" s="6" t="s">
        <v>91</v>
      </c>
      <c r="G1068" s="7">
        <v>11</v>
      </c>
      <c r="H1068" s="7">
        <v>9</v>
      </c>
      <c r="I1068" s="7">
        <v>12</v>
      </c>
      <c r="J1068" s="7">
        <v>13</v>
      </c>
      <c r="K1068" s="7">
        <v>14</v>
      </c>
      <c r="L1068" s="7">
        <v>12</v>
      </c>
      <c r="M1068" s="6">
        <v>2500</v>
      </c>
      <c r="N1068" s="8">
        <f>IF('NORMAL OPTION CALLS'!E1068="BUY",('NORMAL OPTION CALLS'!L1068-'NORMAL OPTION CALLS'!G1068)*('NORMAL OPTION CALLS'!M1068),('NORMAL OPTION CALLS'!G1068-'NORMAL OPTION CALLS'!L1068)*('NORMAL OPTION CALLS'!M1068))</f>
        <v>2500</v>
      </c>
      <c r="O1068" s="9">
        <f>'NORMAL OPTION CALLS'!N1068/('NORMAL OPTION CALLS'!M1068)/'NORMAL OPTION CALLS'!G1068%</f>
        <v>9.0909090909090917</v>
      </c>
    </row>
    <row r="1069" spans="1:15" ht="15.75">
      <c r="A1069" s="10">
        <v>49</v>
      </c>
      <c r="B1069" s="5">
        <v>42829</v>
      </c>
      <c r="C1069" s="6">
        <v>800</v>
      </c>
      <c r="D1069" s="6" t="s">
        <v>21</v>
      </c>
      <c r="E1069" s="6" t="s">
        <v>22</v>
      </c>
      <c r="F1069" s="6" t="s">
        <v>108</v>
      </c>
      <c r="G1069" s="7">
        <v>25</v>
      </c>
      <c r="H1069" s="7">
        <v>23</v>
      </c>
      <c r="I1069" s="7">
        <v>26</v>
      </c>
      <c r="J1069" s="7">
        <v>27</v>
      </c>
      <c r="K1069" s="7">
        <v>28</v>
      </c>
      <c r="L1069" s="7">
        <v>23</v>
      </c>
      <c r="M1069" s="6">
        <v>2000</v>
      </c>
      <c r="N1069" s="8">
        <f>IF('NORMAL OPTION CALLS'!E1069="BUY",('NORMAL OPTION CALLS'!L1069-'NORMAL OPTION CALLS'!G1069)*('NORMAL OPTION CALLS'!M1069),('NORMAL OPTION CALLS'!G1069-'NORMAL OPTION CALLS'!L1069)*('NORMAL OPTION CALLS'!M1069))</f>
        <v>-4000</v>
      </c>
      <c r="O1069" s="9">
        <f>'NORMAL OPTION CALLS'!N1069/('NORMAL OPTION CALLS'!M1069)/'NORMAL OPTION CALLS'!G1069%</f>
        <v>-8</v>
      </c>
    </row>
    <row r="1070" spans="1:15" ht="15.75">
      <c r="A1070" s="10"/>
      <c r="B1070" s="5"/>
      <c r="C1070" s="6"/>
      <c r="D1070" s="6"/>
      <c r="E1070" s="6"/>
      <c r="F1070" s="6"/>
      <c r="G1070" s="7"/>
      <c r="H1070" s="7"/>
      <c r="I1070" s="7"/>
      <c r="J1070" s="7"/>
      <c r="K1070" s="7"/>
      <c r="L1070" s="7"/>
      <c r="M1070" s="6"/>
      <c r="N1070" s="8"/>
      <c r="O1070" s="9"/>
    </row>
    <row r="1071" spans="1:15" ht="15.75">
      <c r="A1071" s="46" t="s">
        <v>95</v>
      </c>
      <c r="B1071" s="32"/>
      <c r="C1071" s="32"/>
      <c r="D1071" s="36"/>
      <c r="E1071" s="40"/>
      <c r="F1071" s="37"/>
      <c r="G1071" s="37"/>
      <c r="H1071" s="38"/>
      <c r="I1071" s="37"/>
      <c r="J1071" s="37"/>
      <c r="K1071" s="37"/>
      <c r="L1071" s="47"/>
      <c r="M1071" s="17"/>
      <c r="N1071" s="1"/>
      <c r="O1071" s="48"/>
    </row>
    <row r="1072" spans="1:15" ht="15.75">
      <c r="A1072" s="46" t="s">
        <v>96</v>
      </c>
      <c r="B1072" s="11"/>
      <c r="C1072" s="32"/>
      <c r="D1072" s="36"/>
      <c r="E1072" s="40"/>
      <c r="F1072" s="37"/>
      <c r="G1072" s="37"/>
      <c r="H1072" s="38"/>
      <c r="I1072" s="37"/>
      <c r="J1072" s="37"/>
      <c r="K1072" s="37"/>
      <c r="L1072" s="47"/>
      <c r="M1072" s="17"/>
      <c r="N1072" s="1"/>
      <c r="O1072" s="1"/>
    </row>
    <row r="1073" spans="1:15" ht="15.75">
      <c r="A1073" s="46" t="s">
        <v>96</v>
      </c>
      <c r="B1073" s="11"/>
      <c r="C1073" s="11"/>
      <c r="D1073" s="18"/>
      <c r="E1073" s="49"/>
      <c r="F1073" s="12"/>
      <c r="G1073" s="12"/>
      <c r="H1073" s="34"/>
      <c r="I1073" s="12"/>
      <c r="J1073" s="12"/>
      <c r="K1073" s="12"/>
      <c r="L1073" s="12"/>
      <c r="M1073" s="17"/>
      <c r="N1073" s="17"/>
      <c r="O1073" s="17"/>
    </row>
    <row r="1074" spans="1:15" ht="16.5" thickBot="1">
      <c r="A1074" s="18"/>
      <c r="B1074" s="11"/>
      <c r="C1074" s="11"/>
      <c r="D1074" s="12"/>
      <c r="E1074" s="12"/>
      <c r="F1074" s="12"/>
      <c r="G1074" s="13"/>
      <c r="H1074" s="14"/>
      <c r="I1074" s="15" t="s">
        <v>27</v>
      </c>
      <c r="J1074" s="15"/>
      <c r="K1074" s="16"/>
      <c r="L1074" s="16"/>
      <c r="M1074" s="17"/>
      <c r="N1074" s="17"/>
      <c r="O1074" s="17"/>
    </row>
    <row r="1075" spans="1:15" ht="15.75">
      <c r="A1075" s="18"/>
      <c r="B1075" s="11"/>
      <c r="C1075" s="11"/>
      <c r="D1075" s="19" t="s">
        <v>28</v>
      </c>
      <c r="E1075" s="50"/>
      <c r="F1075" s="20">
        <v>49</v>
      </c>
      <c r="G1075" s="21">
        <f>'NORMAL OPTION CALLS'!G1076+'NORMAL OPTION CALLS'!G1077+'NORMAL OPTION CALLS'!G1078+'NORMAL OPTION CALLS'!G1079+'NORMAL OPTION CALLS'!G1080+'NORMAL OPTION CALLS'!G1081</f>
        <v>100</v>
      </c>
      <c r="H1075" s="12">
        <v>49</v>
      </c>
      <c r="I1075" s="22">
        <f>'NORMAL OPTION CALLS'!H1076/'NORMAL OPTION CALLS'!H1075%</f>
        <v>81.632653061224488</v>
      </c>
      <c r="J1075" s="22"/>
      <c r="K1075" s="22"/>
      <c r="L1075" s="23"/>
      <c r="M1075" s="17"/>
      <c r="N1075" s="1"/>
      <c r="O1075" s="1"/>
    </row>
    <row r="1076" spans="1:15" ht="15.75">
      <c r="A1076" s="18"/>
      <c r="B1076" s="11"/>
      <c r="C1076" s="11"/>
      <c r="D1076" s="24" t="s">
        <v>29</v>
      </c>
      <c r="E1076" s="51"/>
      <c r="F1076" s="25">
        <v>40</v>
      </c>
      <c r="G1076" s="26">
        <f>('NORMAL OPTION CALLS'!F1076/'NORMAL OPTION CALLS'!F1075)*100</f>
        <v>81.632653061224488</v>
      </c>
      <c r="H1076" s="12">
        <v>40</v>
      </c>
      <c r="I1076" s="16"/>
      <c r="J1076" s="16"/>
      <c r="K1076" s="12"/>
      <c r="L1076" s="16"/>
      <c r="M1076" s="1"/>
      <c r="N1076" s="12" t="s">
        <v>30</v>
      </c>
      <c r="O1076" s="12"/>
    </row>
    <row r="1077" spans="1:15" ht="15.75">
      <c r="A1077" s="27"/>
      <c r="B1077" s="11"/>
      <c r="C1077" s="11"/>
      <c r="D1077" s="24" t="s">
        <v>31</v>
      </c>
      <c r="E1077" s="51"/>
      <c r="F1077" s="25">
        <v>0</v>
      </c>
      <c r="G1077" s="26">
        <f>('NORMAL OPTION CALLS'!F1077/'NORMAL OPTION CALLS'!F1075)*100</f>
        <v>0</v>
      </c>
      <c r="H1077" s="28"/>
      <c r="I1077" s="12"/>
      <c r="J1077" s="12"/>
      <c r="K1077" s="12"/>
      <c r="L1077" s="16"/>
      <c r="M1077" s="17"/>
      <c r="N1077" s="18"/>
      <c r="O1077" s="18"/>
    </row>
    <row r="1078" spans="1:15" ht="15.75">
      <c r="A1078" s="27"/>
      <c r="B1078" s="11"/>
      <c r="C1078" s="11"/>
      <c r="D1078" s="24" t="s">
        <v>32</v>
      </c>
      <c r="E1078" s="51"/>
      <c r="F1078" s="25">
        <v>1</v>
      </c>
      <c r="G1078" s="26">
        <f>('NORMAL OPTION CALLS'!F1078/'NORMAL OPTION CALLS'!F1075)*100</f>
        <v>2.0408163265306123</v>
      </c>
      <c r="H1078" s="28"/>
      <c r="I1078" s="12"/>
      <c r="J1078" s="12"/>
      <c r="K1078" s="12"/>
      <c r="L1078" s="16"/>
      <c r="M1078" s="17"/>
      <c r="N1078" s="17"/>
      <c r="O1078" s="17"/>
    </row>
    <row r="1079" spans="1:15" ht="15.75">
      <c r="A1079" s="27"/>
      <c r="B1079" s="11"/>
      <c r="C1079" s="11"/>
      <c r="D1079" s="24" t="s">
        <v>33</v>
      </c>
      <c r="E1079" s="51"/>
      <c r="F1079" s="25">
        <v>8</v>
      </c>
      <c r="G1079" s="26">
        <f>('NORMAL OPTION CALLS'!F1079/'NORMAL OPTION CALLS'!F1075)*100</f>
        <v>16.326530612244898</v>
      </c>
      <c r="H1079" s="28"/>
      <c r="I1079" s="12" t="s">
        <v>34</v>
      </c>
      <c r="J1079" s="12"/>
      <c r="K1079" s="16"/>
      <c r="L1079" s="16"/>
      <c r="M1079" s="17"/>
      <c r="N1079" s="17"/>
      <c r="O1079" s="17"/>
    </row>
    <row r="1080" spans="1:15" ht="15.75">
      <c r="A1080" s="27"/>
      <c r="B1080" s="11"/>
      <c r="C1080" s="11"/>
      <c r="D1080" s="24" t="s">
        <v>35</v>
      </c>
      <c r="E1080" s="51"/>
      <c r="F1080" s="25">
        <v>0</v>
      </c>
      <c r="G1080" s="26">
        <f>('NORMAL OPTION CALLS'!F1080/'NORMAL OPTION CALLS'!F1075)*100</f>
        <v>0</v>
      </c>
      <c r="H1080" s="28"/>
      <c r="I1080" s="12"/>
      <c r="J1080" s="12"/>
      <c r="K1080" s="16"/>
      <c r="L1080" s="16"/>
      <c r="M1080" s="17"/>
      <c r="N1080" s="17"/>
      <c r="O1080" s="17"/>
    </row>
    <row r="1081" spans="1:15" ht="16.5" thickBot="1">
      <c r="A1081" s="27"/>
      <c r="B1081" s="11"/>
      <c r="C1081" s="11"/>
      <c r="D1081" s="29" t="s">
        <v>36</v>
      </c>
      <c r="E1081" s="52"/>
      <c r="F1081" s="30"/>
      <c r="G1081" s="31">
        <f>('NORMAL OPTION CALLS'!F1081/'NORMAL OPTION CALLS'!F1075)*100</f>
        <v>0</v>
      </c>
      <c r="H1081" s="28"/>
      <c r="I1081" s="12"/>
      <c r="J1081" s="12"/>
      <c r="K1081" s="23"/>
      <c r="L1081" s="23"/>
      <c r="M1081" s="1"/>
      <c r="N1081" s="17"/>
      <c r="O1081" s="17"/>
    </row>
    <row r="1082" spans="1:15" ht="15.75">
      <c r="A1082" s="27"/>
      <c r="B1082" s="11"/>
      <c r="C1082" s="11"/>
      <c r="D1082" s="17"/>
      <c r="E1082" s="17"/>
      <c r="F1082" s="17"/>
      <c r="G1082" s="16"/>
      <c r="H1082" s="28"/>
      <c r="I1082" s="22"/>
      <c r="J1082" s="22"/>
      <c r="K1082" s="16"/>
      <c r="L1082" s="22"/>
      <c r="M1082" s="17"/>
      <c r="N1082" s="17"/>
      <c r="O1082" s="17"/>
    </row>
    <row r="1083" spans="1:15" ht="15.75">
      <c r="A1083" s="27"/>
      <c r="B1083" s="32"/>
      <c r="C1083" s="11"/>
      <c r="D1083" s="18"/>
      <c r="E1083" s="33"/>
      <c r="F1083" s="12"/>
      <c r="G1083" s="12"/>
      <c r="H1083" s="34"/>
      <c r="I1083" s="16"/>
      <c r="J1083" s="16"/>
      <c r="K1083" s="16"/>
      <c r="L1083" s="13"/>
      <c r="M1083" s="17"/>
      <c r="N1083" s="1"/>
      <c r="O1083" s="1"/>
    </row>
    <row r="1084" spans="1:15" ht="15" customHeight="1">
      <c r="A1084" s="35" t="s">
        <v>37</v>
      </c>
      <c r="B1084" s="32"/>
      <c r="C1084" s="32"/>
      <c r="D1084" s="36"/>
      <c r="E1084" s="36"/>
      <c r="F1084" s="37"/>
      <c r="G1084" s="37"/>
      <c r="H1084" s="38"/>
      <c r="I1084" s="39"/>
      <c r="J1084" s="39"/>
      <c r="K1084" s="39"/>
      <c r="L1084" s="37"/>
      <c r="M1084" s="17"/>
      <c r="N1084" s="33"/>
      <c r="O1084" s="33"/>
    </row>
    <row r="1085" spans="1:15" ht="15.75">
      <c r="A1085" s="40" t="s">
        <v>38</v>
      </c>
      <c r="B1085" s="32"/>
      <c r="C1085" s="32"/>
      <c r="D1085" s="41"/>
      <c r="E1085" s="42"/>
      <c r="F1085" s="36"/>
      <c r="G1085" s="39"/>
      <c r="H1085" s="38"/>
      <c r="I1085" s="39"/>
      <c r="J1085" s="39"/>
      <c r="K1085" s="39"/>
      <c r="L1085" s="37"/>
      <c r="M1085" s="17"/>
      <c r="N1085" s="18"/>
      <c r="O1085" s="18"/>
    </row>
    <row r="1086" spans="1:15" ht="15" customHeight="1">
      <c r="A1086" s="40" t="s">
        <v>39</v>
      </c>
      <c r="B1086" s="32"/>
      <c r="C1086" s="32"/>
      <c r="D1086" s="36"/>
      <c r="E1086" s="42"/>
      <c r="F1086" s="36"/>
      <c r="G1086" s="39"/>
      <c r="H1086" s="38"/>
      <c r="I1086" s="43"/>
      <c r="J1086" s="43"/>
      <c r="K1086" s="43"/>
      <c r="L1086" s="37"/>
      <c r="M1086" s="17"/>
      <c r="N1086" s="17"/>
      <c r="O1086" s="17"/>
    </row>
    <row r="1087" spans="1:15" ht="15.75">
      <c r="A1087" s="40" t="s">
        <v>40</v>
      </c>
      <c r="B1087" s="41"/>
      <c r="C1087" s="32"/>
      <c r="D1087" s="36"/>
      <c r="E1087" s="42"/>
      <c r="F1087" s="36"/>
      <c r="G1087" s="39"/>
      <c r="H1087" s="44"/>
      <c r="I1087" s="43"/>
      <c r="J1087" s="43"/>
      <c r="K1087" s="43"/>
      <c r="L1087" s="37"/>
      <c r="M1087" s="17"/>
      <c r="N1087" s="17"/>
      <c r="O1087" s="17"/>
    </row>
    <row r="1088" spans="1:15" ht="15.75">
      <c r="A1088" s="40" t="s">
        <v>41</v>
      </c>
      <c r="B1088" s="27"/>
      <c r="C1088" s="41"/>
      <c r="D1088" s="36"/>
      <c r="E1088" s="45"/>
      <c r="F1088" s="39"/>
      <c r="G1088" s="39"/>
      <c r="H1088" s="44"/>
      <c r="I1088" s="43"/>
      <c r="J1088" s="43"/>
      <c r="K1088" s="43"/>
      <c r="L1088" s="39"/>
      <c r="M1088" s="17"/>
      <c r="N1088" s="17"/>
      <c r="O1088" s="17"/>
    </row>
    <row r="1092" spans="1:15">
      <c r="A1092" s="105" t="s">
        <v>0</v>
      </c>
      <c r="B1092" s="105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</row>
    <row r="1093" spans="1:15">
      <c r="A1093" s="105"/>
      <c r="B1093" s="105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</row>
    <row r="1094" spans="1:15">
      <c r="A1094" s="105"/>
      <c r="B1094" s="105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</row>
    <row r="1095" spans="1:15" ht="15.75">
      <c r="A1095" s="106" t="s">
        <v>1</v>
      </c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</row>
    <row r="1096" spans="1:15" ht="15.75">
      <c r="A1096" s="106" t="s">
        <v>2</v>
      </c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</row>
    <row r="1097" spans="1:15" ht="15.75">
      <c r="A1097" s="107" t="s">
        <v>3</v>
      </c>
      <c r="B1097" s="107"/>
      <c r="C1097" s="107"/>
      <c r="D1097" s="107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</row>
    <row r="1098" spans="1:15" ht="15.75">
      <c r="A1098" s="109" t="s">
        <v>133</v>
      </c>
      <c r="B1098" s="109"/>
      <c r="C1098" s="109"/>
      <c r="D1098" s="109"/>
      <c r="E1098" s="109"/>
      <c r="F1098" s="109"/>
      <c r="G1098" s="109"/>
      <c r="H1098" s="109"/>
      <c r="I1098" s="109"/>
      <c r="J1098" s="109"/>
      <c r="K1098" s="109"/>
      <c r="L1098" s="109"/>
      <c r="M1098" s="109"/>
      <c r="N1098" s="109"/>
      <c r="O1098" s="109"/>
    </row>
    <row r="1099" spans="1:15" ht="15.75">
      <c r="A1099" s="109" t="s">
        <v>5</v>
      </c>
      <c r="B1099" s="109"/>
      <c r="C1099" s="109"/>
      <c r="D1099" s="109"/>
      <c r="E1099" s="109"/>
      <c r="F1099" s="109"/>
      <c r="G1099" s="109"/>
      <c r="H1099" s="109"/>
      <c r="I1099" s="109"/>
      <c r="J1099" s="109"/>
      <c r="K1099" s="109"/>
      <c r="L1099" s="109"/>
      <c r="M1099" s="109"/>
      <c r="N1099" s="109"/>
      <c r="O1099" s="109"/>
    </row>
    <row r="1100" spans="1:15" ht="13.9" customHeight="1">
      <c r="A1100" s="114" t="s">
        <v>6</v>
      </c>
      <c r="B1100" s="112" t="s">
        <v>7</v>
      </c>
      <c r="C1100" s="112" t="s">
        <v>8</v>
      </c>
      <c r="D1100" s="112" t="s">
        <v>9</v>
      </c>
      <c r="E1100" s="114" t="s">
        <v>10</v>
      </c>
      <c r="F1100" s="114" t="s">
        <v>11</v>
      </c>
      <c r="G1100" s="112" t="s">
        <v>12</v>
      </c>
      <c r="H1100" s="112" t="s">
        <v>13</v>
      </c>
      <c r="I1100" s="112" t="s">
        <v>14</v>
      </c>
      <c r="J1100" s="112" t="s">
        <v>15</v>
      </c>
      <c r="K1100" s="112" t="s">
        <v>16</v>
      </c>
      <c r="L1100" s="113" t="s">
        <v>17</v>
      </c>
      <c r="M1100" s="112" t="s">
        <v>18</v>
      </c>
      <c r="N1100" s="112" t="s">
        <v>19</v>
      </c>
      <c r="O1100" s="112" t="s">
        <v>20</v>
      </c>
    </row>
    <row r="1101" spans="1:15">
      <c r="A1101" s="114"/>
      <c r="B1101" s="112"/>
      <c r="C1101" s="112"/>
      <c r="D1101" s="112"/>
      <c r="E1101" s="114"/>
      <c r="F1101" s="114"/>
      <c r="G1101" s="112"/>
      <c r="H1101" s="112"/>
      <c r="I1101" s="112"/>
      <c r="J1101" s="112"/>
      <c r="K1101" s="112"/>
      <c r="L1101" s="113"/>
      <c r="M1101" s="112"/>
      <c r="N1101" s="112"/>
      <c r="O1101" s="112"/>
    </row>
    <row r="1102" spans="1:15" ht="15.75">
      <c r="A1102" s="10">
        <v>1</v>
      </c>
      <c r="B1102" s="5">
        <v>42825</v>
      </c>
      <c r="C1102" s="6">
        <v>105</v>
      </c>
      <c r="D1102" s="6" t="s">
        <v>21</v>
      </c>
      <c r="E1102" s="6" t="s">
        <v>22</v>
      </c>
      <c r="F1102" s="6" t="s">
        <v>134</v>
      </c>
      <c r="G1102" s="7">
        <v>7.3</v>
      </c>
      <c r="H1102" s="7">
        <v>6.7</v>
      </c>
      <c r="I1102" s="7">
        <v>7.7</v>
      </c>
      <c r="J1102" s="7">
        <v>8</v>
      </c>
      <c r="K1102" s="7">
        <v>8.3000000000000007</v>
      </c>
      <c r="L1102" s="7">
        <v>6.7</v>
      </c>
      <c r="M1102" s="6">
        <v>8000</v>
      </c>
      <c r="N1102" s="8">
        <f>IF('NORMAL OPTION CALLS'!E1102="BUY",('NORMAL OPTION CALLS'!L1102-'NORMAL OPTION CALLS'!G1102)*('NORMAL OPTION CALLS'!M1102),('NORMAL OPTION CALLS'!G1102-'NORMAL OPTION CALLS'!L1102)*('NORMAL OPTION CALLS'!M1102))</f>
        <v>-4799.9999999999973</v>
      </c>
      <c r="O1102" s="9">
        <f>'NORMAL OPTION CALLS'!N1102/('NORMAL OPTION CALLS'!M1102)/'NORMAL OPTION CALLS'!G1102%</f>
        <v>-8.2191780821917764</v>
      </c>
    </row>
    <row r="1103" spans="1:15" ht="15.75">
      <c r="A1103" s="10">
        <v>2</v>
      </c>
      <c r="B1103" s="5">
        <v>42825</v>
      </c>
      <c r="C1103" s="6">
        <v>390</v>
      </c>
      <c r="D1103" s="6" t="s">
        <v>21</v>
      </c>
      <c r="E1103" s="6" t="s">
        <v>22</v>
      </c>
      <c r="F1103" s="6" t="s">
        <v>56</v>
      </c>
      <c r="G1103" s="7">
        <v>10.7</v>
      </c>
      <c r="H1103" s="7">
        <v>8.5</v>
      </c>
      <c r="I1103" s="7">
        <v>12</v>
      </c>
      <c r="J1103" s="7">
        <v>13</v>
      </c>
      <c r="K1103" s="7">
        <v>14</v>
      </c>
      <c r="L1103" s="7">
        <v>12</v>
      </c>
      <c r="M1103" s="6">
        <v>3000</v>
      </c>
      <c r="N1103" s="8">
        <f>IF('NORMAL OPTION CALLS'!E1103="BUY",('NORMAL OPTION CALLS'!L1103-'NORMAL OPTION CALLS'!G1103)*('NORMAL OPTION CALLS'!M1103),('NORMAL OPTION CALLS'!G1103-'NORMAL OPTION CALLS'!L1103)*('NORMAL OPTION CALLS'!M1103))</f>
        <v>3900.0000000000023</v>
      </c>
      <c r="O1103" s="9">
        <f>'NORMAL OPTION CALLS'!N1103/('NORMAL OPTION CALLS'!M1103)/'NORMAL OPTION CALLS'!G1103%</f>
        <v>12.149532710280381</v>
      </c>
    </row>
    <row r="1104" spans="1:15" ht="15.75">
      <c r="A1104" s="10">
        <v>3</v>
      </c>
      <c r="B1104" s="5">
        <v>42825</v>
      </c>
      <c r="C1104" s="6">
        <v>660</v>
      </c>
      <c r="D1104" s="6" t="s">
        <v>21</v>
      </c>
      <c r="E1104" s="6" t="s">
        <v>22</v>
      </c>
      <c r="F1104" s="6" t="s">
        <v>76</v>
      </c>
      <c r="G1104" s="7">
        <v>18.399999999999999</v>
      </c>
      <c r="H1104" s="7">
        <v>16.5</v>
      </c>
      <c r="I1104" s="7">
        <v>19.5</v>
      </c>
      <c r="J1104" s="7">
        <v>20.5</v>
      </c>
      <c r="K1104" s="7">
        <v>21.5</v>
      </c>
      <c r="L1104" s="7">
        <v>19.5</v>
      </c>
      <c r="M1104" s="6">
        <v>1200</v>
      </c>
      <c r="N1104" s="8">
        <f>IF('NORMAL OPTION CALLS'!E1104="BUY",('NORMAL OPTION CALLS'!L1104-'NORMAL OPTION CALLS'!G1104)*('NORMAL OPTION CALLS'!M1104),('NORMAL OPTION CALLS'!G1104-'NORMAL OPTION CALLS'!L1104)*('NORMAL OPTION CALLS'!M1104))</f>
        <v>1320.0000000000018</v>
      </c>
      <c r="O1104" s="9">
        <f>'NORMAL OPTION CALLS'!N1104/('NORMAL OPTION CALLS'!M1104)/'NORMAL OPTION CALLS'!G1104%</f>
        <v>5.9782608695652248</v>
      </c>
    </row>
    <row r="1105" spans="1:15" ht="15.75">
      <c r="A1105" s="10">
        <v>4</v>
      </c>
      <c r="B1105" s="5">
        <v>42825</v>
      </c>
      <c r="C1105" s="6">
        <v>190</v>
      </c>
      <c r="D1105" s="6" t="s">
        <v>21</v>
      </c>
      <c r="E1105" s="6" t="s">
        <v>22</v>
      </c>
      <c r="F1105" s="6" t="s">
        <v>24</v>
      </c>
      <c r="G1105" s="7">
        <v>10.25</v>
      </c>
      <c r="H1105" s="7">
        <v>9.6</v>
      </c>
      <c r="I1105" s="7">
        <v>10.7</v>
      </c>
      <c r="J1105" s="7">
        <v>11</v>
      </c>
      <c r="K1105" s="7">
        <v>11.3</v>
      </c>
      <c r="L1105" s="7">
        <v>11.3</v>
      </c>
      <c r="M1105" s="6">
        <v>3500</v>
      </c>
      <c r="N1105" s="8">
        <f>IF('NORMAL OPTION CALLS'!E1105="BUY",('NORMAL OPTION CALLS'!L1105-'NORMAL OPTION CALLS'!G1105)*('NORMAL OPTION CALLS'!M1105),('NORMAL OPTION CALLS'!G1105-'NORMAL OPTION CALLS'!L1105)*('NORMAL OPTION CALLS'!M1105))</f>
        <v>3675.0000000000023</v>
      </c>
      <c r="O1105" s="9">
        <f>'NORMAL OPTION CALLS'!N1105/('NORMAL OPTION CALLS'!M1105)/'NORMAL OPTION CALLS'!G1105%</f>
        <v>10.243902439024398</v>
      </c>
    </row>
    <row r="1106" spans="1:15" ht="15.75">
      <c r="A1106" s="10">
        <v>5</v>
      </c>
      <c r="B1106" s="5">
        <v>42824</v>
      </c>
      <c r="C1106" s="6">
        <v>620</v>
      </c>
      <c r="D1106" s="6" t="s">
        <v>21</v>
      </c>
      <c r="E1106" s="6" t="s">
        <v>22</v>
      </c>
      <c r="F1106" s="6" t="s">
        <v>77</v>
      </c>
      <c r="G1106" s="7">
        <v>4</v>
      </c>
      <c r="H1106" s="7">
        <v>1</v>
      </c>
      <c r="I1106" s="7">
        <v>5.5</v>
      </c>
      <c r="J1106" s="7">
        <v>7</v>
      </c>
      <c r="K1106" s="7">
        <v>8.5</v>
      </c>
      <c r="L1106" s="7">
        <v>8.5</v>
      </c>
      <c r="M1106" s="6">
        <v>1100</v>
      </c>
      <c r="N1106" s="8">
        <f>IF('NORMAL OPTION CALLS'!E1106="BUY",('NORMAL OPTION CALLS'!L1106-'NORMAL OPTION CALLS'!G1106)*('NORMAL OPTION CALLS'!M1106),('NORMAL OPTION CALLS'!G1106-'NORMAL OPTION CALLS'!L1106)*('NORMAL OPTION CALLS'!M1106))</f>
        <v>4950</v>
      </c>
      <c r="O1106" s="9">
        <f>'NORMAL OPTION CALLS'!N1106/('NORMAL OPTION CALLS'!M1106)/'NORMAL OPTION CALLS'!G1106%</f>
        <v>112.5</v>
      </c>
    </row>
    <row r="1107" spans="1:15" ht="15.75">
      <c r="A1107" s="10">
        <v>6</v>
      </c>
      <c r="B1107" s="5">
        <v>42824</v>
      </c>
      <c r="C1107" s="6">
        <v>330</v>
      </c>
      <c r="D1107" s="6" t="s">
        <v>21</v>
      </c>
      <c r="E1107" s="6" t="s">
        <v>22</v>
      </c>
      <c r="F1107" s="6" t="s">
        <v>135</v>
      </c>
      <c r="G1107" s="7">
        <v>5</v>
      </c>
      <c r="H1107" s="7">
        <v>3</v>
      </c>
      <c r="I1107" s="7">
        <v>6</v>
      </c>
      <c r="J1107" s="7">
        <v>7</v>
      </c>
      <c r="K1107" s="7">
        <v>8</v>
      </c>
      <c r="L1107" s="7">
        <v>8</v>
      </c>
      <c r="M1107" s="6">
        <v>2500</v>
      </c>
      <c r="N1107" s="8">
        <f>IF('NORMAL OPTION CALLS'!E1107="BUY",('NORMAL OPTION CALLS'!L1107-'NORMAL OPTION CALLS'!G1107)*('NORMAL OPTION CALLS'!M1107),('NORMAL OPTION CALLS'!G1107-'NORMAL OPTION CALLS'!L1107)*('NORMAL OPTION CALLS'!M1107))</f>
        <v>7500</v>
      </c>
      <c r="O1107" s="9">
        <f>'NORMAL OPTION CALLS'!N1107/('NORMAL OPTION CALLS'!M1107)/'NORMAL OPTION CALLS'!G1107%</f>
        <v>60</v>
      </c>
    </row>
    <row r="1108" spans="1:15" ht="15.75">
      <c r="A1108" s="10">
        <v>7</v>
      </c>
      <c r="B1108" s="5">
        <v>42824</v>
      </c>
      <c r="C1108" s="6">
        <v>180</v>
      </c>
      <c r="D1108" s="6" t="s">
        <v>21</v>
      </c>
      <c r="E1108" s="6" t="s">
        <v>22</v>
      </c>
      <c r="F1108" s="6" t="s">
        <v>64</v>
      </c>
      <c r="G1108" s="7">
        <v>4.2</v>
      </c>
      <c r="H1108" s="7">
        <v>3.6</v>
      </c>
      <c r="I1108" s="7">
        <v>4.5999999999999996</v>
      </c>
      <c r="J1108" s="7">
        <v>5</v>
      </c>
      <c r="K1108" s="7">
        <v>5.4</v>
      </c>
      <c r="L1108" s="7">
        <v>5.4</v>
      </c>
      <c r="M1108" s="6">
        <v>6000</v>
      </c>
      <c r="N1108" s="8">
        <f>IF('NORMAL OPTION CALLS'!E1108="BUY",('NORMAL OPTION CALLS'!L1108-'NORMAL OPTION CALLS'!G1108)*('NORMAL OPTION CALLS'!M1108),('NORMAL OPTION CALLS'!G1108-'NORMAL OPTION CALLS'!L1108)*('NORMAL OPTION CALLS'!M1108))</f>
        <v>7200.0000000000009</v>
      </c>
      <c r="O1108" s="9">
        <f>'NORMAL OPTION CALLS'!N1108/('NORMAL OPTION CALLS'!M1108)/'NORMAL OPTION CALLS'!G1108%</f>
        <v>28.571428571428573</v>
      </c>
    </row>
    <row r="1109" spans="1:15" ht="15.75">
      <c r="A1109" s="10">
        <v>8</v>
      </c>
      <c r="B1109" s="5">
        <v>42823</v>
      </c>
      <c r="C1109" s="6">
        <v>290</v>
      </c>
      <c r="D1109" s="6" t="s">
        <v>21</v>
      </c>
      <c r="E1109" s="6" t="s">
        <v>22</v>
      </c>
      <c r="F1109" s="6" t="s">
        <v>49</v>
      </c>
      <c r="G1109" s="7">
        <v>2</v>
      </c>
      <c r="H1109" s="7">
        <v>0.7</v>
      </c>
      <c r="I1109" s="7">
        <v>2.7</v>
      </c>
      <c r="J1109" s="7">
        <v>3.4</v>
      </c>
      <c r="K1109" s="7">
        <v>4</v>
      </c>
      <c r="L1109" s="7">
        <v>1.1000000000000001</v>
      </c>
      <c r="M1109" s="6">
        <v>3000</v>
      </c>
      <c r="N1109" s="8">
        <f>IF('NORMAL OPTION CALLS'!E1109="BUY",('NORMAL OPTION CALLS'!L1109-'NORMAL OPTION CALLS'!G1109)*('NORMAL OPTION CALLS'!M1109),('NORMAL OPTION CALLS'!G1109-'NORMAL OPTION CALLS'!L1109)*('NORMAL OPTION CALLS'!M1109))</f>
        <v>-2699.9999999999995</v>
      </c>
      <c r="O1109" s="9">
        <f>'NORMAL OPTION CALLS'!N1109/('NORMAL OPTION CALLS'!M1109)/'NORMAL OPTION CALLS'!G1109%</f>
        <v>-44.999999999999986</v>
      </c>
    </row>
    <row r="1110" spans="1:15" ht="15.75">
      <c r="A1110" s="10">
        <v>9</v>
      </c>
      <c r="B1110" s="5">
        <v>42823</v>
      </c>
      <c r="C1110" s="6">
        <v>390</v>
      </c>
      <c r="D1110" s="6" t="s">
        <v>21</v>
      </c>
      <c r="E1110" s="6" t="s">
        <v>22</v>
      </c>
      <c r="F1110" s="6" t="s">
        <v>102</v>
      </c>
      <c r="G1110" s="7">
        <v>8</v>
      </c>
      <c r="H1110" s="7">
        <v>6.5</v>
      </c>
      <c r="I1110" s="7">
        <v>8.8000000000000007</v>
      </c>
      <c r="J1110" s="7">
        <v>9.6</v>
      </c>
      <c r="K1110" s="7">
        <v>10.4</v>
      </c>
      <c r="L1110" s="7">
        <v>6.2</v>
      </c>
      <c r="M1110" s="6">
        <v>2000</v>
      </c>
      <c r="N1110" s="8">
        <f>IF('NORMAL OPTION CALLS'!E1110="BUY",('NORMAL OPTION CALLS'!L1110-'NORMAL OPTION CALLS'!G1110)*('NORMAL OPTION CALLS'!M1110),('NORMAL OPTION CALLS'!G1110-'NORMAL OPTION CALLS'!L1110)*('NORMAL OPTION CALLS'!M1110))</f>
        <v>-3599.9999999999995</v>
      </c>
      <c r="O1110" s="9">
        <f>'NORMAL OPTION CALLS'!N1110/('NORMAL OPTION CALLS'!M1110)/'NORMAL OPTION CALLS'!G1110%</f>
        <v>-22.499999999999996</v>
      </c>
    </row>
    <row r="1111" spans="1:15" ht="15.75">
      <c r="A1111" s="10">
        <v>10</v>
      </c>
      <c r="B1111" s="5">
        <v>42823</v>
      </c>
      <c r="C1111" s="6">
        <v>180</v>
      </c>
      <c r="D1111" s="6" t="s">
        <v>21</v>
      </c>
      <c r="E1111" s="6" t="s">
        <v>22</v>
      </c>
      <c r="F1111" s="6" t="s">
        <v>64</v>
      </c>
      <c r="G1111" s="7">
        <v>2.4</v>
      </c>
      <c r="H1111" s="7">
        <v>1.6</v>
      </c>
      <c r="I1111" s="7">
        <v>2.9</v>
      </c>
      <c r="J1111" s="7">
        <v>3.3</v>
      </c>
      <c r="K1111" s="7">
        <v>3.7</v>
      </c>
      <c r="L1111" s="7">
        <v>2.9</v>
      </c>
      <c r="M1111" s="6">
        <v>6000</v>
      </c>
      <c r="N1111" s="8">
        <f>IF('NORMAL OPTION CALLS'!E1111="BUY",('NORMAL OPTION CALLS'!L1111-'NORMAL OPTION CALLS'!G1111)*('NORMAL OPTION CALLS'!M1111),('NORMAL OPTION CALLS'!G1111-'NORMAL OPTION CALLS'!L1111)*('NORMAL OPTION CALLS'!M1111))</f>
        <v>3000</v>
      </c>
      <c r="O1111" s="9">
        <f>'NORMAL OPTION CALLS'!N1111/('NORMAL OPTION CALLS'!M1111)/'NORMAL OPTION CALLS'!G1111%</f>
        <v>20.833333333333332</v>
      </c>
    </row>
    <row r="1112" spans="1:15" ht="15.75">
      <c r="A1112" s="10">
        <v>11</v>
      </c>
      <c r="B1112" s="5">
        <v>42823</v>
      </c>
      <c r="C1112" s="6">
        <v>1050</v>
      </c>
      <c r="D1112" s="6" t="s">
        <v>21</v>
      </c>
      <c r="E1112" s="6" t="s">
        <v>22</v>
      </c>
      <c r="F1112" s="6" t="s">
        <v>84</v>
      </c>
      <c r="G1112" s="7">
        <v>22</v>
      </c>
      <c r="H1112" s="7">
        <v>19</v>
      </c>
      <c r="I1112" s="7">
        <v>23.5</v>
      </c>
      <c r="J1112" s="7">
        <v>25</v>
      </c>
      <c r="K1112" s="7">
        <v>26.5</v>
      </c>
      <c r="L1112" s="7">
        <v>23.5</v>
      </c>
      <c r="M1112" s="6">
        <v>1100</v>
      </c>
      <c r="N1112" s="8">
        <f>IF('NORMAL OPTION CALLS'!E1112="BUY",('NORMAL OPTION CALLS'!L1112-'NORMAL OPTION CALLS'!G1112)*('NORMAL OPTION CALLS'!M1112),('NORMAL OPTION CALLS'!G1112-'NORMAL OPTION CALLS'!L1112)*('NORMAL OPTION CALLS'!M1112))</f>
        <v>1650</v>
      </c>
      <c r="O1112" s="9">
        <f>'NORMAL OPTION CALLS'!N1112/('NORMAL OPTION CALLS'!M1112)/'NORMAL OPTION CALLS'!G1112%</f>
        <v>6.8181818181818183</v>
      </c>
    </row>
    <row r="1113" spans="1:15" ht="15.75">
      <c r="A1113" s="10">
        <v>12</v>
      </c>
      <c r="B1113" s="5">
        <v>42823</v>
      </c>
      <c r="C1113" s="6">
        <v>800</v>
      </c>
      <c r="D1113" s="6" t="s">
        <v>21</v>
      </c>
      <c r="E1113" s="6" t="s">
        <v>22</v>
      </c>
      <c r="F1113" s="6" t="s">
        <v>108</v>
      </c>
      <c r="G1113" s="7">
        <v>5</v>
      </c>
      <c r="H1113" s="7">
        <v>3</v>
      </c>
      <c r="I1113" s="7">
        <v>6</v>
      </c>
      <c r="J1113" s="7">
        <v>7</v>
      </c>
      <c r="K1113" s="7">
        <v>8</v>
      </c>
      <c r="L1113" s="7">
        <v>7</v>
      </c>
      <c r="M1113" s="6">
        <v>2000</v>
      </c>
      <c r="N1113" s="8">
        <f>IF('NORMAL OPTION CALLS'!E1113="BUY",('NORMAL OPTION CALLS'!L1113-'NORMAL OPTION CALLS'!G1113)*('NORMAL OPTION CALLS'!M1113),('NORMAL OPTION CALLS'!G1113-'NORMAL OPTION CALLS'!L1113)*('NORMAL OPTION CALLS'!M1113))</f>
        <v>4000</v>
      </c>
      <c r="O1113" s="9">
        <f>'NORMAL OPTION CALLS'!N1113/('NORMAL OPTION CALLS'!M1113)/'NORMAL OPTION CALLS'!G1113%</f>
        <v>40</v>
      </c>
    </row>
    <row r="1114" spans="1:15" ht="15.75">
      <c r="A1114" s="10">
        <v>13</v>
      </c>
      <c r="B1114" s="5">
        <v>42818</v>
      </c>
      <c r="C1114" s="6">
        <v>860</v>
      </c>
      <c r="D1114" s="6" t="s">
        <v>21</v>
      </c>
      <c r="E1114" s="6" t="s">
        <v>22</v>
      </c>
      <c r="F1114" s="6" t="s">
        <v>85</v>
      </c>
      <c r="G1114" s="7">
        <v>25</v>
      </c>
      <c r="H1114" s="7">
        <v>22</v>
      </c>
      <c r="I1114" s="7">
        <v>26.5</v>
      </c>
      <c r="J1114" s="7">
        <v>28</v>
      </c>
      <c r="K1114" s="7">
        <v>29.5</v>
      </c>
      <c r="L1114" s="7">
        <v>22</v>
      </c>
      <c r="M1114" s="6">
        <v>1000</v>
      </c>
      <c r="N1114" s="8">
        <f>IF('NORMAL OPTION CALLS'!E1114="BUY",('NORMAL OPTION CALLS'!L1114-'NORMAL OPTION CALLS'!G1114)*('NORMAL OPTION CALLS'!M1114),('NORMAL OPTION CALLS'!G1114-'NORMAL OPTION CALLS'!L1114)*('NORMAL OPTION CALLS'!M1114))</f>
        <v>-3000</v>
      </c>
      <c r="O1114" s="9">
        <f>'NORMAL OPTION CALLS'!N1114/('NORMAL OPTION CALLS'!M1114)/'NORMAL OPTION CALLS'!G1114%</f>
        <v>-12</v>
      </c>
    </row>
    <row r="1115" spans="1:15" ht="15.75">
      <c r="A1115" s="10">
        <v>14</v>
      </c>
      <c r="B1115" s="5">
        <v>42818</v>
      </c>
      <c r="C1115" s="6">
        <v>760</v>
      </c>
      <c r="D1115" s="6" t="s">
        <v>21</v>
      </c>
      <c r="E1115" s="6" t="s">
        <v>22</v>
      </c>
      <c r="F1115" s="6" t="s">
        <v>108</v>
      </c>
      <c r="G1115" s="7">
        <v>17.100000000000001</v>
      </c>
      <c r="H1115" s="7">
        <v>15</v>
      </c>
      <c r="I1115" s="7">
        <v>18</v>
      </c>
      <c r="J1115" s="7">
        <v>19</v>
      </c>
      <c r="K1115" s="7">
        <v>20</v>
      </c>
      <c r="L1115" s="7">
        <v>20</v>
      </c>
      <c r="M1115" s="6">
        <v>2000</v>
      </c>
      <c r="N1115" s="8">
        <f>IF('NORMAL OPTION CALLS'!E1115="BUY",('NORMAL OPTION CALLS'!L1115-'NORMAL OPTION CALLS'!G1115)*('NORMAL OPTION CALLS'!M1115),('NORMAL OPTION CALLS'!G1115-'NORMAL OPTION CALLS'!L1115)*('NORMAL OPTION CALLS'!M1115))</f>
        <v>5799.9999999999973</v>
      </c>
      <c r="O1115" s="9">
        <f>'NORMAL OPTION CALLS'!N1115/('NORMAL OPTION CALLS'!M1115)/'NORMAL OPTION CALLS'!G1115%</f>
        <v>16.959064327485372</v>
      </c>
    </row>
    <row r="1116" spans="1:15" ht="15" customHeight="1">
      <c r="A1116" s="10">
        <v>15</v>
      </c>
      <c r="B1116" s="5">
        <v>42822</v>
      </c>
      <c r="C1116" s="6">
        <v>330</v>
      </c>
      <c r="D1116" s="6" t="s">
        <v>21</v>
      </c>
      <c r="E1116" s="6" t="s">
        <v>22</v>
      </c>
      <c r="F1116" s="6" t="s">
        <v>136</v>
      </c>
      <c r="G1116" s="7">
        <v>5.5</v>
      </c>
      <c r="H1116" s="7">
        <v>3.5</v>
      </c>
      <c r="I1116" s="7">
        <v>6.5</v>
      </c>
      <c r="J1116" s="7">
        <v>7.5</v>
      </c>
      <c r="K1116" s="7">
        <v>8.5</v>
      </c>
      <c r="L1116" s="7">
        <v>8.5</v>
      </c>
      <c r="M1116" s="6">
        <v>2500</v>
      </c>
      <c r="N1116" s="8">
        <f>IF('NORMAL OPTION CALLS'!E1116="BUY",('NORMAL OPTION CALLS'!L1116-'NORMAL OPTION CALLS'!G1116)*('NORMAL OPTION CALLS'!M1116),('NORMAL OPTION CALLS'!G1116-'NORMAL OPTION CALLS'!L1116)*('NORMAL OPTION CALLS'!M1116))</f>
        <v>7500</v>
      </c>
      <c r="O1116" s="9">
        <f>'NORMAL OPTION CALLS'!N1116/('NORMAL OPTION CALLS'!M1116)/'NORMAL OPTION CALLS'!G1116%</f>
        <v>54.545454545454547</v>
      </c>
    </row>
    <row r="1117" spans="1:15" ht="15.75">
      <c r="A1117" s="10">
        <v>16</v>
      </c>
      <c r="B1117" s="5">
        <v>42821</v>
      </c>
      <c r="C1117" s="6">
        <v>300</v>
      </c>
      <c r="D1117" s="6" t="s">
        <v>21</v>
      </c>
      <c r="E1117" s="6" t="s">
        <v>22</v>
      </c>
      <c r="F1117" s="6" t="s">
        <v>137</v>
      </c>
      <c r="G1117" s="7">
        <v>8.6</v>
      </c>
      <c r="H1117" s="7">
        <v>6.8</v>
      </c>
      <c r="I1117" s="7">
        <v>9.5</v>
      </c>
      <c r="J1117" s="7">
        <v>10.4</v>
      </c>
      <c r="K1117" s="7">
        <v>11.3</v>
      </c>
      <c r="L1117" s="7">
        <v>11.3</v>
      </c>
      <c r="M1117" s="6">
        <v>3500</v>
      </c>
      <c r="N1117" s="8">
        <f>IF('NORMAL OPTION CALLS'!E1117="BUY",('NORMAL OPTION CALLS'!L1117-'NORMAL OPTION CALLS'!G1117)*('NORMAL OPTION CALLS'!M1117),('NORMAL OPTION CALLS'!G1117-'NORMAL OPTION CALLS'!L1117)*('NORMAL OPTION CALLS'!M1117))</f>
        <v>9450.0000000000036</v>
      </c>
      <c r="O1117" s="9">
        <f>'NORMAL OPTION CALLS'!N1117/('NORMAL OPTION CALLS'!M1117)/'NORMAL OPTION CALLS'!G1117%</f>
        <v>31.395348837209315</v>
      </c>
    </row>
    <row r="1118" spans="1:15" ht="15.75">
      <c r="A1118" s="10">
        <v>17</v>
      </c>
      <c r="B1118" s="5">
        <v>42821</v>
      </c>
      <c r="C1118" s="6">
        <v>300</v>
      </c>
      <c r="D1118" s="6" t="s">
        <v>21</v>
      </c>
      <c r="E1118" s="6" t="s">
        <v>22</v>
      </c>
      <c r="F1118" s="6" t="s">
        <v>112</v>
      </c>
      <c r="G1118" s="7">
        <v>4</v>
      </c>
      <c r="H1118" s="7">
        <v>3.2</v>
      </c>
      <c r="I1118" s="7">
        <v>4.4000000000000004</v>
      </c>
      <c r="J1118" s="7">
        <v>4.8</v>
      </c>
      <c r="K1118" s="7">
        <v>5.2</v>
      </c>
      <c r="L1118" s="7">
        <v>3.2</v>
      </c>
      <c r="M1118" s="6">
        <v>3084</v>
      </c>
      <c r="N1118" s="8">
        <f>IF('NORMAL OPTION CALLS'!E1118="BUY",('NORMAL OPTION CALLS'!L1118-'NORMAL OPTION CALLS'!G1118)*('NORMAL OPTION CALLS'!M1118),('NORMAL OPTION CALLS'!G1118-'NORMAL OPTION CALLS'!L1118)*('NORMAL OPTION CALLS'!M1118))</f>
        <v>-2467.1999999999994</v>
      </c>
      <c r="O1118" s="9">
        <f>'NORMAL OPTION CALLS'!N1118/('NORMAL OPTION CALLS'!M1118)/'NORMAL OPTION CALLS'!G1118%</f>
        <v>-19.999999999999996</v>
      </c>
    </row>
    <row r="1119" spans="1:15" ht="15.75">
      <c r="A1119" s="10">
        <v>18</v>
      </c>
      <c r="B1119" s="5">
        <v>42821</v>
      </c>
      <c r="C1119" s="6">
        <v>860</v>
      </c>
      <c r="D1119" s="6" t="s">
        <v>21</v>
      </c>
      <c r="E1119" s="6" t="s">
        <v>22</v>
      </c>
      <c r="F1119" s="6" t="s">
        <v>85</v>
      </c>
      <c r="G1119" s="7">
        <v>16.5</v>
      </c>
      <c r="H1119" s="7">
        <v>13.5</v>
      </c>
      <c r="I1119" s="7">
        <v>18</v>
      </c>
      <c r="J1119" s="7">
        <v>19.5</v>
      </c>
      <c r="K1119" s="7">
        <v>21</v>
      </c>
      <c r="L1119" s="7">
        <v>18</v>
      </c>
      <c r="M1119" s="6">
        <v>1000</v>
      </c>
      <c r="N1119" s="8">
        <f>IF('NORMAL OPTION CALLS'!E1119="BUY",('NORMAL OPTION CALLS'!L1119-'NORMAL OPTION CALLS'!G1119)*('NORMAL OPTION CALLS'!M1119),('NORMAL OPTION CALLS'!G1119-'NORMAL OPTION CALLS'!L1119)*('NORMAL OPTION CALLS'!M1119))</f>
        <v>1500</v>
      </c>
      <c r="O1119" s="9">
        <f>'NORMAL OPTION CALLS'!N1119/('NORMAL OPTION CALLS'!M1119)/'NORMAL OPTION CALLS'!G1119%</f>
        <v>9.0909090909090899</v>
      </c>
    </row>
    <row r="1120" spans="1:15" ht="15.75">
      <c r="A1120" s="10">
        <v>19</v>
      </c>
      <c r="B1120" s="5">
        <v>42818</v>
      </c>
      <c r="C1120" s="6">
        <v>270</v>
      </c>
      <c r="D1120" s="6" t="s">
        <v>21</v>
      </c>
      <c r="E1120" s="6" t="s">
        <v>22</v>
      </c>
      <c r="F1120" s="6" t="s">
        <v>91</v>
      </c>
      <c r="G1120" s="7">
        <v>6.8</v>
      </c>
      <c r="H1120" s="7">
        <v>5.6</v>
      </c>
      <c r="I1120" s="7">
        <v>7.5</v>
      </c>
      <c r="J1120" s="7">
        <v>8</v>
      </c>
      <c r="K1120" s="7">
        <v>8.5</v>
      </c>
      <c r="L1120" s="7">
        <v>8.5</v>
      </c>
      <c r="M1120" s="6">
        <v>2500</v>
      </c>
      <c r="N1120" s="8">
        <f>IF('NORMAL OPTION CALLS'!E1120="BUY",('NORMAL OPTION CALLS'!L1120-'NORMAL OPTION CALLS'!G1120)*('NORMAL OPTION CALLS'!M1120),('NORMAL OPTION CALLS'!G1120-'NORMAL OPTION CALLS'!L1120)*('NORMAL OPTION CALLS'!M1120))</f>
        <v>4250</v>
      </c>
      <c r="O1120" s="9">
        <f>'NORMAL OPTION CALLS'!N1120/('NORMAL OPTION CALLS'!M1120)/'NORMAL OPTION CALLS'!G1120%</f>
        <v>24.999999999999996</v>
      </c>
    </row>
    <row r="1121" spans="1:15" ht="15.75">
      <c r="A1121" s="10">
        <v>20</v>
      </c>
      <c r="B1121" s="5">
        <v>42818</v>
      </c>
      <c r="C1121" s="6">
        <v>140</v>
      </c>
      <c r="D1121" s="6" t="s">
        <v>21</v>
      </c>
      <c r="E1121" s="6" t="s">
        <v>22</v>
      </c>
      <c r="F1121" s="6" t="s">
        <v>138</v>
      </c>
      <c r="G1121" s="7">
        <v>1.4</v>
      </c>
      <c r="H1121" s="7">
        <v>0.6</v>
      </c>
      <c r="I1121" s="7">
        <v>1.8</v>
      </c>
      <c r="J1121" s="7">
        <v>2.2000000000000002</v>
      </c>
      <c r="K1121" s="7">
        <v>2.6</v>
      </c>
      <c r="L1121" s="7">
        <v>2.6</v>
      </c>
      <c r="M1121" s="6">
        <v>6000</v>
      </c>
      <c r="N1121" s="8">
        <f>IF('NORMAL OPTION CALLS'!E1121="BUY",('NORMAL OPTION CALLS'!L1121-'NORMAL OPTION CALLS'!G1121)*('NORMAL OPTION CALLS'!M1121),('NORMAL OPTION CALLS'!G1121-'NORMAL OPTION CALLS'!L1121)*('NORMAL OPTION CALLS'!M1121))</f>
        <v>7200.0000000000009</v>
      </c>
      <c r="O1121" s="9">
        <f>'NORMAL OPTION CALLS'!N1121/('NORMAL OPTION CALLS'!M1121)/'NORMAL OPTION CALLS'!G1121%</f>
        <v>85.714285714285737</v>
      </c>
    </row>
    <row r="1122" spans="1:15" ht="15.75">
      <c r="A1122" s="10">
        <v>21</v>
      </c>
      <c r="B1122" s="5">
        <v>42818</v>
      </c>
      <c r="C1122" s="6">
        <v>165</v>
      </c>
      <c r="D1122" s="6" t="s">
        <v>21</v>
      </c>
      <c r="E1122" s="6" t="s">
        <v>22</v>
      </c>
      <c r="F1122" s="6" t="s">
        <v>139</v>
      </c>
      <c r="G1122" s="7">
        <v>3.8</v>
      </c>
      <c r="H1122" s="7">
        <v>2.4</v>
      </c>
      <c r="I1122" s="7">
        <v>4.5999999999999996</v>
      </c>
      <c r="J1122" s="7">
        <v>5.4</v>
      </c>
      <c r="K1122" s="7">
        <v>6.2</v>
      </c>
      <c r="L1122" s="7">
        <v>6.2</v>
      </c>
      <c r="M1122" s="6">
        <v>3500</v>
      </c>
      <c r="N1122" s="8">
        <f>IF('NORMAL OPTION CALLS'!E1122="BUY",('NORMAL OPTION CALLS'!L1122-'NORMAL OPTION CALLS'!G1122)*('NORMAL OPTION CALLS'!M1122),('NORMAL OPTION CALLS'!G1122-'NORMAL OPTION CALLS'!L1122)*('NORMAL OPTION CALLS'!M1122))</f>
        <v>8400.0000000000018</v>
      </c>
      <c r="O1122" s="9">
        <f>'NORMAL OPTION CALLS'!N1122/('NORMAL OPTION CALLS'!M1122)/'NORMAL OPTION CALLS'!G1122%</f>
        <v>63.157894736842117</v>
      </c>
    </row>
    <row r="1123" spans="1:15" ht="15.75">
      <c r="A1123" s="10">
        <v>22</v>
      </c>
      <c r="B1123" s="5">
        <v>42818</v>
      </c>
      <c r="C1123" s="6">
        <v>170</v>
      </c>
      <c r="D1123" s="6" t="s">
        <v>21</v>
      </c>
      <c r="E1123" s="6" t="s">
        <v>22</v>
      </c>
      <c r="F1123" s="6" t="s">
        <v>64</v>
      </c>
      <c r="G1123" s="7">
        <v>2.5</v>
      </c>
      <c r="H1123" s="7">
        <v>1.7</v>
      </c>
      <c r="I1123" s="7">
        <v>2.9</v>
      </c>
      <c r="J1123" s="7">
        <v>3.3</v>
      </c>
      <c r="K1123" s="7">
        <v>3.7</v>
      </c>
      <c r="L1123" s="7">
        <v>3.7</v>
      </c>
      <c r="M1123" s="6">
        <v>6000</v>
      </c>
      <c r="N1123" s="8">
        <f>IF('NORMAL OPTION CALLS'!E1123="BUY",('NORMAL OPTION CALLS'!L1123-'NORMAL OPTION CALLS'!G1123)*('NORMAL OPTION CALLS'!M1123),('NORMAL OPTION CALLS'!G1123-'NORMAL OPTION CALLS'!L1123)*('NORMAL OPTION CALLS'!M1123))</f>
        <v>7200.0000000000009</v>
      </c>
      <c r="O1123" s="9">
        <f>'NORMAL OPTION CALLS'!N1123/('NORMAL OPTION CALLS'!M1123)/'NORMAL OPTION CALLS'!G1123%</f>
        <v>48.000000000000007</v>
      </c>
    </row>
    <row r="1124" spans="1:15" ht="15.75">
      <c r="A1124" s="10">
        <v>23</v>
      </c>
      <c r="B1124" s="5">
        <v>42817</v>
      </c>
      <c r="C1124" s="6">
        <v>295</v>
      </c>
      <c r="D1124" s="6" t="s">
        <v>21</v>
      </c>
      <c r="E1124" s="6" t="s">
        <v>22</v>
      </c>
      <c r="F1124" s="6" t="s">
        <v>140</v>
      </c>
      <c r="G1124" s="7">
        <v>3.75</v>
      </c>
      <c r="H1124" s="7">
        <v>2.2000000000000002</v>
      </c>
      <c r="I1124" s="7">
        <v>4.5</v>
      </c>
      <c r="J1124" s="7">
        <v>5.7</v>
      </c>
      <c r="K1124" s="7">
        <v>6.4</v>
      </c>
      <c r="L1124" s="7">
        <v>2.8</v>
      </c>
      <c r="M1124" s="6">
        <v>1700</v>
      </c>
      <c r="N1124" s="8">
        <f>IF('NORMAL OPTION CALLS'!E1124="BUY",('NORMAL OPTION CALLS'!L1124-'NORMAL OPTION CALLS'!G1124)*('NORMAL OPTION CALLS'!M1124),('NORMAL OPTION CALLS'!G1124-'NORMAL OPTION CALLS'!L1124)*('NORMAL OPTION CALLS'!M1124))</f>
        <v>-1615.0000000000002</v>
      </c>
      <c r="O1124" s="9">
        <f>'NORMAL OPTION CALLS'!N1124/('NORMAL OPTION CALLS'!M1124)/'NORMAL OPTION CALLS'!G1124%</f>
        <v>-25.333333333333339</v>
      </c>
    </row>
    <row r="1125" spans="1:15" ht="15.75">
      <c r="A1125" s="10">
        <v>24</v>
      </c>
      <c r="B1125" s="5">
        <v>42817</v>
      </c>
      <c r="C1125" s="6">
        <v>620</v>
      </c>
      <c r="D1125" s="6" t="s">
        <v>21</v>
      </c>
      <c r="E1125" s="6" t="s">
        <v>22</v>
      </c>
      <c r="F1125" s="6" t="s">
        <v>141</v>
      </c>
      <c r="G1125" s="7">
        <v>12.15</v>
      </c>
      <c r="H1125" s="7">
        <v>10</v>
      </c>
      <c r="I1125" s="7">
        <v>13</v>
      </c>
      <c r="J1125" s="7">
        <v>14</v>
      </c>
      <c r="K1125" s="7">
        <v>15</v>
      </c>
      <c r="L1125" s="7">
        <v>13</v>
      </c>
      <c r="M1125" s="6">
        <v>1500</v>
      </c>
      <c r="N1125" s="8">
        <f>IF('NORMAL OPTION CALLS'!E1125="BUY",('NORMAL OPTION CALLS'!L1125-'NORMAL OPTION CALLS'!G1125)*('NORMAL OPTION CALLS'!M1125),('NORMAL OPTION CALLS'!G1125-'NORMAL OPTION CALLS'!L1125)*('NORMAL OPTION CALLS'!M1125))</f>
        <v>1274.9999999999995</v>
      </c>
      <c r="O1125" s="9">
        <f>'NORMAL OPTION CALLS'!N1125/('NORMAL OPTION CALLS'!M1125)/'NORMAL OPTION CALLS'!G1125%</f>
        <v>6.9958847736625485</v>
      </c>
    </row>
    <row r="1126" spans="1:15" ht="15.75">
      <c r="A1126" s="10">
        <v>25</v>
      </c>
      <c r="B1126" s="5">
        <v>42817</v>
      </c>
      <c r="C1126" s="6">
        <v>460</v>
      </c>
      <c r="D1126" s="6" t="s">
        <v>21</v>
      </c>
      <c r="E1126" s="6" t="s">
        <v>22</v>
      </c>
      <c r="F1126" s="6" t="s">
        <v>75</v>
      </c>
      <c r="G1126" s="7">
        <v>14.5</v>
      </c>
      <c r="H1126" s="7">
        <v>12.5</v>
      </c>
      <c r="I1126" s="7">
        <v>15.5</v>
      </c>
      <c r="J1126" s="7">
        <v>16.5</v>
      </c>
      <c r="K1126" s="7">
        <v>17.5</v>
      </c>
      <c r="L1126" s="7">
        <v>17.5</v>
      </c>
      <c r="M1126" s="6">
        <v>2100</v>
      </c>
      <c r="N1126" s="8">
        <f>IF('NORMAL OPTION CALLS'!E1126="BUY",('NORMAL OPTION CALLS'!L1126-'NORMAL OPTION CALLS'!G1126)*('NORMAL OPTION CALLS'!M1126),('NORMAL OPTION CALLS'!G1126-'NORMAL OPTION CALLS'!L1126)*('NORMAL OPTION CALLS'!M1126))</f>
        <v>6300</v>
      </c>
      <c r="O1126" s="9">
        <f>'NORMAL OPTION CALLS'!N1126/('NORMAL OPTION CALLS'!M1126)/'NORMAL OPTION CALLS'!G1126%</f>
        <v>20.689655172413794</v>
      </c>
    </row>
    <row r="1127" spans="1:15" ht="15.75">
      <c r="A1127" s="10">
        <v>26</v>
      </c>
      <c r="B1127" s="5">
        <v>42817</v>
      </c>
      <c r="C1127" s="6">
        <v>1300</v>
      </c>
      <c r="D1127" s="6" t="s">
        <v>21</v>
      </c>
      <c r="E1127" s="6" t="s">
        <v>22</v>
      </c>
      <c r="F1127" s="6" t="s">
        <v>119</v>
      </c>
      <c r="G1127" s="7">
        <v>35</v>
      </c>
      <c r="H1127" s="7">
        <v>31</v>
      </c>
      <c r="I1127" s="7">
        <v>37</v>
      </c>
      <c r="J1127" s="7">
        <v>39</v>
      </c>
      <c r="K1127" s="7">
        <v>41</v>
      </c>
      <c r="L1127" s="7">
        <v>41</v>
      </c>
      <c r="M1127" s="6">
        <v>700</v>
      </c>
      <c r="N1127" s="8">
        <f>IF('NORMAL OPTION CALLS'!E1127="BUY",('NORMAL OPTION CALLS'!L1127-'NORMAL OPTION CALLS'!G1127)*('NORMAL OPTION CALLS'!M1127),('NORMAL OPTION CALLS'!G1127-'NORMAL OPTION CALLS'!L1127)*('NORMAL OPTION CALLS'!M1127))</f>
        <v>4200</v>
      </c>
      <c r="O1127" s="9">
        <f>'NORMAL OPTION CALLS'!N1127/('NORMAL OPTION CALLS'!M1127)/'NORMAL OPTION CALLS'!G1127%</f>
        <v>17.142857142857142</v>
      </c>
    </row>
    <row r="1128" spans="1:15" ht="15.75">
      <c r="A1128" s="10">
        <v>27</v>
      </c>
      <c r="B1128" s="5">
        <v>42816</v>
      </c>
      <c r="C1128" s="6">
        <v>260</v>
      </c>
      <c r="D1128" s="6" t="s">
        <v>47</v>
      </c>
      <c r="E1128" s="6" t="s">
        <v>22</v>
      </c>
      <c r="F1128" s="6" t="s">
        <v>74</v>
      </c>
      <c r="G1128" s="7">
        <v>7.2</v>
      </c>
      <c r="H1128" s="7">
        <v>6</v>
      </c>
      <c r="I1128" s="7">
        <v>7.8</v>
      </c>
      <c r="J1128" s="7">
        <v>8.4</v>
      </c>
      <c r="K1128" s="7">
        <v>9</v>
      </c>
      <c r="L1128" s="7">
        <v>6</v>
      </c>
      <c r="M1128" s="6">
        <v>3500</v>
      </c>
      <c r="N1128" s="8">
        <f>IF('NORMAL OPTION CALLS'!E1128="BUY",('NORMAL OPTION CALLS'!L1128-'NORMAL OPTION CALLS'!G1128)*('NORMAL OPTION CALLS'!M1128),('NORMAL OPTION CALLS'!G1128-'NORMAL OPTION CALLS'!L1128)*('NORMAL OPTION CALLS'!M1128))</f>
        <v>-4200.0000000000009</v>
      </c>
      <c r="O1128" s="9">
        <f>'NORMAL OPTION CALLS'!N1128/('NORMAL OPTION CALLS'!M1128)/'NORMAL OPTION CALLS'!G1128%</f>
        <v>-16.666666666666668</v>
      </c>
    </row>
    <row r="1129" spans="1:15" ht="15.75">
      <c r="A1129" s="10">
        <v>28</v>
      </c>
      <c r="B1129" s="5">
        <v>42816</v>
      </c>
      <c r="C1129" s="6">
        <v>205</v>
      </c>
      <c r="D1129" s="6" t="s">
        <v>21</v>
      </c>
      <c r="E1129" s="6" t="s">
        <v>22</v>
      </c>
      <c r="F1129" s="6" t="s">
        <v>87</v>
      </c>
      <c r="G1129" s="7">
        <v>6.4</v>
      </c>
      <c r="H1129" s="7">
        <v>5.4</v>
      </c>
      <c r="I1129" s="7">
        <v>7</v>
      </c>
      <c r="J1129" s="7">
        <v>7.5</v>
      </c>
      <c r="K1129" s="7">
        <v>8</v>
      </c>
      <c r="L1129" s="7">
        <v>7</v>
      </c>
      <c r="M1129" s="6">
        <v>3000</v>
      </c>
      <c r="N1129" s="8">
        <f>IF('NORMAL OPTION CALLS'!E1129="BUY",('NORMAL OPTION CALLS'!L1129-'NORMAL OPTION CALLS'!G1129)*('NORMAL OPTION CALLS'!M1129),('NORMAL OPTION CALLS'!G1129-'NORMAL OPTION CALLS'!L1129)*('NORMAL OPTION CALLS'!M1129))</f>
        <v>1799.9999999999989</v>
      </c>
      <c r="O1129" s="9">
        <f>'NORMAL OPTION CALLS'!N1129/('NORMAL OPTION CALLS'!M1129)/'NORMAL OPTION CALLS'!G1129%</f>
        <v>9.3749999999999947</v>
      </c>
    </row>
    <row r="1130" spans="1:15" ht="15.75">
      <c r="A1130" s="10">
        <v>29</v>
      </c>
      <c r="B1130" s="5">
        <v>42816</v>
      </c>
      <c r="C1130" s="6">
        <v>500</v>
      </c>
      <c r="D1130" s="6" t="s">
        <v>21</v>
      </c>
      <c r="E1130" s="6" t="s">
        <v>22</v>
      </c>
      <c r="F1130" s="6" t="s">
        <v>58</v>
      </c>
      <c r="G1130" s="7">
        <v>10.5</v>
      </c>
      <c r="H1130" s="7">
        <v>7.5</v>
      </c>
      <c r="I1130" s="7">
        <v>12</v>
      </c>
      <c r="J1130" s="7">
        <v>13.5</v>
      </c>
      <c r="K1130" s="7">
        <v>15</v>
      </c>
      <c r="L1130" s="7">
        <v>12</v>
      </c>
      <c r="M1130" s="6">
        <v>1200</v>
      </c>
      <c r="N1130" s="8">
        <f>IF('NORMAL OPTION CALLS'!E1130="BUY",('NORMAL OPTION CALLS'!L1130-'NORMAL OPTION CALLS'!G1130)*('NORMAL OPTION CALLS'!M1130),('NORMAL OPTION CALLS'!G1130-'NORMAL OPTION CALLS'!L1130)*('NORMAL OPTION CALLS'!M1130))</f>
        <v>1800</v>
      </c>
      <c r="O1130" s="9">
        <f>'NORMAL OPTION CALLS'!N1130/('NORMAL OPTION CALLS'!M1130)/'NORMAL OPTION CALLS'!G1130%</f>
        <v>14.285714285714286</v>
      </c>
    </row>
    <row r="1131" spans="1:15" ht="15.75">
      <c r="A1131" s="10">
        <v>30</v>
      </c>
      <c r="B1131" s="5">
        <v>42815</v>
      </c>
      <c r="C1131" s="6">
        <v>92.5</v>
      </c>
      <c r="D1131" s="6" t="s">
        <v>47</v>
      </c>
      <c r="E1131" s="6" t="s">
        <v>22</v>
      </c>
      <c r="F1131" s="6" t="s">
        <v>46</v>
      </c>
      <c r="G1131" s="7">
        <v>4.5999999999999996</v>
      </c>
      <c r="H1131" s="7">
        <v>3.8</v>
      </c>
      <c r="I1131" s="7">
        <v>5</v>
      </c>
      <c r="J1131" s="7">
        <v>5.4</v>
      </c>
      <c r="K1131" s="7">
        <v>5.8</v>
      </c>
      <c r="L1131" s="7">
        <v>5</v>
      </c>
      <c r="M1131" s="6">
        <v>7000</v>
      </c>
      <c r="N1131" s="8">
        <f>IF('NORMAL OPTION CALLS'!E1131="BUY",('NORMAL OPTION CALLS'!L1131-'NORMAL OPTION CALLS'!G1131)*('NORMAL OPTION CALLS'!M1131),('NORMAL OPTION CALLS'!G1131-'NORMAL OPTION CALLS'!L1131)*('NORMAL OPTION CALLS'!M1131))</f>
        <v>2800.0000000000023</v>
      </c>
      <c r="O1131" s="9">
        <f>'NORMAL OPTION CALLS'!N1131/('NORMAL OPTION CALLS'!M1131)/'NORMAL OPTION CALLS'!G1131%</f>
        <v>8.6956521739130501</v>
      </c>
    </row>
    <row r="1132" spans="1:15" ht="15.75">
      <c r="A1132" s="10">
        <v>31</v>
      </c>
      <c r="B1132" s="5">
        <v>42815</v>
      </c>
      <c r="C1132" s="6">
        <v>1500</v>
      </c>
      <c r="D1132" s="6" t="s">
        <v>47</v>
      </c>
      <c r="E1132" s="6" t="s">
        <v>22</v>
      </c>
      <c r="F1132" s="6" t="s">
        <v>55</v>
      </c>
      <c r="G1132" s="7">
        <v>20.5</v>
      </c>
      <c r="H1132" s="7">
        <v>16.5</v>
      </c>
      <c r="I1132" s="7">
        <v>22.5</v>
      </c>
      <c r="J1132" s="7">
        <v>24.5</v>
      </c>
      <c r="K1132" s="7">
        <v>26.5</v>
      </c>
      <c r="L1132" s="7">
        <v>26.5</v>
      </c>
      <c r="M1132" s="6">
        <v>700</v>
      </c>
      <c r="N1132" s="8">
        <f>IF('NORMAL OPTION CALLS'!E1132="BUY",('NORMAL OPTION CALLS'!L1132-'NORMAL OPTION CALLS'!G1132)*('NORMAL OPTION CALLS'!M1132),('NORMAL OPTION CALLS'!G1132-'NORMAL OPTION CALLS'!L1132)*('NORMAL OPTION CALLS'!M1132))</f>
        <v>4200</v>
      </c>
      <c r="O1132" s="9">
        <f>'NORMAL OPTION CALLS'!N1132/('NORMAL OPTION CALLS'!M1132)/'NORMAL OPTION CALLS'!G1132%</f>
        <v>29.26829268292683</v>
      </c>
    </row>
    <row r="1133" spans="1:15" ht="15.75">
      <c r="A1133" s="10">
        <v>32</v>
      </c>
      <c r="B1133" s="5">
        <v>42815</v>
      </c>
      <c r="C1133" s="6">
        <v>260</v>
      </c>
      <c r="D1133" s="6" t="s">
        <v>47</v>
      </c>
      <c r="E1133" s="6" t="s">
        <v>22</v>
      </c>
      <c r="F1133" s="6" t="s">
        <v>74</v>
      </c>
      <c r="G1133" s="7">
        <v>4.75</v>
      </c>
      <c r="H1133" s="7">
        <v>3.8</v>
      </c>
      <c r="I1133" s="7">
        <v>5.25</v>
      </c>
      <c r="J1133" s="7">
        <v>5.7</v>
      </c>
      <c r="K1133" s="7">
        <v>6.2</v>
      </c>
      <c r="L1133" s="7">
        <v>6.2</v>
      </c>
      <c r="M1133" s="6">
        <v>3500</v>
      </c>
      <c r="N1133" s="8">
        <f>IF('NORMAL OPTION CALLS'!E1133="BUY",('NORMAL OPTION CALLS'!L1133-'NORMAL OPTION CALLS'!G1133)*('NORMAL OPTION CALLS'!M1133),('NORMAL OPTION CALLS'!G1133-'NORMAL OPTION CALLS'!L1133)*('NORMAL OPTION CALLS'!M1133))</f>
        <v>5075.0000000000009</v>
      </c>
      <c r="O1133" s="9">
        <f>'NORMAL OPTION CALLS'!N1133/('NORMAL OPTION CALLS'!M1133)/'NORMAL OPTION CALLS'!G1133%</f>
        <v>30.526315789473689</v>
      </c>
    </row>
    <row r="1134" spans="1:15" ht="15.75">
      <c r="A1134" s="10">
        <v>33</v>
      </c>
      <c r="B1134" s="5">
        <v>42814</v>
      </c>
      <c r="C1134" s="6">
        <v>710</v>
      </c>
      <c r="D1134" s="6" t="s">
        <v>21</v>
      </c>
      <c r="E1134" s="6" t="s">
        <v>22</v>
      </c>
      <c r="F1134" s="6" t="s">
        <v>142</v>
      </c>
      <c r="G1134" s="7">
        <v>17</v>
      </c>
      <c r="H1134" s="7">
        <v>13</v>
      </c>
      <c r="I1134" s="7">
        <v>19</v>
      </c>
      <c r="J1134" s="7">
        <v>21</v>
      </c>
      <c r="K1134" s="7">
        <v>23</v>
      </c>
      <c r="L1134" s="7">
        <v>18.95</v>
      </c>
      <c r="M1134" s="6">
        <v>700</v>
      </c>
      <c r="N1134" s="8">
        <f>IF('NORMAL OPTION CALLS'!E1134="BUY",('NORMAL OPTION CALLS'!L1134-'NORMAL OPTION CALLS'!G1134)*('NORMAL OPTION CALLS'!M1134),('NORMAL OPTION CALLS'!G1134-'NORMAL OPTION CALLS'!L1134)*('NORMAL OPTION CALLS'!M1134))</f>
        <v>1364.9999999999995</v>
      </c>
      <c r="O1134" s="9">
        <f>'NORMAL OPTION CALLS'!N1134/('NORMAL OPTION CALLS'!M1134)/'NORMAL OPTION CALLS'!G1134%</f>
        <v>11.470588235294112</v>
      </c>
    </row>
    <row r="1135" spans="1:15" ht="15.75">
      <c r="A1135" s="10">
        <v>34</v>
      </c>
      <c r="B1135" s="5">
        <v>42814</v>
      </c>
      <c r="C1135" s="6">
        <v>1140</v>
      </c>
      <c r="D1135" s="6" t="s">
        <v>21</v>
      </c>
      <c r="E1135" s="6" t="s">
        <v>22</v>
      </c>
      <c r="F1135" s="6" t="s">
        <v>143</v>
      </c>
      <c r="G1135" s="7">
        <v>22.6</v>
      </c>
      <c r="H1135" s="7">
        <v>19</v>
      </c>
      <c r="I1135" s="7">
        <v>24.5</v>
      </c>
      <c r="J1135" s="7">
        <v>26.5</v>
      </c>
      <c r="K1135" s="7">
        <v>28.5</v>
      </c>
      <c r="L1135" s="7">
        <v>19</v>
      </c>
      <c r="M1135" s="6">
        <v>600</v>
      </c>
      <c r="N1135" s="8">
        <f>IF('NORMAL OPTION CALLS'!E1135="BUY",('NORMAL OPTION CALLS'!L1135-'NORMAL OPTION CALLS'!G1135)*('NORMAL OPTION CALLS'!M1135),('NORMAL OPTION CALLS'!G1135-'NORMAL OPTION CALLS'!L1135)*('NORMAL OPTION CALLS'!M1135))</f>
        <v>-2160.0000000000009</v>
      </c>
      <c r="O1135" s="9">
        <f>'NORMAL OPTION CALLS'!N1135/('NORMAL OPTION CALLS'!M1135)/'NORMAL OPTION CALLS'!G1135%</f>
        <v>-15.929203539823014</v>
      </c>
    </row>
    <row r="1136" spans="1:15" ht="15.75">
      <c r="A1136" s="10">
        <v>35</v>
      </c>
      <c r="B1136" s="5">
        <v>42814</v>
      </c>
      <c r="C1136" s="6">
        <v>145</v>
      </c>
      <c r="D1136" s="6" t="s">
        <v>21</v>
      </c>
      <c r="E1136" s="6" t="s">
        <v>22</v>
      </c>
      <c r="F1136" s="6" t="s">
        <v>59</v>
      </c>
      <c r="G1136" s="7">
        <v>2.5</v>
      </c>
      <c r="H1136" s="7">
        <v>1.9</v>
      </c>
      <c r="I1136" s="7">
        <v>2.8</v>
      </c>
      <c r="J1136" s="7">
        <v>3.2</v>
      </c>
      <c r="K1136" s="7">
        <v>3.5</v>
      </c>
      <c r="L1136" s="7">
        <v>2.8</v>
      </c>
      <c r="M1136" s="6">
        <v>6000</v>
      </c>
      <c r="N1136" s="8">
        <f>IF('NORMAL OPTION CALLS'!E1136="BUY",('NORMAL OPTION CALLS'!L1136-'NORMAL OPTION CALLS'!G1136)*('NORMAL OPTION CALLS'!M1136),('NORMAL OPTION CALLS'!G1136-'NORMAL OPTION CALLS'!L1136)*('NORMAL OPTION CALLS'!M1136))</f>
        <v>1799.9999999999989</v>
      </c>
      <c r="O1136" s="9">
        <f>'NORMAL OPTION CALLS'!N1136/('NORMAL OPTION CALLS'!M1136)/'NORMAL OPTION CALLS'!G1136%</f>
        <v>11.999999999999993</v>
      </c>
    </row>
    <row r="1137" spans="1:15" ht="15.75">
      <c r="A1137" s="10">
        <v>36</v>
      </c>
      <c r="B1137" s="5">
        <v>42811</v>
      </c>
      <c r="C1137" s="6">
        <v>140</v>
      </c>
      <c r="D1137" s="6" t="s">
        <v>21</v>
      </c>
      <c r="E1137" s="6" t="s">
        <v>22</v>
      </c>
      <c r="F1137" s="6" t="s">
        <v>59</v>
      </c>
      <c r="G1137" s="7">
        <v>2.2999999999999998</v>
      </c>
      <c r="H1137" s="7">
        <v>1.6</v>
      </c>
      <c r="I1137" s="7">
        <v>2.7</v>
      </c>
      <c r="J1137" s="7">
        <v>3.1</v>
      </c>
      <c r="K1137" s="7">
        <v>3.5</v>
      </c>
      <c r="L1137" s="7">
        <v>3.5</v>
      </c>
      <c r="M1137" s="6">
        <v>6000</v>
      </c>
      <c r="N1137" s="8">
        <f>IF('NORMAL OPTION CALLS'!E1137="BUY",('NORMAL OPTION CALLS'!L1137-'NORMAL OPTION CALLS'!G1137)*('NORMAL OPTION CALLS'!M1137),('NORMAL OPTION CALLS'!G1137-'NORMAL OPTION CALLS'!L1137)*('NORMAL OPTION CALLS'!M1137))</f>
        <v>7200.0000000000009</v>
      </c>
      <c r="O1137" s="9">
        <f>'NORMAL OPTION CALLS'!N1137/('NORMAL OPTION CALLS'!M1137)/'NORMAL OPTION CALLS'!G1137%</f>
        <v>52.173913043478272</v>
      </c>
    </row>
    <row r="1138" spans="1:15" ht="15.75">
      <c r="A1138" s="10">
        <v>37</v>
      </c>
      <c r="B1138" s="5">
        <v>42811</v>
      </c>
      <c r="C1138" s="6">
        <v>980</v>
      </c>
      <c r="D1138" s="6" t="s">
        <v>21</v>
      </c>
      <c r="E1138" s="6" t="s">
        <v>22</v>
      </c>
      <c r="F1138" s="6" t="s">
        <v>144</v>
      </c>
      <c r="G1138" s="7">
        <v>12</v>
      </c>
      <c r="H1138" s="7">
        <v>8</v>
      </c>
      <c r="I1138" s="7">
        <v>14</v>
      </c>
      <c r="J1138" s="7">
        <v>16</v>
      </c>
      <c r="K1138" s="7">
        <v>18</v>
      </c>
      <c r="L1138" s="7">
        <v>14</v>
      </c>
      <c r="M1138" s="6">
        <v>800</v>
      </c>
      <c r="N1138" s="8">
        <f>IF('NORMAL OPTION CALLS'!E1138="BUY",('NORMAL OPTION CALLS'!L1138-'NORMAL OPTION CALLS'!G1138)*('NORMAL OPTION CALLS'!M1138),('NORMAL OPTION CALLS'!G1138-'NORMAL OPTION CALLS'!L1138)*('NORMAL OPTION CALLS'!M1138))</f>
        <v>1600</v>
      </c>
      <c r="O1138" s="9">
        <f>'NORMAL OPTION CALLS'!N1138/('NORMAL OPTION CALLS'!M1138)/'NORMAL OPTION CALLS'!G1138%</f>
        <v>16.666666666666668</v>
      </c>
    </row>
    <row r="1139" spans="1:15" ht="15.75">
      <c r="A1139" s="10">
        <v>38</v>
      </c>
      <c r="B1139" s="5">
        <v>42811</v>
      </c>
      <c r="C1139" s="6">
        <v>165</v>
      </c>
      <c r="D1139" s="6" t="s">
        <v>21</v>
      </c>
      <c r="E1139" s="6" t="s">
        <v>22</v>
      </c>
      <c r="F1139" s="6" t="s">
        <v>64</v>
      </c>
      <c r="G1139" s="7">
        <v>3.5</v>
      </c>
      <c r="H1139" s="7">
        <v>2.7</v>
      </c>
      <c r="I1139" s="7">
        <v>3.9</v>
      </c>
      <c r="J1139" s="7">
        <v>4.3</v>
      </c>
      <c r="K1139" s="7">
        <v>4.7</v>
      </c>
      <c r="L1139" s="7">
        <v>4.7</v>
      </c>
      <c r="M1139" s="6">
        <v>6000</v>
      </c>
      <c r="N1139" s="8">
        <f>IF('NORMAL OPTION CALLS'!E1139="BUY",('NORMAL OPTION CALLS'!L1139-'NORMAL OPTION CALLS'!G1139)*('NORMAL OPTION CALLS'!M1139),('NORMAL OPTION CALLS'!G1139-'NORMAL OPTION CALLS'!L1139)*('NORMAL OPTION CALLS'!M1139))</f>
        <v>7200.0000000000009</v>
      </c>
      <c r="O1139" s="9">
        <f>'NORMAL OPTION CALLS'!N1139/('NORMAL OPTION CALLS'!M1139)/'NORMAL OPTION CALLS'!G1139%</f>
        <v>34.285714285714285</v>
      </c>
    </row>
    <row r="1140" spans="1:15" ht="15.75">
      <c r="A1140" s="10">
        <v>39</v>
      </c>
      <c r="B1140" s="5">
        <v>42810</v>
      </c>
      <c r="C1140" s="6">
        <v>490</v>
      </c>
      <c r="D1140" s="6" t="s">
        <v>21</v>
      </c>
      <c r="E1140" s="6" t="s">
        <v>22</v>
      </c>
      <c r="F1140" s="6" t="s">
        <v>99</v>
      </c>
      <c r="G1140" s="7">
        <v>9.6</v>
      </c>
      <c r="H1140" s="7">
        <v>8.5</v>
      </c>
      <c r="I1140" s="7">
        <v>10.199999999999999</v>
      </c>
      <c r="J1140" s="7">
        <v>10.7</v>
      </c>
      <c r="K1140" s="7">
        <v>11.2</v>
      </c>
      <c r="L1140" s="7">
        <v>11.2</v>
      </c>
      <c r="M1140" s="6">
        <v>2000</v>
      </c>
      <c r="N1140" s="8">
        <f>IF('NORMAL OPTION CALLS'!E1140="BUY",('NORMAL OPTION CALLS'!L1140-'NORMAL OPTION CALLS'!G1140)*('NORMAL OPTION CALLS'!M1140),('NORMAL OPTION CALLS'!G1140-'NORMAL OPTION CALLS'!L1140)*('NORMAL OPTION CALLS'!M1140))</f>
        <v>3199.9999999999991</v>
      </c>
      <c r="O1140" s="9">
        <f>'NORMAL OPTION CALLS'!N1140/('NORMAL OPTION CALLS'!M1140)/'NORMAL OPTION CALLS'!G1140%</f>
        <v>16.666666666666664</v>
      </c>
    </row>
    <row r="1141" spans="1:15" ht="15.75">
      <c r="A1141" s="10">
        <v>40</v>
      </c>
      <c r="B1141" s="5">
        <v>42810</v>
      </c>
      <c r="C1141" s="6">
        <v>1580</v>
      </c>
      <c r="D1141" s="6" t="s">
        <v>21</v>
      </c>
      <c r="E1141" s="6" t="s">
        <v>22</v>
      </c>
      <c r="F1141" s="6" t="s">
        <v>131</v>
      </c>
      <c r="G1141" s="7">
        <v>23.5</v>
      </c>
      <c r="H1141" s="7">
        <v>19.5</v>
      </c>
      <c r="I1141" s="7">
        <v>25.5</v>
      </c>
      <c r="J1141" s="7">
        <v>27.5</v>
      </c>
      <c r="K1141" s="7">
        <v>29.5</v>
      </c>
      <c r="L1141" s="7">
        <v>19.5</v>
      </c>
      <c r="M1141" s="6">
        <v>500</v>
      </c>
      <c r="N1141" s="8">
        <f>IF('NORMAL OPTION CALLS'!E1141="BUY",('NORMAL OPTION CALLS'!L1141-'NORMAL OPTION CALLS'!G1141)*('NORMAL OPTION CALLS'!M1141),('NORMAL OPTION CALLS'!G1141-'NORMAL OPTION CALLS'!L1141)*('NORMAL OPTION CALLS'!M1141))</f>
        <v>-2000</v>
      </c>
      <c r="O1141" s="9">
        <f>'NORMAL OPTION CALLS'!N1141/('NORMAL OPTION CALLS'!M1141)/'NORMAL OPTION CALLS'!G1141%</f>
        <v>-17.021276595744681</v>
      </c>
    </row>
    <row r="1142" spans="1:15" ht="15.75">
      <c r="A1142" s="10">
        <v>41</v>
      </c>
      <c r="B1142" s="5">
        <v>42810</v>
      </c>
      <c r="C1142" s="6">
        <v>700</v>
      </c>
      <c r="D1142" s="6" t="s">
        <v>21</v>
      </c>
      <c r="E1142" s="6" t="s">
        <v>22</v>
      </c>
      <c r="F1142" s="6" t="s">
        <v>145</v>
      </c>
      <c r="G1142" s="7">
        <v>11.25</v>
      </c>
      <c r="H1142" s="7">
        <v>7.5</v>
      </c>
      <c r="I1142" s="7">
        <v>13</v>
      </c>
      <c r="J1142" s="7">
        <v>15</v>
      </c>
      <c r="K1142" s="7">
        <v>17</v>
      </c>
      <c r="L1142" s="7">
        <v>13</v>
      </c>
      <c r="M1142" s="6">
        <v>700</v>
      </c>
      <c r="N1142" s="8">
        <f>IF('NORMAL OPTION CALLS'!E1142="BUY",('NORMAL OPTION CALLS'!L1142-'NORMAL OPTION CALLS'!G1142)*('NORMAL OPTION CALLS'!M1142),('NORMAL OPTION CALLS'!G1142-'NORMAL OPTION CALLS'!L1142)*('NORMAL OPTION CALLS'!M1142))</f>
        <v>1225</v>
      </c>
      <c r="O1142" s="9">
        <f>'NORMAL OPTION CALLS'!N1142/('NORMAL OPTION CALLS'!M1142)/'NORMAL OPTION CALLS'!G1142%</f>
        <v>15.555555555555555</v>
      </c>
    </row>
    <row r="1143" spans="1:15" ht="15.75">
      <c r="A1143" s="10">
        <v>42</v>
      </c>
      <c r="B1143" s="5">
        <v>42810</v>
      </c>
      <c r="C1143" s="6">
        <v>780</v>
      </c>
      <c r="D1143" s="6" t="s">
        <v>21</v>
      </c>
      <c r="E1143" s="6" t="s">
        <v>22</v>
      </c>
      <c r="F1143" s="6" t="s">
        <v>146</v>
      </c>
      <c r="G1143" s="7">
        <v>16</v>
      </c>
      <c r="H1143" s="7">
        <v>14</v>
      </c>
      <c r="I1143" s="7">
        <v>17</v>
      </c>
      <c r="J1143" s="7">
        <v>18</v>
      </c>
      <c r="K1143" s="7">
        <v>19</v>
      </c>
      <c r="L1143" s="7">
        <v>19</v>
      </c>
      <c r="M1143" s="6">
        <v>5000</v>
      </c>
      <c r="N1143" s="8">
        <f>IF('NORMAL OPTION CALLS'!E1143="BUY",('NORMAL OPTION CALLS'!L1143-'NORMAL OPTION CALLS'!G1143)*('NORMAL OPTION CALLS'!M1143),('NORMAL OPTION CALLS'!G1143-'NORMAL OPTION CALLS'!L1143)*('NORMAL OPTION CALLS'!M1143))</f>
        <v>15000</v>
      </c>
      <c r="O1143" s="9">
        <f>'NORMAL OPTION CALLS'!N1143/('NORMAL OPTION CALLS'!M1143)/'NORMAL OPTION CALLS'!G1143%</f>
        <v>18.75</v>
      </c>
    </row>
    <row r="1144" spans="1:15" ht="15.75">
      <c r="A1144" s="10">
        <v>43</v>
      </c>
      <c r="B1144" s="5">
        <v>42809</v>
      </c>
      <c r="C1144" s="6">
        <v>170</v>
      </c>
      <c r="D1144" s="6" t="s">
        <v>21</v>
      </c>
      <c r="E1144" s="6" t="s">
        <v>22</v>
      </c>
      <c r="F1144" s="6" t="s">
        <v>89</v>
      </c>
      <c r="G1144" s="7">
        <v>3.45</v>
      </c>
      <c r="H1144" s="7">
        <v>2.7</v>
      </c>
      <c r="I1144" s="7">
        <v>4</v>
      </c>
      <c r="J1144" s="7">
        <v>4.5</v>
      </c>
      <c r="K1144" s="7">
        <v>5</v>
      </c>
      <c r="L1144" s="7">
        <v>4</v>
      </c>
      <c r="M1144" s="6">
        <v>7000</v>
      </c>
      <c r="N1144" s="8">
        <f>IF('NORMAL OPTION CALLS'!E1144="BUY",('NORMAL OPTION CALLS'!L1144-'NORMAL OPTION CALLS'!G1144)*('NORMAL OPTION CALLS'!M1144),('NORMAL OPTION CALLS'!G1144-'NORMAL OPTION CALLS'!L1144)*('NORMAL OPTION CALLS'!M1144))</f>
        <v>3849.9999999999986</v>
      </c>
      <c r="O1144" s="9">
        <f>'NORMAL OPTION CALLS'!N1144/('NORMAL OPTION CALLS'!M1144)/'NORMAL OPTION CALLS'!G1144%</f>
        <v>15.942028985507239</v>
      </c>
    </row>
    <row r="1145" spans="1:15" ht="15.75">
      <c r="A1145" s="10">
        <v>44</v>
      </c>
      <c r="B1145" s="5">
        <v>42809</v>
      </c>
      <c r="C1145" s="6">
        <v>600</v>
      </c>
      <c r="D1145" s="6" t="s">
        <v>21</v>
      </c>
      <c r="E1145" s="6" t="s">
        <v>22</v>
      </c>
      <c r="F1145" s="6" t="s">
        <v>147</v>
      </c>
      <c r="G1145" s="7">
        <v>8.1</v>
      </c>
      <c r="H1145" s="7">
        <v>6</v>
      </c>
      <c r="I1145" s="7">
        <v>9</v>
      </c>
      <c r="J1145" s="7">
        <v>10</v>
      </c>
      <c r="K1145" s="7">
        <v>11</v>
      </c>
      <c r="L1145" s="7">
        <v>7.5</v>
      </c>
      <c r="M1145" s="6">
        <v>1100</v>
      </c>
      <c r="N1145" s="8">
        <f>IF('NORMAL OPTION CALLS'!E1145="BUY",('NORMAL OPTION CALLS'!L1145-'NORMAL OPTION CALLS'!G1145)*('NORMAL OPTION CALLS'!M1145),('NORMAL OPTION CALLS'!G1145-'NORMAL OPTION CALLS'!L1145)*('NORMAL OPTION CALLS'!M1145))</f>
        <v>-659.99999999999966</v>
      </c>
      <c r="O1145" s="9">
        <f>'NORMAL OPTION CALLS'!N1145/('NORMAL OPTION CALLS'!M1145)/'NORMAL OPTION CALLS'!G1145%</f>
        <v>-7.407407407407403</v>
      </c>
    </row>
    <row r="1146" spans="1:15" ht="15.75">
      <c r="A1146" s="10">
        <v>45</v>
      </c>
      <c r="B1146" s="5">
        <v>42809</v>
      </c>
      <c r="C1146" s="6">
        <v>1080</v>
      </c>
      <c r="D1146" s="6" t="s">
        <v>21</v>
      </c>
      <c r="E1146" s="6" t="s">
        <v>22</v>
      </c>
      <c r="F1146" s="6" t="s">
        <v>148</v>
      </c>
      <c r="G1146" s="7">
        <v>16</v>
      </c>
      <c r="H1146" s="7">
        <v>12</v>
      </c>
      <c r="I1146" s="7">
        <v>18</v>
      </c>
      <c r="J1146" s="7">
        <v>20</v>
      </c>
      <c r="K1146" s="7">
        <v>22</v>
      </c>
      <c r="L1146" s="7">
        <v>18</v>
      </c>
      <c r="M1146" s="6">
        <v>600</v>
      </c>
      <c r="N1146" s="8">
        <f>IF('NORMAL OPTION CALLS'!E1146="BUY",('NORMAL OPTION CALLS'!L1146-'NORMAL OPTION CALLS'!G1146)*('NORMAL OPTION CALLS'!M1146),('NORMAL OPTION CALLS'!G1146-'NORMAL OPTION CALLS'!L1146)*('NORMAL OPTION CALLS'!M1146))</f>
        <v>1200</v>
      </c>
      <c r="O1146" s="9">
        <f>'NORMAL OPTION CALLS'!N1146/('NORMAL OPTION CALLS'!M1146)/'NORMAL OPTION CALLS'!G1146%</f>
        <v>12.5</v>
      </c>
    </row>
    <row r="1147" spans="1:15" ht="15.75">
      <c r="A1147" s="10">
        <v>46</v>
      </c>
      <c r="B1147" s="5">
        <v>42809</v>
      </c>
      <c r="C1147" s="6">
        <v>1000</v>
      </c>
      <c r="D1147" s="6" t="s">
        <v>21</v>
      </c>
      <c r="E1147" s="6" t="s">
        <v>22</v>
      </c>
      <c r="F1147" s="6" t="s">
        <v>149</v>
      </c>
      <c r="G1147" s="7">
        <v>31</v>
      </c>
      <c r="H1147" s="7">
        <v>29</v>
      </c>
      <c r="I1147" s="7">
        <v>32</v>
      </c>
      <c r="J1147" s="7">
        <v>33</v>
      </c>
      <c r="K1147" s="7">
        <v>34</v>
      </c>
      <c r="L1147" s="7">
        <v>34</v>
      </c>
      <c r="M1147" s="6">
        <v>1100</v>
      </c>
      <c r="N1147" s="8">
        <f>IF('NORMAL OPTION CALLS'!E1147="BUY",('NORMAL OPTION CALLS'!L1147-'NORMAL OPTION CALLS'!G1147)*('NORMAL OPTION CALLS'!M1147),('NORMAL OPTION CALLS'!G1147-'NORMAL OPTION CALLS'!L1147)*('NORMAL OPTION CALLS'!M1147))</f>
        <v>3300</v>
      </c>
      <c r="O1147" s="9">
        <f>'NORMAL OPTION CALLS'!N1147/('NORMAL OPTION CALLS'!M1147)/'NORMAL OPTION CALLS'!G1147%</f>
        <v>9.67741935483871</v>
      </c>
    </row>
    <row r="1148" spans="1:15" ht="15.75">
      <c r="A1148" s="10">
        <v>47</v>
      </c>
      <c r="B1148" s="5">
        <v>42809</v>
      </c>
      <c r="C1148" s="6">
        <v>1300</v>
      </c>
      <c r="D1148" s="6" t="s">
        <v>21</v>
      </c>
      <c r="E1148" s="6" t="s">
        <v>22</v>
      </c>
      <c r="F1148" s="6" t="s">
        <v>119</v>
      </c>
      <c r="G1148" s="7">
        <v>25</v>
      </c>
      <c r="H1148" s="7">
        <v>21</v>
      </c>
      <c r="I1148" s="7">
        <v>27</v>
      </c>
      <c r="J1148" s="7">
        <v>29</v>
      </c>
      <c r="K1148" s="7">
        <v>31</v>
      </c>
      <c r="L1148" s="7">
        <v>27</v>
      </c>
      <c r="M1148" s="6">
        <v>700</v>
      </c>
      <c r="N1148" s="8">
        <f>IF('NORMAL OPTION CALLS'!E1148="BUY",('NORMAL OPTION CALLS'!L1148-'NORMAL OPTION CALLS'!G1148)*('NORMAL OPTION CALLS'!M1148),('NORMAL OPTION CALLS'!G1148-'NORMAL OPTION CALLS'!L1148)*('NORMAL OPTION CALLS'!M1148))</f>
        <v>1400</v>
      </c>
      <c r="O1148" s="9">
        <f>'NORMAL OPTION CALLS'!N1148/('NORMAL OPTION CALLS'!M1148)/'NORMAL OPTION CALLS'!G1148%</f>
        <v>8</v>
      </c>
    </row>
    <row r="1149" spans="1:15" ht="15.75">
      <c r="A1149" s="10">
        <v>48</v>
      </c>
      <c r="B1149" s="5">
        <v>42804</v>
      </c>
      <c r="C1149" s="6">
        <v>1040</v>
      </c>
      <c r="D1149" s="6" t="s">
        <v>150</v>
      </c>
      <c r="E1149" s="6" t="s">
        <v>22</v>
      </c>
      <c r="F1149" s="6" t="s">
        <v>151</v>
      </c>
      <c r="G1149" s="7">
        <v>14.6</v>
      </c>
      <c r="H1149" s="7">
        <v>5</v>
      </c>
      <c r="I1149" s="7">
        <v>19</v>
      </c>
      <c r="J1149" s="7">
        <v>24</v>
      </c>
      <c r="K1149" s="7">
        <v>28</v>
      </c>
      <c r="L1149" s="7">
        <v>5</v>
      </c>
      <c r="M1149" s="6">
        <v>500</v>
      </c>
      <c r="N1149" s="8">
        <f>IF('NORMAL OPTION CALLS'!E1149="BUY",('NORMAL OPTION CALLS'!L1149-'NORMAL OPTION CALLS'!G1149)*('NORMAL OPTION CALLS'!M1149),('NORMAL OPTION CALLS'!G1149-'NORMAL OPTION CALLS'!L1149)*('NORMAL OPTION CALLS'!M1149))</f>
        <v>-4800</v>
      </c>
      <c r="O1149" s="9">
        <f>'NORMAL OPTION CALLS'!N1149/('NORMAL OPTION CALLS'!M1149)/'NORMAL OPTION CALLS'!G1149%</f>
        <v>-65.753424657534254</v>
      </c>
    </row>
    <row r="1150" spans="1:15" ht="15.75">
      <c r="A1150" s="10">
        <v>49</v>
      </c>
      <c r="B1150" s="5">
        <v>42804</v>
      </c>
      <c r="C1150" s="6">
        <v>560</v>
      </c>
      <c r="D1150" s="6" t="s">
        <v>21</v>
      </c>
      <c r="E1150" s="6" t="s">
        <v>22</v>
      </c>
      <c r="F1150" s="6" t="s">
        <v>147</v>
      </c>
      <c r="G1150" s="7">
        <v>13</v>
      </c>
      <c r="H1150" s="7">
        <v>10</v>
      </c>
      <c r="I1150" s="7">
        <v>14.5</v>
      </c>
      <c r="J1150" s="7">
        <v>16</v>
      </c>
      <c r="K1150" s="7">
        <v>17</v>
      </c>
      <c r="L1150" s="7">
        <v>11.45</v>
      </c>
      <c r="M1150" s="6">
        <v>1100</v>
      </c>
      <c r="N1150" s="8">
        <f>IF('NORMAL OPTION CALLS'!E1150="BUY",('NORMAL OPTION CALLS'!L1150-'NORMAL OPTION CALLS'!G1150)*('NORMAL OPTION CALLS'!M1150),('NORMAL OPTION CALLS'!G1150-'NORMAL OPTION CALLS'!L1150)*('NORMAL OPTION CALLS'!M1150))</f>
        <v>-1705.0000000000007</v>
      </c>
      <c r="O1150" s="9">
        <f>'NORMAL OPTION CALLS'!N1150/('NORMAL OPTION CALLS'!M1150)/'NORMAL OPTION CALLS'!G1150%</f>
        <v>-11.923076923076929</v>
      </c>
    </row>
    <row r="1151" spans="1:15" ht="15.75">
      <c r="A1151" s="10">
        <v>50</v>
      </c>
      <c r="B1151" s="5">
        <v>42804</v>
      </c>
      <c r="C1151" s="6">
        <v>620</v>
      </c>
      <c r="D1151" s="6" t="s">
        <v>47</v>
      </c>
      <c r="E1151" s="6" t="s">
        <v>22</v>
      </c>
      <c r="F1151" s="6" t="s">
        <v>76</v>
      </c>
      <c r="G1151" s="7">
        <v>13.4</v>
      </c>
      <c r="H1151" s="7">
        <v>11.4</v>
      </c>
      <c r="I1151" s="7">
        <v>14.5</v>
      </c>
      <c r="J1151" s="7">
        <v>15.5</v>
      </c>
      <c r="K1151" s="7">
        <v>16.5</v>
      </c>
      <c r="L1151" s="7">
        <v>15.5</v>
      </c>
      <c r="M1151" s="6">
        <v>1200</v>
      </c>
      <c r="N1151" s="8">
        <f>IF('NORMAL OPTION CALLS'!E1151="BUY",('NORMAL OPTION CALLS'!L1151-'NORMAL OPTION CALLS'!G1151)*('NORMAL OPTION CALLS'!M1151),('NORMAL OPTION CALLS'!G1151-'NORMAL OPTION CALLS'!L1151)*('NORMAL OPTION CALLS'!M1151))</f>
        <v>2519.9999999999995</v>
      </c>
      <c r="O1151" s="9">
        <f>'NORMAL OPTION CALLS'!N1151/('NORMAL OPTION CALLS'!M1151)/'NORMAL OPTION CALLS'!G1151%</f>
        <v>15.671641791044772</v>
      </c>
    </row>
    <row r="1152" spans="1:15" ht="15.75">
      <c r="A1152" s="10">
        <v>51</v>
      </c>
      <c r="B1152" s="5">
        <v>42804</v>
      </c>
      <c r="C1152" s="6">
        <v>950</v>
      </c>
      <c r="D1152" s="6" t="s">
        <v>21</v>
      </c>
      <c r="E1152" s="6" t="s">
        <v>22</v>
      </c>
      <c r="F1152" s="6" t="s">
        <v>149</v>
      </c>
      <c r="G1152" s="7">
        <v>31</v>
      </c>
      <c r="H1152" s="7">
        <v>29</v>
      </c>
      <c r="I1152" s="7">
        <v>32</v>
      </c>
      <c r="J1152" s="7">
        <v>33</v>
      </c>
      <c r="K1152" s="7">
        <v>34</v>
      </c>
      <c r="L1152" s="7">
        <v>34</v>
      </c>
      <c r="M1152" s="6">
        <v>1100</v>
      </c>
      <c r="N1152" s="8">
        <f>IF('NORMAL OPTION CALLS'!E1152="BUY",('NORMAL OPTION CALLS'!L1152-'NORMAL OPTION CALLS'!G1152)*('NORMAL OPTION CALLS'!M1152),('NORMAL OPTION CALLS'!G1152-'NORMAL OPTION CALLS'!L1152)*('NORMAL OPTION CALLS'!M1152))</f>
        <v>3300</v>
      </c>
      <c r="O1152" s="9">
        <f>'NORMAL OPTION CALLS'!N1152/('NORMAL OPTION CALLS'!M1152)/'NORMAL OPTION CALLS'!G1152%</f>
        <v>9.67741935483871</v>
      </c>
    </row>
    <row r="1153" spans="1:15" ht="15.75">
      <c r="A1153" s="10">
        <v>52</v>
      </c>
      <c r="B1153" s="5">
        <v>42804</v>
      </c>
      <c r="C1153" s="6">
        <v>480</v>
      </c>
      <c r="D1153" s="6" t="s">
        <v>47</v>
      </c>
      <c r="E1153" s="6" t="s">
        <v>22</v>
      </c>
      <c r="F1153" s="6" t="s">
        <v>152</v>
      </c>
      <c r="G1153" s="7">
        <v>8.3000000000000007</v>
      </c>
      <c r="H1153" s="7">
        <v>6.3</v>
      </c>
      <c r="I1153" s="7">
        <v>9.5</v>
      </c>
      <c r="J1153" s="7">
        <v>10.5</v>
      </c>
      <c r="K1153" s="7">
        <v>11.5</v>
      </c>
      <c r="L1153" s="7">
        <v>11.5</v>
      </c>
      <c r="M1153" s="6">
        <v>1100</v>
      </c>
      <c r="N1153" s="8">
        <f>IF('NORMAL OPTION CALLS'!E1153="BUY",('NORMAL OPTION CALLS'!L1153-'NORMAL OPTION CALLS'!G1153)*('NORMAL OPTION CALLS'!M1153),('NORMAL OPTION CALLS'!G1153-'NORMAL OPTION CALLS'!L1153)*('NORMAL OPTION CALLS'!M1153))</f>
        <v>3519.9999999999991</v>
      </c>
      <c r="O1153" s="9">
        <f>'NORMAL OPTION CALLS'!N1153/('NORMAL OPTION CALLS'!M1153)/'NORMAL OPTION CALLS'!G1153%</f>
        <v>38.554216867469869</v>
      </c>
    </row>
    <row r="1154" spans="1:15" ht="15.75">
      <c r="A1154" s="10">
        <v>53</v>
      </c>
      <c r="B1154" s="5">
        <v>42803</v>
      </c>
      <c r="C1154" s="6">
        <v>105</v>
      </c>
      <c r="D1154" s="6" t="s">
        <v>21</v>
      </c>
      <c r="E1154" s="6" t="s">
        <v>22</v>
      </c>
      <c r="F1154" s="6" t="s">
        <v>153</v>
      </c>
      <c r="G1154" s="7">
        <v>3.5</v>
      </c>
      <c r="H1154" s="7">
        <v>2.9</v>
      </c>
      <c r="I1154" s="7">
        <v>3.8</v>
      </c>
      <c r="J1154" s="7">
        <v>4.0999999999999996</v>
      </c>
      <c r="K1154" s="7">
        <v>4.4000000000000004</v>
      </c>
      <c r="L1154" s="7">
        <v>4.4000000000000004</v>
      </c>
      <c r="M1154" s="6">
        <v>7000</v>
      </c>
      <c r="N1154" s="8">
        <f>IF('NORMAL OPTION CALLS'!E1154="BUY",('NORMAL OPTION CALLS'!L1154-'NORMAL OPTION CALLS'!G1154)*('NORMAL OPTION CALLS'!M1154),('NORMAL OPTION CALLS'!G1154-'NORMAL OPTION CALLS'!L1154)*('NORMAL OPTION CALLS'!M1154))</f>
        <v>6300.0000000000027</v>
      </c>
      <c r="O1154" s="9">
        <f>'NORMAL OPTION CALLS'!N1154/('NORMAL OPTION CALLS'!M1154)/'NORMAL OPTION CALLS'!G1154%</f>
        <v>25.714285714285722</v>
      </c>
    </row>
    <row r="1155" spans="1:15" ht="15.75">
      <c r="A1155" s="10">
        <v>54</v>
      </c>
      <c r="B1155" s="5">
        <v>42803</v>
      </c>
      <c r="C1155" s="6">
        <v>275</v>
      </c>
      <c r="D1155" s="6" t="s">
        <v>21</v>
      </c>
      <c r="E1155" s="6" t="s">
        <v>22</v>
      </c>
      <c r="F1155" s="6" t="s">
        <v>49</v>
      </c>
      <c r="G1155" s="7">
        <v>6.4</v>
      </c>
      <c r="H1155" s="7">
        <v>5.6</v>
      </c>
      <c r="I1155" s="7">
        <v>6.9</v>
      </c>
      <c r="J1155" s="7">
        <v>7.3</v>
      </c>
      <c r="K1155" s="7">
        <v>7.7</v>
      </c>
      <c r="L1155" s="7">
        <v>7.3</v>
      </c>
      <c r="M1155" s="6">
        <v>3000</v>
      </c>
      <c r="N1155" s="8">
        <f>IF('NORMAL OPTION CALLS'!E1155="BUY",('NORMAL OPTION CALLS'!L1155-'NORMAL OPTION CALLS'!G1155)*('NORMAL OPTION CALLS'!M1155),('NORMAL OPTION CALLS'!G1155-'NORMAL OPTION CALLS'!L1155)*('NORMAL OPTION CALLS'!M1155))</f>
        <v>2699.9999999999982</v>
      </c>
      <c r="O1155" s="9">
        <f>'NORMAL OPTION CALLS'!N1155/('NORMAL OPTION CALLS'!M1155)/'NORMAL OPTION CALLS'!G1155%</f>
        <v>14.062499999999989</v>
      </c>
    </row>
    <row r="1156" spans="1:15" ht="15.75">
      <c r="A1156" s="10">
        <v>55</v>
      </c>
      <c r="B1156" s="5">
        <v>42803</v>
      </c>
      <c r="C1156" s="6">
        <v>840</v>
      </c>
      <c r="D1156" s="6" t="s">
        <v>154</v>
      </c>
      <c r="E1156" s="6" t="s">
        <v>22</v>
      </c>
      <c r="F1156" s="6" t="s">
        <v>80</v>
      </c>
      <c r="G1156" s="7">
        <v>14.2</v>
      </c>
      <c r="H1156" s="7">
        <v>9</v>
      </c>
      <c r="I1156" s="7">
        <v>17</v>
      </c>
      <c r="J1156" s="7">
        <v>20</v>
      </c>
      <c r="K1156" s="7">
        <v>23</v>
      </c>
      <c r="L1156" s="7">
        <v>13.5</v>
      </c>
      <c r="M1156" s="6">
        <v>700</v>
      </c>
      <c r="N1156" s="8">
        <f>IF('NORMAL OPTION CALLS'!E1156="BUY",('NORMAL OPTION CALLS'!L1156-'NORMAL OPTION CALLS'!G1156)*('NORMAL OPTION CALLS'!M1156),('NORMAL OPTION CALLS'!G1156-'NORMAL OPTION CALLS'!L1156)*('NORMAL OPTION CALLS'!M1156))</f>
        <v>-489.99999999999949</v>
      </c>
      <c r="O1156" s="9">
        <f>'NORMAL OPTION CALLS'!N1156/('NORMAL OPTION CALLS'!M1156)/'NORMAL OPTION CALLS'!G1156%</f>
        <v>-4.9295774647887276</v>
      </c>
    </row>
    <row r="1157" spans="1:15" ht="15.75">
      <c r="A1157" s="10">
        <v>56</v>
      </c>
      <c r="B1157" s="5">
        <v>42802</v>
      </c>
      <c r="C1157" s="6">
        <v>105</v>
      </c>
      <c r="D1157" s="6" t="s">
        <v>47</v>
      </c>
      <c r="E1157" s="6" t="s">
        <v>22</v>
      </c>
      <c r="F1157" s="6" t="s">
        <v>46</v>
      </c>
      <c r="G1157" s="7">
        <v>3.1</v>
      </c>
      <c r="H1157" s="7">
        <v>2.4</v>
      </c>
      <c r="I1157" s="7">
        <v>3.5</v>
      </c>
      <c r="J1157" s="7">
        <v>3.8</v>
      </c>
      <c r="K1157" s="7">
        <v>4.0999999999999996</v>
      </c>
      <c r="L1157" s="7">
        <v>3.8</v>
      </c>
      <c r="M1157" s="6">
        <v>7000</v>
      </c>
      <c r="N1157" s="8">
        <f>IF('NORMAL OPTION CALLS'!E1157="BUY",('NORMAL OPTION CALLS'!L1157-'NORMAL OPTION CALLS'!G1157)*('NORMAL OPTION CALLS'!M1157),('NORMAL OPTION CALLS'!G1157-'NORMAL OPTION CALLS'!L1157)*('NORMAL OPTION CALLS'!M1157))</f>
        <v>4899.9999999999982</v>
      </c>
      <c r="O1157" s="9">
        <f>'NORMAL OPTION CALLS'!N1157/('NORMAL OPTION CALLS'!M1157)/'NORMAL OPTION CALLS'!G1157%</f>
        <v>22.580645161290313</v>
      </c>
    </row>
    <row r="1158" spans="1:15" ht="15.75">
      <c r="A1158" s="10">
        <v>57</v>
      </c>
      <c r="B1158" s="5">
        <v>42802</v>
      </c>
      <c r="C1158" s="6">
        <v>340</v>
      </c>
      <c r="D1158" s="6" t="s">
        <v>21</v>
      </c>
      <c r="E1158" s="6" t="s">
        <v>22</v>
      </c>
      <c r="F1158" s="6" t="s">
        <v>78</v>
      </c>
      <c r="G1158" s="7">
        <v>8.5500000000000007</v>
      </c>
      <c r="H1158" s="7">
        <v>5.5</v>
      </c>
      <c r="I1158" s="7">
        <v>10</v>
      </c>
      <c r="J1158" s="7">
        <v>11.5</v>
      </c>
      <c r="K1158" s="7">
        <v>13</v>
      </c>
      <c r="L1158" s="7">
        <v>7.15</v>
      </c>
      <c r="M1158" s="6">
        <v>3000</v>
      </c>
      <c r="N1158" s="8">
        <f>IF('NORMAL OPTION CALLS'!E1158="BUY",('NORMAL OPTION CALLS'!L1158-'NORMAL OPTION CALLS'!G1158)*('NORMAL OPTION CALLS'!M1158),('NORMAL OPTION CALLS'!G1158-'NORMAL OPTION CALLS'!L1158)*('NORMAL OPTION CALLS'!M1158))</f>
        <v>-4200.0000000000009</v>
      </c>
      <c r="O1158" s="9">
        <f>'NORMAL OPTION CALLS'!N1158/('NORMAL OPTION CALLS'!M1158)/'NORMAL OPTION CALLS'!G1158%</f>
        <v>-16.374269005847957</v>
      </c>
    </row>
    <row r="1159" spans="1:15" ht="15.75">
      <c r="A1159" s="10">
        <v>58</v>
      </c>
      <c r="B1159" s="5">
        <v>42802</v>
      </c>
      <c r="C1159" s="6">
        <v>260</v>
      </c>
      <c r="D1159" s="6" t="s">
        <v>47</v>
      </c>
      <c r="E1159" s="6" t="s">
        <v>22</v>
      </c>
      <c r="F1159" s="6" t="s">
        <v>155</v>
      </c>
      <c r="G1159" s="7">
        <v>8.5500000000000007</v>
      </c>
      <c r="H1159" s="7">
        <v>7.5</v>
      </c>
      <c r="I1159" s="7">
        <v>9</v>
      </c>
      <c r="J1159" s="7">
        <v>9.5</v>
      </c>
      <c r="K1159" s="7">
        <v>10</v>
      </c>
      <c r="L1159" s="7">
        <v>9</v>
      </c>
      <c r="M1159" s="6">
        <v>600</v>
      </c>
      <c r="N1159" s="8">
        <f>IF('NORMAL OPTION CALLS'!E1159="BUY",('NORMAL OPTION CALLS'!L1159-'NORMAL OPTION CALLS'!G1159)*('NORMAL OPTION CALLS'!M1159),('NORMAL OPTION CALLS'!G1159-'NORMAL OPTION CALLS'!L1159)*('NORMAL OPTION CALLS'!M1159))</f>
        <v>269.99999999999955</v>
      </c>
      <c r="O1159" s="9">
        <f>'NORMAL OPTION CALLS'!N1159/('NORMAL OPTION CALLS'!M1159)/'NORMAL OPTION CALLS'!G1159%</f>
        <v>5.2631578947368327</v>
      </c>
    </row>
    <row r="1160" spans="1:15" ht="15.75">
      <c r="A1160" s="10">
        <v>59</v>
      </c>
      <c r="B1160" s="5">
        <v>42802</v>
      </c>
      <c r="C1160" s="6">
        <v>1500</v>
      </c>
      <c r="D1160" s="6" t="s">
        <v>21</v>
      </c>
      <c r="E1160" s="6" t="s">
        <v>22</v>
      </c>
      <c r="F1160" s="6" t="s">
        <v>55</v>
      </c>
      <c r="G1160" s="7">
        <v>29.5</v>
      </c>
      <c r="H1160" s="7">
        <v>23.5</v>
      </c>
      <c r="I1160" s="7">
        <v>32.5</v>
      </c>
      <c r="J1160" s="7">
        <v>35.5</v>
      </c>
      <c r="K1160" s="7">
        <v>38.5</v>
      </c>
      <c r="L1160" s="7">
        <v>31.4</v>
      </c>
      <c r="M1160" s="6">
        <v>700</v>
      </c>
      <c r="N1160" s="8">
        <f>IF('NORMAL OPTION CALLS'!E1160="BUY",('NORMAL OPTION CALLS'!L1160-'NORMAL OPTION CALLS'!G1160)*('NORMAL OPTION CALLS'!M1160),('NORMAL OPTION CALLS'!G1160-'NORMAL OPTION CALLS'!L1160)*('NORMAL OPTION CALLS'!M1160))</f>
        <v>1329.9999999999991</v>
      </c>
      <c r="O1160" s="9">
        <f>'NORMAL OPTION CALLS'!N1160/('NORMAL OPTION CALLS'!M1160)/'NORMAL OPTION CALLS'!G1160%</f>
        <v>6.4406779661016911</v>
      </c>
    </row>
    <row r="1161" spans="1:15" ht="15.75">
      <c r="A1161" s="10">
        <v>60</v>
      </c>
      <c r="B1161" s="5">
        <v>42802</v>
      </c>
      <c r="C1161" s="6">
        <v>580</v>
      </c>
      <c r="D1161" s="6" t="s">
        <v>21</v>
      </c>
      <c r="E1161" s="6" t="s">
        <v>22</v>
      </c>
      <c r="F1161" s="6" t="s">
        <v>147</v>
      </c>
      <c r="G1161" s="7">
        <v>14.2</v>
      </c>
      <c r="H1161" s="7">
        <v>10.199999999999999</v>
      </c>
      <c r="I1161" s="7">
        <v>16.2</v>
      </c>
      <c r="J1161" s="7">
        <v>18.2</v>
      </c>
      <c r="K1161" s="7">
        <v>20.2</v>
      </c>
      <c r="L1161" s="7">
        <v>16.2</v>
      </c>
      <c r="M1161" s="6">
        <v>1100</v>
      </c>
      <c r="N1161" s="8">
        <f>IF('NORMAL OPTION CALLS'!E1161="BUY",('NORMAL OPTION CALLS'!L1161-'NORMAL OPTION CALLS'!G1161)*('NORMAL OPTION CALLS'!M1161),('NORMAL OPTION CALLS'!G1161-'NORMAL OPTION CALLS'!L1161)*('NORMAL OPTION CALLS'!M1161))</f>
        <v>2200</v>
      </c>
      <c r="O1161" s="9">
        <f>'NORMAL OPTION CALLS'!N1161/('NORMAL OPTION CALLS'!M1161)/'NORMAL OPTION CALLS'!G1161%</f>
        <v>14.084507042253522</v>
      </c>
    </row>
    <row r="1162" spans="1:15" ht="15.75">
      <c r="A1162" s="10">
        <v>61</v>
      </c>
      <c r="B1162" s="5">
        <v>42802</v>
      </c>
      <c r="C1162" s="6">
        <v>200</v>
      </c>
      <c r="D1162" s="6" t="s">
        <v>21</v>
      </c>
      <c r="E1162" s="6" t="s">
        <v>22</v>
      </c>
      <c r="F1162" s="6" t="s">
        <v>62</v>
      </c>
      <c r="G1162" s="7">
        <v>3.2</v>
      </c>
      <c r="H1162" s="7">
        <v>2.7</v>
      </c>
      <c r="I1162" s="7">
        <v>3.5</v>
      </c>
      <c r="J1162" s="7">
        <v>3.8</v>
      </c>
      <c r="K1162" s="7">
        <v>4.2</v>
      </c>
      <c r="L1162" s="7">
        <v>3.8</v>
      </c>
      <c r="M1162" s="6">
        <v>4000</v>
      </c>
      <c r="N1162" s="8">
        <f>IF('NORMAL OPTION CALLS'!E1162="BUY",('NORMAL OPTION CALLS'!L1162-'NORMAL OPTION CALLS'!G1162)*('NORMAL OPTION CALLS'!M1162),('NORMAL OPTION CALLS'!G1162-'NORMAL OPTION CALLS'!L1162)*('NORMAL OPTION CALLS'!M1162))</f>
        <v>2399.9999999999986</v>
      </c>
      <c r="O1162" s="9">
        <f>'NORMAL OPTION CALLS'!N1162/('NORMAL OPTION CALLS'!M1162)/'NORMAL OPTION CALLS'!G1162%</f>
        <v>18.749999999999989</v>
      </c>
    </row>
    <row r="1163" spans="1:15" ht="15.75">
      <c r="A1163" s="10">
        <v>62</v>
      </c>
      <c r="B1163" s="5">
        <v>42801</v>
      </c>
      <c r="C1163" s="6">
        <v>310</v>
      </c>
      <c r="D1163" s="6" t="s">
        <v>150</v>
      </c>
      <c r="E1163" s="6" t="s">
        <v>22</v>
      </c>
      <c r="F1163" s="6" t="s">
        <v>135</v>
      </c>
      <c r="G1163" s="7">
        <v>11.1</v>
      </c>
      <c r="H1163" s="7">
        <v>9.5</v>
      </c>
      <c r="I1163" s="7">
        <v>12</v>
      </c>
      <c r="J1163" s="7">
        <v>13</v>
      </c>
      <c r="K1163" s="7">
        <v>14</v>
      </c>
      <c r="L1163" s="7">
        <v>10.5</v>
      </c>
      <c r="M1163" s="6">
        <v>2500</v>
      </c>
      <c r="N1163" s="8">
        <f>IF('NORMAL OPTION CALLS'!E1163="BUY",('NORMAL OPTION CALLS'!L1163-'NORMAL OPTION CALLS'!G1163)*('NORMAL OPTION CALLS'!M1163),('NORMAL OPTION CALLS'!G1163-'NORMAL OPTION CALLS'!L1163)*('NORMAL OPTION CALLS'!M1163))</f>
        <v>-1499.9999999999991</v>
      </c>
      <c r="O1163" s="9">
        <f>'NORMAL OPTION CALLS'!N1163/('NORMAL OPTION CALLS'!M1163)/'NORMAL OPTION CALLS'!G1163%</f>
        <v>-5.4054054054054017</v>
      </c>
    </row>
    <row r="1164" spans="1:15" ht="15.75">
      <c r="A1164" s="10">
        <v>63</v>
      </c>
      <c r="B1164" s="5">
        <v>42801</v>
      </c>
      <c r="C1164" s="6">
        <v>260</v>
      </c>
      <c r="D1164" s="6" t="s">
        <v>47</v>
      </c>
      <c r="E1164" s="6" t="s">
        <v>22</v>
      </c>
      <c r="F1164" s="6" t="s">
        <v>74</v>
      </c>
      <c r="G1164" s="7">
        <v>8.5500000000000007</v>
      </c>
      <c r="H1164" s="7">
        <v>7.5</v>
      </c>
      <c r="I1164" s="7">
        <v>9</v>
      </c>
      <c r="J1164" s="7">
        <v>9.5</v>
      </c>
      <c r="K1164" s="7">
        <v>10</v>
      </c>
      <c r="L1164" s="7">
        <v>9</v>
      </c>
      <c r="M1164" s="6">
        <v>3500</v>
      </c>
      <c r="N1164" s="8">
        <f>IF('NORMAL OPTION CALLS'!E1164="BUY",('NORMAL OPTION CALLS'!L1164-'NORMAL OPTION CALLS'!G1164)*('NORMAL OPTION CALLS'!M1164),('NORMAL OPTION CALLS'!G1164-'NORMAL OPTION CALLS'!L1164)*('NORMAL OPTION CALLS'!M1164))</f>
        <v>1574.9999999999975</v>
      </c>
      <c r="O1164" s="9">
        <f>'NORMAL OPTION CALLS'!N1164/('NORMAL OPTION CALLS'!M1164)/'NORMAL OPTION CALLS'!G1164%</f>
        <v>5.2631578947368336</v>
      </c>
    </row>
    <row r="1165" spans="1:15" ht="15.75">
      <c r="A1165" s="10">
        <v>64</v>
      </c>
      <c r="B1165" s="5">
        <v>42801</v>
      </c>
      <c r="C1165" s="6">
        <v>470</v>
      </c>
      <c r="D1165" s="6" t="s">
        <v>47</v>
      </c>
      <c r="E1165" s="6" t="s">
        <v>22</v>
      </c>
      <c r="F1165" s="6" t="s">
        <v>99</v>
      </c>
      <c r="G1165" s="7">
        <v>6.5</v>
      </c>
      <c r="H1165" s="7">
        <v>5.5</v>
      </c>
      <c r="I1165" s="7">
        <v>7</v>
      </c>
      <c r="J1165" s="7">
        <v>7.5</v>
      </c>
      <c r="K1165" s="7">
        <v>8</v>
      </c>
      <c r="L1165" s="7">
        <v>8</v>
      </c>
      <c r="M1165" s="6">
        <v>2000</v>
      </c>
      <c r="N1165" s="8">
        <f>IF('NORMAL OPTION CALLS'!E1165="BUY",('NORMAL OPTION CALLS'!L1165-'NORMAL OPTION CALLS'!G1165)*('NORMAL OPTION CALLS'!M1165),('NORMAL OPTION CALLS'!G1165-'NORMAL OPTION CALLS'!L1165)*('NORMAL OPTION CALLS'!M1165))</f>
        <v>3000</v>
      </c>
      <c r="O1165" s="9">
        <f>'NORMAL OPTION CALLS'!N1165/('NORMAL OPTION CALLS'!M1165)/'NORMAL OPTION CALLS'!G1165%</f>
        <v>23.076923076923077</v>
      </c>
    </row>
    <row r="1166" spans="1:15" ht="15.75">
      <c r="A1166" s="10">
        <v>65</v>
      </c>
      <c r="B1166" s="5">
        <v>42800</v>
      </c>
      <c r="C1166" s="6">
        <v>950</v>
      </c>
      <c r="D1166" s="6" t="s">
        <v>21</v>
      </c>
      <c r="E1166" s="6" t="s">
        <v>22</v>
      </c>
      <c r="F1166" s="6" t="s">
        <v>156</v>
      </c>
      <c r="G1166" s="7">
        <v>28</v>
      </c>
      <c r="H1166" s="7">
        <v>24</v>
      </c>
      <c r="I1166" s="7">
        <v>30</v>
      </c>
      <c r="J1166" s="7">
        <v>32</v>
      </c>
      <c r="K1166" s="7">
        <v>34</v>
      </c>
      <c r="L1166" s="7">
        <v>24</v>
      </c>
      <c r="M1166" s="6">
        <v>600</v>
      </c>
      <c r="N1166" s="8">
        <f>IF('NORMAL OPTION CALLS'!E1166="BUY",('NORMAL OPTION CALLS'!L1166-'NORMAL OPTION CALLS'!G1166)*('NORMAL OPTION CALLS'!M1166),('NORMAL OPTION CALLS'!G1166-'NORMAL OPTION CALLS'!L1166)*('NORMAL OPTION CALLS'!M1166))</f>
        <v>-2400</v>
      </c>
      <c r="O1166" s="9">
        <f>'NORMAL OPTION CALLS'!N1166/('NORMAL OPTION CALLS'!M1166)/'NORMAL OPTION CALLS'!G1166%</f>
        <v>-14.285714285714285</v>
      </c>
    </row>
    <row r="1167" spans="1:15" ht="15.75">
      <c r="A1167" s="10">
        <v>66</v>
      </c>
      <c r="B1167" s="5">
        <v>42800</v>
      </c>
      <c r="C1167" s="6">
        <v>740</v>
      </c>
      <c r="D1167" s="6" t="s">
        <v>21</v>
      </c>
      <c r="E1167" s="6" t="s">
        <v>22</v>
      </c>
      <c r="F1167" s="6" t="s">
        <v>157</v>
      </c>
      <c r="G1167" s="7">
        <v>39</v>
      </c>
      <c r="H1167" s="7">
        <v>35</v>
      </c>
      <c r="I1167" s="7">
        <v>41</v>
      </c>
      <c r="J1167" s="7">
        <v>43</v>
      </c>
      <c r="K1167" s="7">
        <v>45</v>
      </c>
      <c r="L1167" s="7">
        <v>41</v>
      </c>
      <c r="M1167" s="6">
        <v>600</v>
      </c>
      <c r="N1167" s="8">
        <f>IF('NORMAL OPTION CALLS'!E1167="BUY",('NORMAL OPTION CALLS'!L1167-'NORMAL OPTION CALLS'!G1167)*('NORMAL OPTION CALLS'!M1167),('NORMAL OPTION CALLS'!G1167-'NORMAL OPTION CALLS'!L1167)*('NORMAL OPTION CALLS'!M1167))</f>
        <v>1200</v>
      </c>
      <c r="O1167" s="9">
        <f>'NORMAL OPTION CALLS'!N1167/('NORMAL OPTION CALLS'!M1167)/'NORMAL OPTION CALLS'!G1167%</f>
        <v>5.1282051282051277</v>
      </c>
    </row>
    <row r="1168" spans="1:15" ht="15.75">
      <c r="A1168" s="10">
        <v>67</v>
      </c>
      <c r="B1168" s="5">
        <v>42800</v>
      </c>
      <c r="C1168" s="6">
        <v>1280</v>
      </c>
      <c r="D1168" s="6" t="s">
        <v>21</v>
      </c>
      <c r="E1168" s="6" t="s">
        <v>22</v>
      </c>
      <c r="F1168" s="6" t="s">
        <v>158</v>
      </c>
      <c r="G1168" s="7">
        <v>35</v>
      </c>
      <c r="H1168" s="7">
        <v>31</v>
      </c>
      <c r="I1168" s="7">
        <v>37</v>
      </c>
      <c r="J1168" s="7">
        <v>39</v>
      </c>
      <c r="K1168" s="7">
        <v>41</v>
      </c>
      <c r="L1168" s="7">
        <v>41</v>
      </c>
      <c r="M1168" s="6">
        <v>500</v>
      </c>
      <c r="N1168" s="8">
        <f>IF('NORMAL OPTION CALLS'!E1168="BUY",('NORMAL OPTION CALLS'!L1168-'NORMAL OPTION CALLS'!G1168)*('NORMAL OPTION CALLS'!M1168),('NORMAL OPTION CALLS'!G1168-'NORMAL OPTION CALLS'!L1168)*('NORMAL OPTION CALLS'!M1168))</f>
        <v>3000</v>
      </c>
      <c r="O1168" s="9">
        <f>'NORMAL OPTION CALLS'!N1168/('NORMAL OPTION CALLS'!M1168)/'NORMAL OPTION CALLS'!G1168%</f>
        <v>17.142857142857142</v>
      </c>
    </row>
    <row r="1169" spans="1:15" ht="15.75">
      <c r="A1169" s="10">
        <v>68</v>
      </c>
      <c r="B1169" s="5">
        <v>42797</v>
      </c>
      <c r="C1169" s="6">
        <v>260</v>
      </c>
      <c r="D1169" s="6" t="s">
        <v>47</v>
      </c>
      <c r="E1169" s="6" t="s">
        <v>22</v>
      </c>
      <c r="F1169" s="6" t="s">
        <v>74</v>
      </c>
      <c r="G1169" s="7">
        <v>7.45</v>
      </c>
      <c r="H1169" s="7">
        <v>6.7</v>
      </c>
      <c r="I1169" s="7">
        <v>7.9</v>
      </c>
      <c r="J1169" s="7">
        <v>8.4</v>
      </c>
      <c r="K1169" s="7">
        <v>8.8000000000000007</v>
      </c>
      <c r="L1169" s="7">
        <v>6.7</v>
      </c>
      <c r="M1169" s="6">
        <v>3500</v>
      </c>
      <c r="N1169" s="8">
        <f>IF('NORMAL OPTION CALLS'!E1169="BUY",('NORMAL OPTION CALLS'!L1169-'NORMAL OPTION CALLS'!G1169)*('NORMAL OPTION CALLS'!M1169),('NORMAL OPTION CALLS'!G1169-'NORMAL OPTION CALLS'!L1169)*('NORMAL OPTION CALLS'!M1169))</f>
        <v>-2625</v>
      </c>
      <c r="O1169" s="9">
        <f>'NORMAL OPTION CALLS'!N1169/('NORMAL OPTION CALLS'!M1169)/'NORMAL OPTION CALLS'!G1169%</f>
        <v>-10.067114093959733</v>
      </c>
    </row>
    <row r="1170" spans="1:15" ht="15.75">
      <c r="A1170" s="10">
        <v>69</v>
      </c>
      <c r="B1170" s="5">
        <v>42797</v>
      </c>
      <c r="C1170" s="6">
        <v>100</v>
      </c>
      <c r="D1170" s="6" t="s">
        <v>21</v>
      </c>
      <c r="E1170" s="6" t="s">
        <v>22</v>
      </c>
      <c r="F1170" s="6" t="s">
        <v>24</v>
      </c>
      <c r="G1170" s="7">
        <v>6.5</v>
      </c>
      <c r="H1170" s="7">
        <v>5.8</v>
      </c>
      <c r="I1170" s="7">
        <v>7</v>
      </c>
      <c r="J1170" s="7">
        <v>7.4</v>
      </c>
      <c r="K1170" s="7">
        <v>7.8</v>
      </c>
      <c r="L1170" s="7">
        <v>7.4</v>
      </c>
      <c r="M1170" s="6">
        <v>3500</v>
      </c>
      <c r="N1170" s="8">
        <f>IF('NORMAL OPTION CALLS'!E1170="BUY",('NORMAL OPTION CALLS'!L1170-'NORMAL OPTION CALLS'!G1170)*('NORMAL OPTION CALLS'!M1170),('NORMAL OPTION CALLS'!G1170-'NORMAL OPTION CALLS'!L1170)*('NORMAL OPTION CALLS'!M1170))</f>
        <v>3150.0000000000014</v>
      </c>
      <c r="O1170" s="9">
        <f>'NORMAL OPTION CALLS'!N1170/('NORMAL OPTION CALLS'!M1170)/'NORMAL OPTION CALLS'!G1170%</f>
        <v>13.846153846153852</v>
      </c>
    </row>
    <row r="1171" spans="1:15" ht="15.75">
      <c r="A1171" s="10">
        <v>70</v>
      </c>
      <c r="B1171" s="5">
        <v>42797</v>
      </c>
      <c r="C1171" s="6">
        <v>1360</v>
      </c>
      <c r="D1171" s="6" t="s">
        <v>47</v>
      </c>
      <c r="E1171" s="6" t="s">
        <v>22</v>
      </c>
      <c r="F1171" s="6" t="s">
        <v>159</v>
      </c>
      <c r="G1171" s="7">
        <v>16</v>
      </c>
      <c r="H1171" s="7">
        <v>12</v>
      </c>
      <c r="I1171" s="7">
        <v>18</v>
      </c>
      <c r="J1171" s="7">
        <v>20</v>
      </c>
      <c r="K1171" s="7">
        <v>22</v>
      </c>
      <c r="L1171" s="7">
        <v>22</v>
      </c>
      <c r="M1171" s="6">
        <v>500</v>
      </c>
      <c r="N1171" s="8">
        <f>IF('NORMAL OPTION CALLS'!E1171="BUY",('NORMAL OPTION CALLS'!L1171-'NORMAL OPTION CALLS'!G1171)*('NORMAL OPTION CALLS'!M1171),('NORMAL OPTION CALLS'!G1171-'NORMAL OPTION CALLS'!L1171)*('NORMAL OPTION CALLS'!M1171))</f>
        <v>3000</v>
      </c>
      <c r="O1171" s="9">
        <f>'NORMAL OPTION CALLS'!N1171/('NORMAL OPTION CALLS'!M1171)/'NORMAL OPTION CALLS'!G1171%</f>
        <v>37.5</v>
      </c>
    </row>
    <row r="1172" spans="1:15" ht="15.75">
      <c r="A1172" s="10">
        <v>71</v>
      </c>
      <c r="B1172" s="5">
        <v>42797</v>
      </c>
      <c r="C1172" s="6">
        <v>680</v>
      </c>
      <c r="D1172" s="6" t="s">
        <v>47</v>
      </c>
      <c r="E1172" s="6" t="s">
        <v>22</v>
      </c>
      <c r="F1172" s="6" t="s">
        <v>54</v>
      </c>
      <c r="G1172" s="7">
        <v>15.5</v>
      </c>
      <c r="H1172" s="7">
        <v>13.5</v>
      </c>
      <c r="I1172" s="7">
        <v>16.5</v>
      </c>
      <c r="J1172" s="7">
        <v>17.5</v>
      </c>
      <c r="K1172" s="7">
        <v>18.5</v>
      </c>
      <c r="L1172" s="7">
        <v>18.5</v>
      </c>
      <c r="M1172" s="6">
        <v>1200</v>
      </c>
      <c r="N1172" s="8">
        <f>IF('NORMAL OPTION CALLS'!E1172="BUY",('NORMAL OPTION CALLS'!L1172-'NORMAL OPTION CALLS'!G1172)*('NORMAL OPTION CALLS'!M1172),('NORMAL OPTION CALLS'!G1172-'NORMAL OPTION CALLS'!L1172)*('NORMAL OPTION CALLS'!M1172))</f>
        <v>3600</v>
      </c>
      <c r="O1172" s="9">
        <f>'NORMAL OPTION CALLS'!N1172/('NORMAL OPTION CALLS'!M1172)/'NORMAL OPTION CALLS'!G1172%</f>
        <v>19.35483870967742</v>
      </c>
    </row>
    <row r="1173" spans="1:15" ht="15.75">
      <c r="A1173" s="10">
        <v>72</v>
      </c>
      <c r="B1173" s="5">
        <v>42796</v>
      </c>
      <c r="C1173" s="6">
        <v>200</v>
      </c>
      <c r="D1173" s="6" t="s">
        <v>21</v>
      </c>
      <c r="E1173" s="6" t="s">
        <v>22</v>
      </c>
      <c r="F1173" s="6" t="s">
        <v>24</v>
      </c>
      <c r="G1173" s="7">
        <v>6.3</v>
      </c>
      <c r="H1173" s="7">
        <v>5.3</v>
      </c>
      <c r="I1173" s="7">
        <v>6.8</v>
      </c>
      <c r="J1173" s="7">
        <v>7.3</v>
      </c>
      <c r="K1173" s="7">
        <v>7.8</v>
      </c>
      <c r="L1173" s="7">
        <v>5.3</v>
      </c>
      <c r="M1173" s="6">
        <v>3500</v>
      </c>
      <c r="N1173" s="8">
        <f>IF('NORMAL OPTION CALLS'!E1173="BUY",('NORMAL OPTION CALLS'!L1173-'NORMAL OPTION CALLS'!G1173)*('NORMAL OPTION CALLS'!M1173),('NORMAL OPTION CALLS'!G1173-'NORMAL OPTION CALLS'!L1173)*('NORMAL OPTION CALLS'!M1173))</f>
        <v>-3500</v>
      </c>
      <c r="O1173" s="9">
        <f>'NORMAL OPTION CALLS'!N1173/('NORMAL OPTION CALLS'!M1173)/'NORMAL OPTION CALLS'!G1173%</f>
        <v>-15.873015873015873</v>
      </c>
    </row>
    <row r="1174" spans="1:15" ht="15.75">
      <c r="A1174" s="10">
        <v>73</v>
      </c>
      <c r="B1174" s="5">
        <v>42796</v>
      </c>
      <c r="C1174" s="6">
        <v>145</v>
      </c>
      <c r="D1174" s="6" t="s">
        <v>21</v>
      </c>
      <c r="E1174" s="6" t="s">
        <v>22</v>
      </c>
      <c r="F1174" s="6" t="s">
        <v>160</v>
      </c>
      <c r="G1174" s="7">
        <v>6</v>
      </c>
      <c r="H1174" s="7">
        <v>5.4</v>
      </c>
      <c r="I1174" s="7">
        <v>6.3</v>
      </c>
      <c r="J1174" s="7">
        <v>6.6</v>
      </c>
      <c r="K1174" s="7">
        <v>7</v>
      </c>
      <c r="L1174" s="7">
        <v>5.4</v>
      </c>
      <c r="M1174" s="6">
        <v>7375</v>
      </c>
      <c r="N1174" s="8">
        <f>IF('NORMAL OPTION CALLS'!E1174="BUY",('NORMAL OPTION CALLS'!L1174-'NORMAL OPTION CALLS'!G1174)*('NORMAL OPTION CALLS'!M1174),('NORMAL OPTION CALLS'!G1174-'NORMAL OPTION CALLS'!L1174)*('NORMAL OPTION CALLS'!M1174))</f>
        <v>-4424.9999999999973</v>
      </c>
      <c r="O1174" s="9">
        <f>'NORMAL OPTION CALLS'!N1174/('NORMAL OPTION CALLS'!M1174)/'NORMAL OPTION CALLS'!G1174%</f>
        <v>-9.9999999999999947</v>
      </c>
    </row>
    <row r="1175" spans="1:15" ht="15.75">
      <c r="A1175" s="10">
        <v>74</v>
      </c>
      <c r="B1175" s="5">
        <v>42796</v>
      </c>
      <c r="C1175" s="6">
        <v>420</v>
      </c>
      <c r="D1175" s="6" t="s">
        <v>21</v>
      </c>
      <c r="E1175" s="6" t="s">
        <v>22</v>
      </c>
      <c r="F1175" s="6" t="s">
        <v>92</v>
      </c>
      <c r="G1175" s="7">
        <v>14.1</v>
      </c>
      <c r="H1175" s="7">
        <v>13</v>
      </c>
      <c r="I1175" s="7">
        <v>14.6</v>
      </c>
      <c r="J1175" s="7">
        <v>15.2</v>
      </c>
      <c r="K1175" s="7">
        <v>15.7</v>
      </c>
      <c r="L1175" s="7">
        <v>15.7</v>
      </c>
      <c r="M1175" s="6">
        <v>2000</v>
      </c>
      <c r="N1175" s="53">
        <f>IF('NORMAL OPTION CALLS'!E1175="BUY",('NORMAL OPTION CALLS'!L1175-'NORMAL OPTION CALLS'!G1175)*('NORMAL OPTION CALLS'!M1175),('NORMAL OPTION CALLS'!G1175-'NORMAL OPTION CALLS'!L1175)*('NORMAL OPTION CALLS'!M1175))</f>
        <v>3199.9999999999991</v>
      </c>
      <c r="O1175" s="9">
        <f>'NORMAL OPTION CALLS'!N1175/('NORMAL OPTION CALLS'!M1175)/'NORMAL OPTION CALLS'!G1175%</f>
        <v>11.347517730496453</v>
      </c>
    </row>
    <row r="1176" spans="1:15" ht="15.75">
      <c r="A1176" s="10">
        <v>75</v>
      </c>
      <c r="B1176" s="5">
        <v>42796</v>
      </c>
      <c r="C1176" s="6">
        <v>340</v>
      </c>
      <c r="D1176" s="6" t="s">
        <v>21</v>
      </c>
      <c r="E1176" s="6" t="s">
        <v>22</v>
      </c>
      <c r="F1176" s="6" t="s">
        <v>78</v>
      </c>
      <c r="G1176" s="7">
        <v>13.6</v>
      </c>
      <c r="H1176" s="7">
        <v>12.5</v>
      </c>
      <c r="I1176" s="7">
        <v>14</v>
      </c>
      <c r="J1176" s="7">
        <v>14.5</v>
      </c>
      <c r="K1176" s="7">
        <v>15</v>
      </c>
      <c r="L1176" s="7">
        <v>14</v>
      </c>
      <c r="M1176" s="6">
        <v>3000</v>
      </c>
      <c r="N1176" s="8">
        <f>IF('NORMAL OPTION CALLS'!E1176="BUY",('NORMAL OPTION CALLS'!L1176-'NORMAL OPTION CALLS'!G1176)*('NORMAL OPTION CALLS'!M1176),('NORMAL OPTION CALLS'!G1176-'NORMAL OPTION CALLS'!L1176)*('NORMAL OPTION CALLS'!M1176))</f>
        <v>1200.0000000000011</v>
      </c>
      <c r="O1176" s="9">
        <f>'NORMAL OPTION CALLS'!N1176/('NORMAL OPTION CALLS'!M1176)/'NORMAL OPTION CALLS'!G1176%</f>
        <v>2.9411764705882377</v>
      </c>
    </row>
    <row r="1177" spans="1:15" ht="15.75">
      <c r="A1177" s="10">
        <v>76</v>
      </c>
      <c r="B1177" s="5">
        <v>42796</v>
      </c>
      <c r="C1177" s="6">
        <v>160</v>
      </c>
      <c r="D1177" s="6" t="s">
        <v>47</v>
      </c>
      <c r="E1177" s="6" t="s">
        <v>22</v>
      </c>
      <c r="F1177" s="6" t="s">
        <v>83</v>
      </c>
      <c r="G1177" s="7">
        <v>3.55</v>
      </c>
      <c r="H1177" s="7">
        <v>2.75</v>
      </c>
      <c r="I1177" s="7">
        <v>4</v>
      </c>
      <c r="J1177" s="7">
        <v>4.4000000000000004</v>
      </c>
      <c r="K1177" s="7">
        <v>4.8</v>
      </c>
      <c r="L1177" s="7">
        <v>4.8</v>
      </c>
      <c r="M1177" s="6">
        <v>3500</v>
      </c>
      <c r="N1177" s="8">
        <f>IF('NORMAL OPTION CALLS'!E1177="BUY",('NORMAL OPTION CALLS'!L1177-'NORMAL OPTION CALLS'!G1177)*('NORMAL OPTION CALLS'!M1177),('NORMAL OPTION CALLS'!G1177-'NORMAL OPTION CALLS'!L1177)*('NORMAL OPTION CALLS'!M1177))</f>
        <v>4375</v>
      </c>
      <c r="O1177" s="9">
        <f>'NORMAL OPTION CALLS'!N1177/('NORMAL OPTION CALLS'!M1177)/'NORMAL OPTION CALLS'!G1177%</f>
        <v>35.211267605633807</v>
      </c>
    </row>
    <row r="1178" spans="1:15" ht="15.75">
      <c r="A1178" s="10">
        <v>77</v>
      </c>
      <c r="B1178" s="5">
        <v>61</v>
      </c>
      <c r="C1178" s="6">
        <v>700</v>
      </c>
      <c r="D1178" s="6" t="s">
        <v>21</v>
      </c>
      <c r="E1178" s="6" t="s">
        <v>22</v>
      </c>
      <c r="F1178" s="6" t="s">
        <v>161</v>
      </c>
      <c r="G1178" s="7">
        <v>21</v>
      </c>
      <c r="H1178" s="7">
        <v>17</v>
      </c>
      <c r="I1178" s="7">
        <v>23</v>
      </c>
      <c r="J1178" s="7">
        <v>25</v>
      </c>
      <c r="K1178" s="7">
        <v>27</v>
      </c>
      <c r="L1178" s="7">
        <v>23</v>
      </c>
      <c r="M1178" s="6">
        <v>700</v>
      </c>
      <c r="N1178" s="8">
        <f>IF('NORMAL OPTION CALLS'!E1178="BUY",('NORMAL OPTION CALLS'!L1178-'NORMAL OPTION CALLS'!G1178)*('NORMAL OPTION CALLS'!M1178),('NORMAL OPTION CALLS'!G1178-'NORMAL OPTION CALLS'!L1178)*('NORMAL OPTION CALLS'!M1178))</f>
        <v>1400</v>
      </c>
      <c r="O1178" s="9">
        <f>'NORMAL OPTION CALLS'!N1178/('NORMAL OPTION CALLS'!M1178)/'NORMAL OPTION CALLS'!G1178%</f>
        <v>9.5238095238095237</v>
      </c>
    </row>
    <row r="1179" spans="1:15" ht="15.75">
      <c r="A1179" s="10">
        <v>78</v>
      </c>
      <c r="B1179" s="5">
        <v>61</v>
      </c>
      <c r="C1179" s="6">
        <v>155</v>
      </c>
      <c r="D1179" s="6" t="s">
        <v>21</v>
      </c>
      <c r="E1179" s="6" t="s">
        <v>22</v>
      </c>
      <c r="F1179" s="6" t="s">
        <v>64</v>
      </c>
      <c r="G1179" s="7">
        <v>5.6</v>
      </c>
      <c r="H1179" s="7">
        <v>5.3</v>
      </c>
      <c r="I1179" s="7">
        <v>5.9</v>
      </c>
      <c r="J1179" s="7">
        <v>6.2</v>
      </c>
      <c r="K1179" s="7">
        <v>6.5</v>
      </c>
      <c r="L1179" s="7">
        <v>5.9</v>
      </c>
      <c r="M1179" s="6">
        <v>6000</v>
      </c>
      <c r="N1179" s="8">
        <f>IF('NORMAL OPTION CALLS'!E1179="BUY",('NORMAL OPTION CALLS'!L1179-'NORMAL OPTION CALLS'!G1179)*('NORMAL OPTION CALLS'!M1179),('NORMAL OPTION CALLS'!G1179-'NORMAL OPTION CALLS'!L1179)*('NORMAL OPTION CALLS'!M1179))</f>
        <v>1800.0000000000043</v>
      </c>
      <c r="O1179" s="9">
        <f>'NORMAL OPTION CALLS'!N1179/('NORMAL OPTION CALLS'!M1179)/'NORMAL OPTION CALLS'!G1179%</f>
        <v>5.3571428571428701</v>
      </c>
    </row>
    <row r="1180" spans="1:15" ht="15.75">
      <c r="A1180" s="10">
        <v>79</v>
      </c>
      <c r="B1180" s="5">
        <v>61</v>
      </c>
      <c r="C1180" s="6">
        <v>500</v>
      </c>
      <c r="D1180" s="6" t="s">
        <v>21</v>
      </c>
      <c r="E1180" s="6" t="s">
        <v>22</v>
      </c>
      <c r="F1180" s="6" t="s">
        <v>99</v>
      </c>
      <c r="G1180" s="7">
        <v>14</v>
      </c>
      <c r="H1180" s="7">
        <v>13</v>
      </c>
      <c r="I1180" s="7">
        <v>14.5</v>
      </c>
      <c r="J1180" s="7">
        <v>15</v>
      </c>
      <c r="K1180" s="7">
        <v>15.5</v>
      </c>
      <c r="L1180" s="7">
        <v>15.5</v>
      </c>
      <c r="M1180" s="6">
        <v>2000</v>
      </c>
      <c r="N1180" s="8">
        <f>IF('NORMAL OPTION CALLS'!E1180="BUY",('NORMAL OPTION CALLS'!L1180-'NORMAL OPTION CALLS'!G1180)*('NORMAL OPTION CALLS'!M1180),('NORMAL OPTION CALLS'!G1180-'NORMAL OPTION CALLS'!L1180)*('NORMAL OPTION CALLS'!M1180))</f>
        <v>3000</v>
      </c>
      <c r="O1180" s="9">
        <f>'NORMAL OPTION CALLS'!N1180/('NORMAL OPTION CALLS'!M1180)/'NORMAL OPTION CALLS'!G1180%</f>
        <v>10.714285714285714</v>
      </c>
    </row>
    <row r="1181" spans="1:15" ht="15.75">
      <c r="A1181" s="10">
        <v>48</v>
      </c>
      <c r="B1181" s="5">
        <v>42829</v>
      </c>
      <c r="C1181" s="6">
        <v>280</v>
      </c>
      <c r="D1181" s="6" t="s">
        <v>21</v>
      </c>
      <c r="E1181" s="6" t="s">
        <v>22</v>
      </c>
      <c r="F1181" s="6" t="s">
        <v>91</v>
      </c>
      <c r="G1181" s="7">
        <v>11</v>
      </c>
      <c r="H1181" s="7">
        <v>9</v>
      </c>
      <c r="I1181" s="7">
        <v>12</v>
      </c>
      <c r="J1181" s="7">
        <v>13</v>
      </c>
      <c r="K1181" s="7">
        <v>14</v>
      </c>
      <c r="L1181" s="7">
        <v>12</v>
      </c>
      <c r="M1181" s="6">
        <v>2500</v>
      </c>
      <c r="N1181" s="8">
        <f>IF('NORMAL OPTION CALLS'!E1181="BUY",('NORMAL OPTION CALLS'!L1181-'NORMAL OPTION CALLS'!G1181)*('NORMAL OPTION CALLS'!M1181),('NORMAL OPTION CALLS'!G1181-'NORMAL OPTION CALLS'!L1181)*('NORMAL OPTION CALLS'!M1181))</f>
        <v>2500</v>
      </c>
      <c r="O1181" s="9">
        <f>'NORMAL OPTION CALLS'!N1181/('NORMAL OPTION CALLS'!M1181)/'NORMAL OPTION CALLS'!G1181%</f>
        <v>9.0909090909090917</v>
      </c>
    </row>
    <row r="1183" spans="1:15" ht="15.75">
      <c r="A1183" s="46" t="s">
        <v>95</v>
      </c>
      <c r="B1183" s="32"/>
      <c r="C1183" s="32"/>
      <c r="D1183" s="36"/>
      <c r="E1183" s="40"/>
      <c r="F1183" s="37"/>
      <c r="G1183" s="37"/>
      <c r="H1183" s="38"/>
      <c r="I1183" s="37"/>
      <c r="J1183" s="37"/>
      <c r="K1183" s="37"/>
      <c r="L1183" s="47"/>
      <c r="M1183" s="17"/>
      <c r="N1183" s="1"/>
      <c r="O1183" s="48"/>
    </row>
    <row r="1184" spans="1:15" ht="15.75">
      <c r="A1184" s="46" t="s">
        <v>96</v>
      </c>
      <c r="B1184" s="11"/>
      <c r="C1184" s="32"/>
      <c r="D1184" s="36"/>
      <c r="E1184" s="40"/>
      <c r="F1184" s="37"/>
      <c r="G1184" s="37"/>
      <c r="H1184" s="38"/>
      <c r="I1184" s="37"/>
      <c r="J1184" s="37"/>
      <c r="K1184" s="37"/>
      <c r="L1184" s="47"/>
      <c r="M1184" s="17"/>
      <c r="N1184" s="1"/>
      <c r="O1184" s="1"/>
    </row>
    <row r="1185" spans="1:15" ht="15.75">
      <c r="A1185" s="46" t="s">
        <v>96</v>
      </c>
      <c r="B1185" s="11"/>
      <c r="C1185" s="11"/>
      <c r="D1185" s="18"/>
      <c r="E1185" s="49"/>
      <c r="F1185" s="12"/>
      <c r="G1185" s="12"/>
      <c r="H1185" s="34"/>
      <c r="I1185" s="12"/>
      <c r="J1185" s="12"/>
      <c r="K1185" s="12"/>
      <c r="L1185" s="12"/>
      <c r="M1185" s="17"/>
      <c r="N1185" s="17"/>
      <c r="O1185" s="17"/>
    </row>
    <row r="1186" spans="1:15" ht="16.5" thickBot="1">
      <c r="A1186" s="18"/>
      <c r="B1186" s="11"/>
      <c r="C1186" s="11"/>
      <c r="D1186" s="12"/>
      <c r="E1186" s="12"/>
      <c r="F1186" s="12"/>
      <c r="G1186" s="13"/>
      <c r="H1186" s="14"/>
      <c r="I1186" s="15" t="s">
        <v>27</v>
      </c>
      <c r="J1186" s="15"/>
      <c r="K1186" s="16"/>
      <c r="L1186" s="16"/>
      <c r="M1186" s="17"/>
      <c r="N1186" s="17"/>
      <c r="O1186" s="17"/>
    </row>
    <row r="1187" spans="1:15" ht="15.75">
      <c r="A1187" s="18"/>
      <c r="B1187" s="11"/>
      <c r="C1187" s="11"/>
      <c r="D1187" s="118" t="s">
        <v>28</v>
      </c>
      <c r="E1187" s="118"/>
      <c r="F1187" s="20">
        <v>79</v>
      </c>
      <c r="G1187" s="21">
        <f>'NORMAL OPTION CALLS'!G1188+'NORMAL OPTION CALLS'!G1189+'NORMAL OPTION CALLS'!G1190+'NORMAL OPTION CALLS'!G1191+'NORMAL OPTION CALLS'!G1192+'NORMAL OPTION CALLS'!G1193</f>
        <v>100</v>
      </c>
      <c r="H1187" s="12">
        <v>79</v>
      </c>
      <c r="I1187" s="22">
        <f>'NORMAL OPTION CALLS'!H1188/'NORMAL OPTION CALLS'!H1187%</f>
        <v>75.949367088607588</v>
      </c>
      <c r="J1187" s="22"/>
      <c r="K1187" s="22"/>
      <c r="L1187" s="23"/>
      <c r="M1187" s="17"/>
      <c r="N1187" s="1"/>
      <c r="O1187" s="1"/>
    </row>
    <row r="1188" spans="1:15" ht="15.75">
      <c r="A1188" s="18"/>
      <c r="B1188" s="11"/>
      <c r="C1188" s="11"/>
      <c r="D1188" s="115" t="s">
        <v>29</v>
      </c>
      <c r="E1188" s="115"/>
      <c r="F1188" s="25">
        <v>60</v>
      </c>
      <c r="G1188" s="26">
        <f>('NORMAL OPTION CALLS'!F1188/'NORMAL OPTION CALLS'!F1187)*100</f>
        <v>75.949367088607602</v>
      </c>
      <c r="H1188" s="12">
        <v>60</v>
      </c>
      <c r="I1188" s="16"/>
      <c r="J1188" s="16"/>
      <c r="K1188" s="12"/>
      <c r="L1188" s="16"/>
      <c r="M1188" s="1"/>
      <c r="N1188" s="12" t="s">
        <v>30</v>
      </c>
      <c r="O1188" s="12"/>
    </row>
    <row r="1189" spans="1:15" ht="15.75">
      <c r="A1189" s="27"/>
      <c r="B1189" s="11"/>
      <c r="C1189" s="11"/>
      <c r="D1189" s="115" t="s">
        <v>31</v>
      </c>
      <c r="E1189" s="115"/>
      <c r="F1189" s="25">
        <v>0</v>
      </c>
      <c r="G1189" s="26">
        <f>('NORMAL OPTION CALLS'!F1189/'NORMAL OPTION CALLS'!F1187)*100</f>
        <v>0</v>
      </c>
      <c r="H1189" s="28"/>
      <c r="I1189" s="12"/>
      <c r="J1189" s="12"/>
      <c r="K1189" s="12"/>
      <c r="L1189" s="16"/>
      <c r="M1189" s="17"/>
      <c r="N1189" s="18"/>
      <c r="O1189" s="18"/>
    </row>
    <row r="1190" spans="1:15" ht="15.75">
      <c r="A1190" s="27"/>
      <c r="B1190" s="11"/>
      <c r="C1190" s="11"/>
      <c r="D1190" s="115" t="s">
        <v>32</v>
      </c>
      <c r="E1190" s="115"/>
      <c r="F1190" s="25">
        <v>7</v>
      </c>
      <c r="G1190" s="26">
        <f>('NORMAL OPTION CALLS'!F1190/'NORMAL OPTION CALLS'!F1187)*100</f>
        <v>8.8607594936708853</v>
      </c>
      <c r="H1190" s="28"/>
      <c r="I1190" s="12"/>
      <c r="J1190" s="12"/>
      <c r="K1190" s="12"/>
      <c r="L1190" s="16"/>
      <c r="M1190" s="17"/>
      <c r="N1190" s="17"/>
      <c r="O1190" s="17"/>
    </row>
    <row r="1191" spans="1:15" ht="15.75">
      <c r="A1191" s="27"/>
      <c r="B1191" s="11"/>
      <c r="C1191" s="11"/>
      <c r="D1191" s="115" t="s">
        <v>33</v>
      </c>
      <c r="E1191" s="115"/>
      <c r="F1191" s="25">
        <v>12</v>
      </c>
      <c r="G1191" s="26">
        <f>('NORMAL OPTION CALLS'!F1191/'NORMAL OPTION CALLS'!F1187)*100</f>
        <v>15.18987341772152</v>
      </c>
      <c r="H1191" s="28"/>
      <c r="I1191" s="12" t="s">
        <v>34</v>
      </c>
      <c r="J1191" s="12"/>
      <c r="K1191" s="16"/>
      <c r="L1191" s="16"/>
      <c r="M1191" s="17"/>
      <c r="N1191" s="17"/>
      <c r="O1191" s="17"/>
    </row>
    <row r="1192" spans="1:15" ht="15.75">
      <c r="A1192" s="27"/>
      <c r="B1192" s="11"/>
      <c r="C1192" s="11"/>
      <c r="D1192" s="115" t="s">
        <v>35</v>
      </c>
      <c r="E1192" s="115"/>
      <c r="F1192" s="25">
        <v>0</v>
      </c>
      <c r="G1192" s="26">
        <f>('NORMAL OPTION CALLS'!F1192/'NORMAL OPTION CALLS'!F1187)*100</f>
        <v>0</v>
      </c>
      <c r="H1192" s="28"/>
      <c r="I1192" s="12"/>
      <c r="J1192" s="12"/>
      <c r="K1192" s="16"/>
      <c r="L1192" s="16"/>
      <c r="M1192" s="17"/>
      <c r="N1192" s="17"/>
      <c r="O1192" s="17"/>
    </row>
    <row r="1193" spans="1:15" ht="16.5" thickBot="1">
      <c r="A1193" s="27"/>
      <c r="B1193" s="11"/>
      <c r="C1193" s="11"/>
      <c r="D1193" s="116" t="s">
        <v>36</v>
      </c>
      <c r="E1193" s="116"/>
      <c r="F1193" s="30"/>
      <c r="G1193" s="31">
        <f>('NORMAL OPTION CALLS'!F1193/'NORMAL OPTION CALLS'!F1187)*100</f>
        <v>0</v>
      </c>
      <c r="H1193" s="28"/>
      <c r="I1193" s="12"/>
      <c r="J1193" s="12"/>
      <c r="K1193" s="23"/>
      <c r="L1193" s="23"/>
      <c r="M1193" s="1"/>
      <c r="N1193" s="17"/>
      <c r="O1193" s="17"/>
    </row>
    <row r="1194" spans="1:15" ht="15.75">
      <c r="A1194" s="27"/>
      <c r="B1194" s="11"/>
      <c r="C1194" s="11"/>
      <c r="D1194" s="17"/>
      <c r="E1194" s="17"/>
      <c r="F1194" s="17"/>
      <c r="G1194" s="16"/>
      <c r="H1194" s="28"/>
      <c r="I1194" s="22"/>
      <c r="J1194" s="22"/>
      <c r="K1194" s="16"/>
      <c r="L1194" s="22"/>
      <c r="M1194" s="17"/>
      <c r="N1194" s="17"/>
      <c r="O1194" s="17"/>
    </row>
    <row r="1195" spans="1:15" ht="15.75">
      <c r="A1195" s="27"/>
      <c r="B1195" s="32"/>
      <c r="C1195" s="11"/>
      <c r="D1195" s="18"/>
      <c r="E1195" s="33"/>
      <c r="F1195" s="12"/>
      <c r="G1195" s="12"/>
      <c r="H1195" s="34"/>
      <c r="I1195" s="16"/>
      <c r="J1195" s="16"/>
      <c r="K1195" s="16"/>
      <c r="L1195" s="13"/>
      <c r="M1195" s="17"/>
      <c r="N1195" s="1"/>
      <c r="O1195" s="1"/>
    </row>
    <row r="1196" spans="1:15" ht="15.75">
      <c r="A1196" s="35" t="s">
        <v>37</v>
      </c>
      <c r="B1196" s="32"/>
      <c r="C1196" s="32"/>
      <c r="D1196" s="36"/>
      <c r="E1196" s="36"/>
      <c r="F1196" s="37"/>
      <c r="G1196" s="37"/>
      <c r="H1196" s="38"/>
      <c r="I1196" s="39"/>
      <c r="J1196" s="39"/>
      <c r="K1196" s="39"/>
      <c r="L1196" s="37"/>
      <c r="M1196" s="17"/>
      <c r="N1196" s="33"/>
      <c r="O1196" s="33"/>
    </row>
    <row r="1197" spans="1:15" ht="15.75">
      <c r="A1197" s="40" t="s">
        <v>38</v>
      </c>
      <c r="B1197" s="32"/>
      <c r="C1197" s="32"/>
      <c r="D1197" s="41"/>
      <c r="E1197" s="42"/>
      <c r="F1197" s="36"/>
      <c r="G1197" s="39"/>
      <c r="H1197" s="38"/>
      <c r="I1197" s="39"/>
      <c r="J1197" s="39"/>
      <c r="K1197" s="39"/>
      <c r="L1197" s="37"/>
      <c r="M1197" s="17"/>
      <c r="N1197" s="18"/>
      <c r="O1197" s="18"/>
    </row>
    <row r="1198" spans="1:15" ht="15.75">
      <c r="A1198" s="40" t="s">
        <v>39</v>
      </c>
      <c r="B1198" s="32"/>
      <c r="C1198" s="32"/>
      <c r="D1198" s="36"/>
      <c r="E1198" s="42"/>
      <c r="F1198" s="36"/>
      <c r="G1198" s="39"/>
      <c r="H1198" s="38"/>
      <c r="I1198" s="43"/>
      <c r="J1198" s="43"/>
      <c r="K1198" s="43"/>
      <c r="L1198" s="37"/>
      <c r="M1198" s="17"/>
      <c r="N1198" s="17"/>
      <c r="O1198" s="17"/>
    </row>
    <row r="1199" spans="1:15" ht="15.75">
      <c r="A1199" s="40" t="s">
        <v>40</v>
      </c>
      <c r="B1199" s="41"/>
      <c r="C1199" s="32"/>
      <c r="D1199" s="36"/>
      <c r="E1199" s="42"/>
      <c r="F1199" s="36"/>
      <c r="G1199" s="39"/>
      <c r="H1199" s="44"/>
      <c r="I1199" s="43"/>
      <c r="J1199" s="43"/>
      <c r="K1199" s="43"/>
      <c r="L1199" s="37"/>
      <c r="M1199" s="17"/>
      <c r="N1199" s="17"/>
      <c r="O1199" s="17"/>
    </row>
    <row r="1200" spans="1:15" ht="15.75">
      <c r="A1200" s="40" t="s">
        <v>41</v>
      </c>
      <c r="B1200" s="27"/>
      <c r="C1200" s="41"/>
      <c r="D1200" s="36"/>
      <c r="E1200" s="45"/>
      <c r="F1200" s="39"/>
      <c r="G1200" s="39"/>
      <c r="H1200" s="44"/>
      <c r="I1200" s="43"/>
      <c r="J1200" s="43"/>
      <c r="K1200" s="43"/>
      <c r="L1200" s="39"/>
      <c r="M1200" s="17"/>
      <c r="N1200" s="17"/>
      <c r="O1200" s="17"/>
    </row>
    <row r="1204" spans="1:15">
      <c r="A1204" s="105" t="s">
        <v>0</v>
      </c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</row>
    <row r="1205" spans="1:15">
      <c r="A1205" s="105"/>
      <c r="B1205" s="105"/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</row>
    <row r="1206" spans="1:15">
      <c r="A1206" s="105"/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</row>
    <row r="1207" spans="1:15" ht="15.75">
      <c r="A1207" s="106" t="s">
        <v>1</v>
      </c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</row>
    <row r="1208" spans="1:15" ht="15.75">
      <c r="A1208" s="106" t="s">
        <v>2</v>
      </c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</row>
    <row r="1209" spans="1:15" ht="16.5" thickBot="1">
      <c r="A1209" s="117" t="s">
        <v>3</v>
      </c>
      <c r="B1209" s="117"/>
      <c r="C1209" s="117"/>
      <c r="D1209" s="117"/>
      <c r="E1209" s="117"/>
      <c r="F1209" s="117"/>
      <c r="G1209" s="117"/>
      <c r="H1209" s="117"/>
      <c r="I1209" s="117"/>
      <c r="J1209" s="117"/>
      <c r="K1209" s="117"/>
      <c r="L1209" s="117"/>
      <c r="M1209" s="117"/>
      <c r="N1209" s="117"/>
      <c r="O1209" s="117"/>
    </row>
    <row r="1210" spans="1:15" ht="15.75">
      <c r="A1210" s="54"/>
      <c r="B1210" s="55"/>
      <c r="C1210" s="55"/>
      <c r="D1210" s="55"/>
      <c r="E1210" s="55"/>
      <c r="F1210" s="56"/>
      <c r="G1210" s="57"/>
      <c r="H1210" s="58"/>
      <c r="I1210" s="57"/>
      <c r="J1210" s="57"/>
      <c r="K1210" s="57"/>
      <c r="L1210" s="57"/>
      <c r="M1210" s="56"/>
      <c r="N1210" s="56"/>
      <c r="O1210" s="59"/>
    </row>
    <row r="1211" spans="1:15" ht="15.75">
      <c r="A1211" s="109" t="s">
        <v>162</v>
      </c>
      <c r="B1211" s="109"/>
      <c r="C1211" s="109"/>
      <c r="D1211" s="109"/>
      <c r="E1211" s="109"/>
      <c r="F1211" s="109"/>
      <c r="G1211" s="109"/>
      <c r="H1211" s="109"/>
      <c r="I1211" s="109"/>
      <c r="J1211" s="109"/>
      <c r="K1211" s="109"/>
      <c r="L1211" s="109"/>
      <c r="M1211" s="109"/>
      <c r="N1211" s="109"/>
      <c r="O1211" s="109"/>
    </row>
    <row r="1212" spans="1:15" ht="15.75">
      <c r="A1212" s="109" t="s">
        <v>5</v>
      </c>
      <c r="B1212" s="109"/>
      <c r="C1212" s="109"/>
      <c r="D1212" s="109"/>
      <c r="E1212" s="109"/>
      <c r="F1212" s="109"/>
      <c r="G1212" s="109"/>
      <c r="H1212" s="109"/>
      <c r="I1212" s="109"/>
      <c r="J1212" s="109"/>
      <c r="K1212" s="109"/>
      <c r="L1212" s="109"/>
      <c r="M1212" s="109"/>
      <c r="N1212" s="109"/>
      <c r="O1212" s="109"/>
    </row>
    <row r="1213" spans="1:15" ht="13.9" customHeight="1">
      <c r="A1213" s="114" t="s">
        <v>6</v>
      </c>
      <c r="B1213" s="112" t="s">
        <v>7</v>
      </c>
      <c r="C1213" s="112" t="s">
        <v>8</v>
      </c>
      <c r="D1213" s="112" t="s">
        <v>9</v>
      </c>
      <c r="E1213" s="114" t="s">
        <v>10</v>
      </c>
      <c r="F1213" s="114" t="s">
        <v>11</v>
      </c>
      <c r="G1213" s="112" t="s">
        <v>12</v>
      </c>
      <c r="H1213" s="112" t="s">
        <v>13</v>
      </c>
      <c r="I1213" s="112" t="s">
        <v>14</v>
      </c>
      <c r="J1213" s="112" t="s">
        <v>15</v>
      </c>
      <c r="K1213" s="112" t="s">
        <v>16</v>
      </c>
      <c r="L1213" s="113" t="s">
        <v>17</v>
      </c>
      <c r="M1213" s="112" t="s">
        <v>18</v>
      </c>
      <c r="N1213" s="112" t="s">
        <v>19</v>
      </c>
      <c r="O1213" s="112" t="s">
        <v>20</v>
      </c>
    </row>
    <row r="1214" spans="1:15">
      <c r="A1214" s="114"/>
      <c r="B1214" s="112"/>
      <c r="C1214" s="112"/>
      <c r="D1214" s="112"/>
      <c r="E1214" s="114"/>
      <c r="F1214" s="114"/>
      <c r="G1214" s="112"/>
      <c r="H1214" s="112"/>
      <c r="I1214" s="112"/>
      <c r="J1214" s="112"/>
      <c r="K1214" s="112"/>
      <c r="L1214" s="113"/>
      <c r="M1214" s="112"/>
      <c r="N1214" s="112"/>
      <c r="O1214" s="112"/>
    </row>
    <row r="1215" spans="1:15" ht="15.75">
      <c r="A1215" s="10">
        <v>1</v>
      </c>
      <c r="B1215" s="5">
        <v>59</v>
      </c>
      <c r="C1215" s="6">
        <v>155</v>
      </c>
      <c r="D1215" s="6" t="s">
        <v>21</v>
      </c>
      <c r="E1215" s="6" t="s">
        <v>22</v>
      </c>
      <c r="F1215" s="6" t="s">
        <v>64</v>
      </c>
      <c r="G1215" s="7">
        <v>5</v>
      </c>
      <c r="H1215" s="7">
        <v>4.2</v>
      </c>
      <c r="I1215" s="7">
        <v>5.5</v>
      </c>
      <c r="J1215" s="7">
        <v>6</v>
      </c>
      <c r="K1215" s="7">
        <v>6.5</v>
      </c>
      <c r="L1215" s="7">
        <v>5.5</v>
      </c>
      <c r="M1215" s="6">
        <v>6000</v>
      </c>
      <c r="N1215" s="8">
        <f>IF('NORMAL OPTION CALLS'!E1215="BUY",('NORMAL OPTION CALLS'!L1215-'NORMAL OPTION CALLS'!G1215)*('NORMAL OPTION CALLS'!M1215),('NORMAL OPTION CALLS'!G1215-'NORMAL OPTION CALLS'!L1215)*('NORMAL OPTION CALLS'!M1215))</f>
        <v>3000</v>
      </c>
      <c r="O1215" s="9">
        <f>'NORMAL OPTION CALLS'!N1215/('NORMAL OPTION CALLS'!M1215)/'NORMAL OPTION CALLS'!G1215%</f>
        <v>10</v>
      </c>
    </row>
    <row r="1216" spans="1:15" ht="15.75">
      <c r="A1216" s="10">
        <v>2</v>
      </c>
      <c r="B1216" s="5">
        <v>59</v>
      </c>
      <c r="C1216" s="6">
        <v>730</v>
      </c>
      <c r="D1216" s="6" t="s">
        <v>21</v>
      </c>
      <c r="E1216" s="6" t="s">
        <v>22</v>
      </c>
      <c r="F1216" s="6" t="s">
        <v>54</v>
      </c>
      <c r="G1216" s="7">
        <v>31</v>
      </c>
      <c r="H1216" s="7">
        <v>29</v>
      </c>
      <c r="I1216" s="7">
        <v>32</v>
      </c>
      <c r="J1216" s="7">
        <v>33</v>
      </c>
      <c r="K1216" s="7">
        <v>34</v>
      </c>
      <c r="L1216" s="7">
        <v>33</v>
      </c>
      <c r="M1216" s="6">
        <v>1200</v>
      </c>
      <c r="N1216" s="8">
        <f>IF('NORMAL OPTION CALLS'!E1216="BUY",('NORMAL OPTION CALLS'!L1216-'NORMAL OPTION CALLS'!G1216)*('NORMAL OPTION CALLS'!M1216),('NORMAL OPTION CALLS'!G1216-'NORMAL OPTION CALLS'!L1216)*('NORMAL OPTION CALLS'!M1216))</f>
        <v>2400</v>
      </c>
      <c r="O1216" s="9">
        <f>'NORMAL OPTION CALLS'!N1216/('NORMAL OPTION CALLS'!M1216)/'NORMAL OPTION CALLS'!G1216%</f>
        <v>6.4516129032258069</v>
      </c>
    </row>
    <row r="1217" spans="1:15" ht="15.75">
      <c r="A1217" s="10">
        <v>3</v>
      </c>
      <c r="B1217" s="5">
        <v>59</v>
      </c>
      <c r="C1217" s="6">
        <v>100</v>
      </c>
      <c r="D1217" s="6" t="s">
        <v>21</v>
      </c>
      <c r="E1217" s="6" t="s">
        <v>22</v>
      </c>
      <c r="F1217" s="6" t="s">
        <v>153</v>
      </c>
      <c r="G1217" s="7">
        <v>3.1</v>
      </c>
      <c r="H1217" s="7">
        <v>2.4</v>
      </c>
      <c r="I1217" s="7">
        <v>3.5</v>
      </c>
      <c r="J1217" s="7">
        <v>3.8</v>
      </c>
      <c r="K1217" s="7">
        <v>4.4000000000000004</v>
      </c>
      <c r="L1217" s="7">
        <v>3.5</v>
      </c>
      <c r="M1217" s="6">
        <v>7000</v>
      </c>
      <c r="N1217" s="8">
        <f>IF('NORMAL OPTION CALLS'!E1217="BUY",('NORMAL OPTION CALLS'!L1217-'NORMAL OPTION CALLS'!G1217)*('NORMAL OPTION CALLS'!M1217),('NORMAL OPTION CALLS'!G1217-'NORMAL OPTION CALLS'!L1217)*('NORMAL OPTION CALLS'!M1217))</f>
        <v>2799.9999999999995</v>
      </c>
      <c r="O1217" s="9">
        <f>'NORMAL OPTION CALLS'!N1217/('NORMAL OPTION CALLS'!M1217)/'NORMAL OPTION CALLS'!G1217%</f>
        <v>12.90322580645161</v>
      </c>
    </row>
    <row r="1218" spans="1:15" ht="15.75">
      <c r="A1218" s="10">
        <v>4</v>
      </c>
      <c r="B1218" s="5">
        <v>59</v>
      </c>
      <c r="C1218" s="6">
        <v>370</v>
      </c>
      <c r="D1218" s="6" t="s">
        <v>21</v>
      </c>
      <c r="E1218" s="6" t="s">
        <v>22</v>
      </c>
      <c r="F1218" s="6" t="s">
        <v>94</v>
      </c>
      <c r="G1218" s="7">
        <v>14</v>
      </c>
      <c r="H1218" s="7">
        <v>12</v>
      </c>
      <c r="I1218" s="7">
        <v>15</v>
      </c>
      <c r="J1218" s="7">
        <v>16</v>
      </c>
      <c r="K1218" s="7">
        <v>17</v>
      </c>
      <c r="L1218" s="7">
        <v>15</v>
      </c>
      <c r="M1218" s="6">
        <v>2000</v>
      </c>
      <c r="N1218" s="8">
        <f>IF('NORMAL OPTION CALLS'!E1218="BUY",('NORMAL OPTION CALLS'!L1218-'NORMAL OPTION CALLS'!G1218)*('NORMAL OPTION CALLS'!M1218),('NORMAL OPTION CALLS'!G1218-'NORMAL OPTION CALLS'!L1218)*('NORMAL OPTION CALLS'!M1218))</f>
        <v>2000</v>
      </c>
      <c r="O1218" s="9">
        <f>'NORMAL OPTION CALLS'!N1218/('NORMAL OPTION CALLS'!M1218)/'NORMAL OPTION CALLS'!G1218%</f>
        <v>7.1428571428571423</v>
      </c>
    </row>
    <row r="1219" spans="1:15" ht="15.75">
      <c r="A1219" s="10">
        <v>5</v>
      </c>
      <c r="B1219" s="5">
        <v>58</v>
      </c>
      <c r="C1219" s="6">
        <v>440</v>
      </c>
      <c r="D1219" s="6" t="s">
        <v>21</v>
      </c>
      <c r="E1219" s="6" t="s">
        <v>22</v>
      </c>
      <c r="F1219" s="6" t="s">
        <v>26</v>
      </c>
      <c r="G1219" s="7">
        <v>12</v>
      </c>
      <c r="H1219" s="7">
        <v>11</v>
      </c>
      <c r="I1219" s="7">
        <v>12.5</v>
      </c>
      <c r="J1219" s="7">
        <v>13</v>
      </c>
      <c r="K1219" s="7">
        <v>13.5</v>
      </c>
      <c r="L1219" s="7">
        <v>12.5</v>
      </c>
      <c r="M1219" s="6">
        <v>2000</v>
      </c>
      <c r="N1219" s="8">
        <f>IF('NORMAL OPTION CALLS'!E1219="BUY",('NORMAL OPTION CALLS'!L1219-'NORMAL OPTION CALLS'!G1219)*('NORMAL OPTION CALLS'!M1219),('NORMAL OPTION CALLS'!G1219-'NORMAL OPTION CALLS'!L1219)*('NORMAL OPTION CALLS'!M1219))</f>
        <v>1000</v>
      </c>
      <c r="O1219" s="9">
        <f>'NORMAL OPTION CALLS'!N1219/('NORMAL OPTION CALLS'!M1219)/'NORMAL OPTION CALLS'!G1219%</f>
        <v>4.166666666666667</v>
      </c>
    </row>
    <row r="1220" spans="1:15" ht="15.75">
      <c r="A1220" s="10">
        <v>6</v>
      </c>
      <c r="B1220" s="5">
        <v>58</v>
      </c>
      <c r="C1220" s="6">
        <v>1260</v>
      </c>
      <c r="D1220" s="6" t="s">
        <v>21</v>
      </c>
      <c r="E1220" s="6" t="s">
        <v>22</v>
      </c>
      <c r="F1220" s="6" t="s">
        <v>163</v>
      </c>
      <c r="G1220" s="7">
        <v>38</v>
      </c>
      <c r="H1220" s="7">
        <v>34</v>
      </c>
      <c r="I1220" s="7">
        <v>40</v>
      </c>
      <c r="J1220" s="7">
        <v>42</v>
      </c>
      <c r="K1220" s="7">
        <v>44</v>
      </c>
      <c r="L1220" s="7">
        <v>42</v>
      </c>
      <c r="M1220" s="6">
        <v>500</v>
      </c>
      <c r="N1220" s="8">
        <f>IF('NORMAL OPTION CALLS'!E1220="BUY",('NORMAL OPTION CALLS'!L1220-'NORMAL OPTION CALLS'!G1220)*('NORMAL OPTION CALLS'!M1220),('NORMAL OPTION CALLS'!G1220-'NORMAL OPTION CALLS'!L1220)*('NORMAL OPTION CALLS'!M1220))</f>
        <v>2000</v>
      </c>
      <c r="O1220" s="9">
        <f>'NORMAL OPTION CALLS'!N1220/('NORMAL OPTION CALLS'!M1220)/'NORMAL OPTION CALLS'!G1220%</f>
        <v>10.526315789473685</v>
      </c>
    </row>
    <row r="1221" spans="1:15" ht="15.75">
      <c r="A1221" s="10">
        <v>7</v>
      </c>
      <c r="B1221" s="5">
        <v>58</v>
      </c>
      <c r="C1221" s="6">
        <v>122.5</v>
      </c>
      <c r="D1221" s="6" t="s">
        <v>21</v>
      </c>
      <c r="E1221" s="6" t="s">
        <v>22</v>
      </c>
      <c r="F1221" s="6" t="s">
        <v>51</v>
      </c>
      <c r="G1221" s="7">
        <v>5.2</v>
      </c>
      <c r="H1221" s="7">
        <v>4.5999999999999996</v>
      </c>
      <c r="I1221" s="7">
        <v>5.6</v>
      </c>
      <c r="J1221" s="7">
        <v>6</v>
      </c>
      <c r="K1221" s="7">
        <v>6.4</v>
      </c>
      <c r="L1221" s="7">
        <v>6.4</v>
      </c>
      <c r="M1221" s="6">
        <v>9000</v>
      </c>
      <c r="N1221" s="8">
        <f>IF('NORMAL OPTION CALLS'!E1221="BUY",('NORMAL OPTION CALLS'!L1221-'NORMAL OPTION CALLS'!G1221)*('NORMAL OPTION CALLS'!M1221),('NORMAL OPTION CALLS'!G1221-'NORMAL OPTION CALLS'!L1221)*('NORMAL OPTION CALLS'!M1221))</f>
        <v>10800.000000000002</v>
      </c>
      <c r="O1221" s="9">
        <f>'NORMAL OPTION CALLS'!N1221/('NORMAL OPTION CALLS'!M1221)/'NORMAL OPTION CALLS'!G1221%</f>
        <v>23.076923076923077</v>
      </c>
    </row>
    <row r="1222" spans="1:15" ht="15.75">
      <c r="A1222" s="10">
        <v>8</v>
      </c>
      <c r="B1222" s="5">
        <v>58</v>
      </c>
      <c r="C1222" s="6">
        <v>340</v>
      </c>
      <c r="D1222" s="6" t="s">
        <v>21</v>
      </c>
      <c r="E1222" s="6" t="s">
        <v>22</v>
      </c>
      <c r="F1222" s="6" t="s">
        <v>78</v>
      </c>
      <c r="G1222" s="7">
        <v>14</v>
      </c>
      <c r="H1222" s="7">
        <v>13</v>
      </c>
      <c r="I1222" s="7">
        <v>14.5</v>
      </c>
      <c r="J1222" s="7">
        <v>15</v>
      </c>
      <c r="K1222" s="7">
        <v>15.5</v>
      </c>
      <c r="L1222" s="7">
        <v>15.5</v>
      </c>
      <c r="M1222" s="6">
        <v>3000</v>
      </c>
      <c r="N1222" s="8">
        <f>IF('NORMAL OPTION CALLS'!E1222="BUY",('NORMAL OPTION CALLS'!L1222-'NORMAL OPTION CALLS'!G1222)*('NORMAL OPTION CALLS'!M1222),('NORMAL OPTION CALLS'!G1222-'NORMAL OPTION CALLS'!L1222)*('NORMAL OPTION CALLS'!M1222))</f>
        <v>4500</v>
      </c>
      <c r="O1222" s="9">
        <f>'NORMAL OPTION CALLS'!N1222/('NORMAL OPTION CALLS'!M1222)/'NORMAL OPTION CALLS'!G1222%</f>
        <v>10.714285714285714</v>
      </c>
    </row>
    <row r="1223" spans="1:15" ht="15.75">
      <c r="A1223" s="10">
        <v>9</v>
      </c>
      <c r="B1223" s="5">
        <v>58</v>
      </c>
      <c r="C1223" s="6">
        <v>720</v>
      </c>
      <c r="D1223" s="6" t="s">
        <v>150</v>
      </c>
      <c r="E1223" s="6" t="s">
        <v>22</v>
      </c>
      <c r="F1223" s="6" t="s">
        <v>108</v>
      </c>
      <c r="G1223" s="7">
        <v>27.6</v>
      </c>
      <c r="H1223" s="7">
        <v>26</v>
      </c>
      <c r="I1223" s="7">
        <v>29</v>
      </c>
      <c r="J1223" s="7">
        <v>30</v>
      </c>
      <c r="K1223" s="7">
        <v>31</v>
      </c>
      <c r="L1223" s="7">
        <v>31</v>
      </c>
      <c r="M1223" s="6">
        <v>2000</v>
      </c>
      <c r="N1223" s="8">
        <f>IF('NORMAL OPTION CALLS'!E1223="BUY",('NORMAL OPTION CALLS'!L1223-'NORMAL OPTION CALLS'!G1223)*('NORMAL OPTION CALLS'!M1223),('NORMAL OPTION CALLS'!G1223-'NORMAL OPTION CALLS'!L1223)*('NORMAL OPTION CALLS'!M1223))</f>
        <v>6799.9999999999973</v>
      </c>
      <c r="O1223" s="9">
        <f>'NORMAL OPTION CALLS'!N1223/('NORMAL OPTION CALLS'!M1223)/'NORMAL OPTION CALLS'!G1223%</f>
        <v>12.318840579710139</v>
      </c>
    </row>
    <row r="1224" spans="1:15" ht="15.75">
      <c r="A1224" s="10">
        <v>10</v>
      </c>
      <c r="B1224" s="5">
        <v>58</v>
      </c>
      <c r="C1224" s="6">
        <v>530</v>
      </c>
      <c r="D1224" s="6" t="s">
        <v>21</v>
      </c>
      <c r="E1224" s="6" t="s">
        <v>22</v>
      </c>
      <c r="F1224" s="6" t="s">
        <v>58</v>
      </c>
      <c r="G1224" s="7">
        <v>4.5</v>
      </c>
      <c r="H1224" s="7">
        <v>3.5</v>
      </c>
      <c r="I1224" s="7">
        <v>5.5</v>
      </c>
      <c r="J1224" s="7">
        <v>6.5</v>
      </c>
      <c r="K1224" s="7">
        <v>7.5</v>
      </c>
      <c r="L1224" s="7">
        <v>3.5</v>
      </c>
      <c r="M1224" s="6">
        <v>1200</v>
      </c>
      <c r="N1224" s="8">
        <f>IF('NORMAL OPTION CALLS'!E1224="BUY",('NORMAL OPTION CALLS'!L1224-'NORMAL OPTION CALLS'!G1224)*('NORMAL OPTION CALLS'!M1224),('NORMAL OPTION CALLS'!G1224-'NORMAL OPTION CALLS'!L1224)*('NORMAL OPTION CALLS'!M1224))</f>
        <v>-1200</v>
      </c>
      <c r="O1224" s="9">
        <f>'NORMAL OPTION CALLS'!N1224/('NORMAL OPTION CALLS'!M1224)/'NORMAL OPTION CALLS'!G1224%</f>
        <v>-22.222222222222221</v>
      </c>
    </row>
    <row r="1225" spans="1:15" ht="15.75">
      <c r="A1225" s="10">
        <v>11</v>
      </c>
      <c r="B1225" s="5">
        <v>58</v>
      </c>
      <c r="C1225" s="6">
        <v>1200</v>
      </c>
      <c r="D1225" s="6" t="s">
        <v>21</v>
      </c>
      <c r="E1225" s="6" t="s">
        <v>22</v>
      </c>
      <c r="F1225" s="6" t="s">
        <v>163</v>
      </c>
      <c r="G1225" s="7">
        <v>16</v>
      </c>
      <c r="H1225" s="7">
        <v>12</v>
      </c>
      <c r="I1225" s="7">
        <v>18</v>
      </c>
      <c r="J1225" s="7">
        <v>20</v>
      </c>
      <c r="K1225" s="7">
        <v>22</v>
      </c>
      <c r="L1225" s="7">
        <v>18</v>
      </c>
      <c r="M1225" s="6">
        <v>500</v>
      </c>
      <c r="N1225" s="8">
        <f>IF('NORMAL OPTION CALLS'!E1225="BUY",('NORMAL OPTION CALLS'!L1225-'NORMAL OPTION CALLS'!G1225)*('NORMAL OPTION CALLS'!M1225),('NORMAL OPTION CALLS'!G1225-'NORMAL OPTION CALLS'!L1225)*('NORMAL OPTION CALLS'!M1225))</f>
        <v>1000</v>
      </c>
      <c r="O1225" s="9">
        <f>'NORMAL OPTION CALLS'!N1225/('NORMAL OPTION CALLS'!M1225)/'NORMAL OPTION CALLS'!G1225%</f>
        <v>12.5</v>
      </c>
    </row>
    <row r="1226" spans="1:15" ht="15.75">
      <c r="A1226" s="10">
        <v>12</v>
      </c>
      <c r="B1226" s="5">
        <v>53</v>
      </c>
      <c r="C1226" s="6">
        <v>1180</v>
      </c>
      <c r="D1226" s="6" t="s">
        <v>21</v>
      </c>
      <c r="E1226" s="6" t="s">
        <v>22</v>
      </c>
      <c r="F1226" s="6" t="s">
        <v>163</v>
      </c>
      <c r="G1226" s="7">
        <v>10</v>
      </c>
      <c r="H1226" s="7">
        <v>6</v>
      </c>
      <c r="I1226" s="7">
        <v>12</v>
      </c>
      <c r="J1226" s="7">
        <v>14</v>
      </c>
      <c r="K1226" s="7">
        <v>16</v>
      </c>
      <c r="L1226" s="7">
        <v>16</v>
      </c>
      <c r="M1226" s="6">
        <v>500</v>
      </c>
      <c r="N1226" s="8">
        <f>IF('NORMAL OPTION CALLS'!E1226="BUY",('NORMAL OPTION CALLS'!L1226-'NORMAL OPTION CALLS'!G1226)*('NORMAL OPTION CALLS'!M1226),('NORMAL OPTION CALLS'!G1226-'NORMAL OPTION CALLS'!L1226)*('NORMAL OPTION CALLS'!M1226))</f>
        <v>3000</v>
      </c>
      <c r="O1226" s="9">
        <f>'NORMAL OPTION CALLS'!N1226/('NORMAL OPTION CALLS'!M1226)/'NORMAL OPTION CALLS'!G1226%</f>
        <v>60</v>
      </c>
    </row>
    <row r="1227" spans="1:15" ht="15.75">
      <c r="A1227" s="10">
        <v>13</v>
      </c>
      <c r="B1227" s="5">
        <v>52</v>
      </c>
      <c r="C1227" s="6">
        <v>107.75</v>
      </c>
      <c r="D1227" s="6" t="s">
        <v>21</v>
      </c>
      <c r="E1227" s="6" t="s">
        <v>22</v>
      </c>
      <c r="F1227" s="6" t="s">
        <v>51</v>
      </c>
      <c r="G1227" s="7">
        <v>2.7</v>
      </c>
      <c r="H1227" s="7">
        <v>2.1</v>
      </c>
      <c r="I1227" s="7">
        <v>3</v>
      </c>
      <c r="J1227" s="7">
        <v>3.3</v>
      </c>
      <c r="K1227" s="7">
        <v>3.6</v>
      </c>
      <c r="L1227" s="7">
        <v>3.6</v>
      </c>
      <c r="M1227" s="6">
        <v>9000</v>
      </c>
      <c r="N1227" s="8">
        <f>IF('NORMAL OPTION CALLS'!E1227="BUY",('NORMAL OPTION CALLS'!L1227-'NORMAL OPTION CALLS'!G1227)*('NORMAL OPTION CALLS'!M1227),('NORMAL OPTION CALLS'!G1227-'NORMAL OPTION CALLS'!L1227)*('NORMAL OPTION CALLS'!M1227))</f>
        <v>8099.9999999999991</v>
      </c>
      <c r="O1227" s="9">
        <f>'NORMAL OPTION CALLS'!N1227/('NORMAL OPTION CALLS'!M1227)/'NORMAL OPTION CALLS'!G1227%</f>
        <v>33.333333333333329</v>
      </c>
    </row>
    <row r="1228" spans="1:15" ht="15.75">
      <c r="A1228" s="10">
        <v>14</v>
      </c>
      <c r="B1228" s="5">
        <v>52</v>
      </c>
      <c r="C1228" s="6">
        <v>360</v>
      </c>
      <c r="D1228" s="6" t="s">
        <v>21</v>
      </c>
      <c r="E1228" s="6" t="s">
        <v>22</v>
      </c>
      <c r="F1228" s="6" t="s">
        <v>94</v>
      </c>
      <c r="G1228" s="7">
        <v>4</v>
      </c>
      <c r="H1228" s="7">
        <v>3</v>
      </c>
      <c r="I1228" s="7">
        <v>4.5</v>
      </c>
      <c r="J1228" s="7">
        <v>5</v>
      </c>
      <c r="K1228" s="7">
        <v>5.5</v>
      </c>
      <c r="L1228" s="7">
        <v>5.5</v>
      </c>
      <c r="M1228" s="6">
        <v>2000</v>
      </c>
      <c r="N1228" s="8">
        <f>IF('NORMAL OPTION CALLS'!E1228="BUY",('NORMAL OPTION CALLS'!L1228-'NORMAL OPTION CALLS'!G1228)*('NORMAL OPTION CALLS'!M1228),('NORMAL OPTION CALLS'!G1228-'NORMAL OPTION CALLS'!L1228)*('NORMAL OPTION CALLS'!M1228))</f>
        <v>3000</v>
      </c>
      <c r="O1228" s="9">
        <f>'NORMAL OPTION CALLS'!N1228/('NORMAL OPTION CALLS'!M1228)/'NORMAL OPTION CALLS'!G1228%</f>
        <v>37.5</v>
      </c>
    </row>
    <row r="1229" spans="1:15" ht="15.75">
      <c r="A1229" s="10">
        <v>15</v>
      </c>
      <c r="B1229" s="5">
        <v>52</v>
      </c>
      <c r="C1229" s="6">
        <v>170</v>
      </c>
      <c r="D1229" s="6" t="s">
        <v>21</v>
      </c>
      <c r="E1229" s="6" t="s">
        <v>22</v>
      </c>
      <c r="F1229" s="6" t="s">
        <v>164</v>
      </c>
      <c r="G1229" s="7">
        <v>2.7</v>
      </c>
      <c r="H1229" s="7">
        <v>1.7</v>
      </c>
      <c r="I1229" s="7">
        <v>3.2</v>
      </c>
      <c r="J1229" s="7">
        <v>3.7</v>
      </c>
      <c r="K1229" s="7">
        <v>4.2</v>
      </c>
      <c r="L1229" s="7">
        <v>4.2</v>
      </c>
      <c r="M1229" s="6">
        <v>3500</v>
      </c>
      <c r="N1229" s="8">
        <f>IF('NORMAL OPTION CALLS'!E1229="BUY",('NORMAL OPTION CALLS'!L1229-'NORMAL OPTION CALLS'!G1229)*('NORMAL OPTION CALLS'!M1229),('NORMAL OPTION CALLS'!G1229-'NORMAL OPTION CALLS'!L1229)*('NORMAL OPTION CALLS'!M1229))</f>
        <v>5250</v>
      </c>
      <c r="O1229" s="9">
        <f>'NORMAL OPTION CALLS'!N1229/('NORMAL OPTION CALLS'!M1229)/'NORMAL OPTION CALLS'!G1229%</f>
        <v>55.55555555555555</v>
      </c>
    </row>
    <row r="1230" spans="1:15" ht="15.75">
      <c r="A1230" s="10">
        <v>16</v>
      </c>
      <c r="B1230" s="5">
        <v>51</v>
      </c>
      <c r="C1230" s="6">
        <v>520</v>
      </c>
      <c r="D1230" s="6" t="s">
        <v>21</v>
      </c>
      <c r="E1230" s="6" t="s">
        <v>22</v>
      </c>
      <c r="F1230" s="6" t="s">
        <v>101</v>
      </c>
      <c r="G1230" s="7">
        <v>7.1</v>
      </c>
      <c r="H1230" s="7">
        <v>4.0999999999999996</v>
      </c>
      <c r="I1230" s="7">
        <v>8.6</v>
      </c>
      <c r="J1230" s="7">
        <v>9.1</v>
      </c>
      <c r="K1230" s="7">
        <v>10.6</v>
      </c>
      <c r="L1230" s="7">
        <v>10.6</v>
      </c>
      <c r="M1230" s="6">
        <v>1500</v>
      </c>
      <c r="N1230" s="8">
        <f>IF('NORMAL OPTION CALLS'!E1230="BUY",('NORMAL OPTION CALLS'!L1230-'NORMAL OPTION CALLS'!G1230)*('NORMAL OPTION CALLS'!M1230),('NORMAL OPTION CALLS'!G1230-'NORMAL OPTION CALLS'!L1230)*('NORMAL OPTION CALLS'!M1230))</f>
        <v>5250</v>
      </c>
      <c r="O1230" s="9">
        <f>'NORMAL OPTION CALLS'!N1230/('NORMAL OPTION CALLS'!M1230)/'NORMAL OPTION CALLS'!G1230%</f>
        <v>49.295774647887328</v>
      </c>
    </row>
    <row r="1231" spans="1:15" ht="15.75">
      <c r="A1231" s="10">
        <v>17</v>
      </c>
      <c r="B1231" s="5">
        <v>51</v>
      </c>
      <c r="C1231" s="6">
        <v>270</v>
      </c>
      <c r="D1231" s="6" t="s">
        <v>21</v>
      </c>
      <c r="E1231" s="6" t="s">
        <v>22</v>
      </c>
      <c r="F1231" s="6" t="s">
        <v>74</v>
      </c>
      <c r="G1231" s="7">
        <v>3.7</v>
      </c>
      <c r="H1231" s="7">
        <v>2.5</v>
      </c>
      <c r="I1231" s="7">
        <v>4.3</v>
      </c>
      <c r="J1231" s="7">
        <v>5</v>
      </c>
      <c r="K1231" s="7">
        <v>5.6</v>
      </c>
      <c r="L1231" s="7">
        <v>5</v>
      </c>
      <c r="M1231" s="6">
        <v>3500</v>
      </c>
      <c r="N1231" s="8">
        <f>IF('NORMAL OPTION CALLS'!E1231="BUY",('NORMAL OPTION CALLS'!L1231-'NORMAL OPTION CALLS'!G1231)*('NORMAL OPTION CALLS'!M1231),('NORMAL OPTION CALLS'!G1231-'NORMAL OPTION CALLS'!L1231)*('NORMAL OPTION CALLS'!M1231))</f>
        <v>4549.9999999999991</v>
      </c>
      <c r="O1231" s="9">
        <f>'NORMAL OPTION CALLS'!N1231/('NORMAL OPTION CALLS'!M1231)/'NORMAL OPTION CALLS'!G1231%</f>
        <v>35.135135135135123</v>
      </c>
    </row>
    <row r="1232" spans="1:15" ht="15.75">
      <c r="A1232" s="10">
        <v>18</v>
      </c>
      <c r="B1232" s="5">
        <v>51</v>
      </c>
      <c r="C1232" s="6">
        <v>100</v>
      </c>
      <c r="D1232" s="6" t="s">
        <v>21</v>
      </c>
      <c r="E1232" s="6" t="s">
        <v>22</v>
      </c>
      <c r="F1232" s="6" t="s">
        <v>51</v>
      </c>
      <c r="G1232" s="7">
        <v>2.75</v>
      </c>
      <c r="H1232" s="7">
        <v>2.1</v>
      </c>
      <c r="I1232" s="7">
        <v>3</v>
      </c>
      <c r="J1232" s="7">
        <v>3.4</v>
      </c>
      <c r="K1232" s="7">
        <v>3.8</v>
      </c>
      <c r="L1232" s="7">
        <v>3.8</v>
      </c>
      <c r="M1232" s="6">
        <v>9000</v>
      </c>
      <c r="N1232" s="8">
        <f>IF('NORMAL OPTION CALLS'!E1232="BUY",('NORMAL OPTION CALLS'!L1232-'NORMAL OPTION CALLS'!G1232)*('NORMAL OPTION CALLS'!M1232),('NORMAL OPTION CALLS'!G1232-'NORMAL OPTION CALLS'!L1232)*('NORMAL OPTION CALLS'!M1232))</f>
        <v>9449.9999999999982</v>
      </c>
      <c r="O1232" s="9">
        <f>'NORMAL OPTION CALLS'!N1232/('NORMAL OPTION CALLS'!M1232)/'NORMAL OPTION CALLS'!G1232%</f>
        <v>38.181818181818173</v>
      </c>
    </row>
    <row r="1233" spans="1:15" ht="15.75">
      <c r="A1233" s="10">
        <v>19</v>
      </c>
      <c r="B1233" s="5">
        <v>48</v>
      </c>
      <c r="C1233" s="6">
        <v>510</v>
      </c>
      <c r="D1233" s="6" t="s">
        <v>21</v>
      </c>
      <c r="E1233" s="6" t="s">
        <v>22</v>
      </c>
      <c r="F1233" s="6" t="s">
        <v>101</v>
      </c>
      <c r="G1233" s="7">
        <v>5</v>
      </c>
      <c r="H1233" s="7">
        <v>3</v>
      </c>
      <c r="I1233" s="7">
        <v>6</v>
      </c>
      <c r="J1233" s="7">
        <v>7</v>
      </c>
      <c r="K1233" s="7">
        <v>8</v>
      </c>
      <c r="L1233" s="7">
        <v>8</v>
      </c>
      <c r="M1233" s="6">
        <v>1500</v>
      </c>
      <c r="N1233" s="8">
        <f>IF('NORMAL OPTION CALLS'!E1233="BUY",('NORMAL OPTION CALLS'!L1233-'NORMAL OPTION CALLS'!G1233)*('NORMAL OPTION CALLS'!M1233),('NORMAL OPTION CALLS'!G1233-'NORMAL OPTION CALLS'!L1233)*('NORMAL OPTION CALLS'!M1233))</f>
        <v>4500</v>
      </c>
      <c r="O1233" s="9">
        <f>'NORMAL OPTION CALLS'!N1233/('NORMAL OPTION CALLS'!M1233)/'NORMAL OPTION CALLS'!G1233%</f>
        <v>60</v>
      </c>
    </row>
    <row r="1234" spans="1:15" ht="15.75">
      <c r="A1234" s="10">
        <v>20</v>
      </c>
      <c r="B1234" s="5">
        <v>48</v>
      </c>
      <c r="C1234" s="6">
        <v>310</v>
      </c>
      <c r="D1234" s="6" t="s">
        <v>21</v>
      </c>
      <c r="E1234" s="6" t="s">
        <v>22</v>
      </c>
      <c r="F1234" s="6" t="s">
        <v>78</v>
      </c>
      <c r="G1234" s="7">
        <v>312</v>
      </c>
      <c r="H1234" s="7">
        <v>305</v>
      </c>
      <c r="I1234" s="7">
        <v>316</v>
      </c>
      <c r="J1234" s="7">
        <v>319</v>
      </c>
      <c r="K1234" s="7">
        <v>322</v>
      </c>
      <c r="L1234" s="7">
        <v>322</v>
      </c>
      <c r="M1234" s="6">
        <v>3000</v>
      </c>
      <c r="N1234" s="8">
        <f>IF('NORMAL OPTION CALLS'!E1234="BUY",('NORMAL OPTION CALLS'!L1234-'NORMAL OPTION CALLS'!G1234)*('NORMAL OPTION CALLS'!M1234),('NORMAL OPTION CALLS'!G1234-'NORMAL OPTION CALLS'!L1234)*('NORMAL OPTION CALLS'!M1234))</f>
        <v>30000</v>
      </c>
      <c r="O1234" s="9">
        <f>'NORMAL OPTION CALLS'!N1234/('NORMAL OPTION CALLS'!M1234)/'NORMAL OPTION CALLS'!G1234%</f>
        <v>3.2051282051282048</v>
      </c>
    </row>
    <row r="1235" spans="1:15" ht="15.75">
      <c r="A1235" s="10">
        <v>21</v>
      </c>
      <c r="B1235" s="5">
        <v>47</v>
      </c>
      <c r="C1235" s="6">
        <v>710</v>
      </c>
      <c r="D1235" s="6" t="s">
        <v>21</v>
      </c>
      <c r="E1235" s="6" t="s">
        <v>22</v>
      </c>
      <c r="F1235" s="6" t="s">
        <v>165</v>
      </c>
      <c r="G1235" s="7">
        <v>11.5</v>
      </c>
      <c r="H1235" s="7">
        <v>7.5</v>
      </c>
      <c r="I1235" s="7">
        <v>14.5</v>
      </c>
      <c r="J1235" s="7">
        <v>16.5</v>
      </c>
      <c r="K1235" s="7">
        <v>18.5</v>
      </c>
      <c r="L1235" s="7">
        <v>18.5</v>
      </c>
      <c r="M1235" s="6">
        <v>600</v>
      </c>
      <c r="N1235" s="8">
        <f>IF('NORMAL OPTION CALLS'!E1235="BUY",('NORMAL OPTION CALLS'!L1235-'NORMAL OPTION CALLS'!G1235)*('NORMAL OPTION CALLS'!M1235),('NORMAL OPTION CALLS'!G1235-'NORMAL OPTION CALLS'!L1235)*('NORMAL OPTION CALLS'!M1235))</f>
        <v>4200</v>
      </c>
      <c r="O1235" s="9">
        <f>'NORMAL OPTION CALLS'!N1235/('NORMAL OPTION CALLS'!M1235)/'NORMAL OPTION CALLS'!G1235%</f>
        <v>60.869565217391305</v>
      </c>
    </row>
    <row r="1236" spans="1:15" ht="15.75">
      <c r="A1236" s="10">
        <v>22</v>
      </c>
      <c r="B1236" s="5">
        <v>42782</v>
      </c>
      <c r="C1236" s="6">
        <v>1020</v>
      </c>
      <c r="D1236" s="6" t="s">
        <v>21</v>
      </c>
      <c r="E1236" s="6" t="s">
        <v>22</v>
      </c>
      <c r="F1236" s="6" t="s">
        <v>151</v>
      </c>
      <c r="G1236" s="7">
        <v>5</v>
      </c>
      <c r="H1236" s="7">
        <v>1</v>
      </c>
      <c r="I1236" s="7">
        <v>7</v>
      </c>
      <c r="J1236" s="7">
        <v>9</v>
      </c>
      <c r="K1236" s="7">
        <v>11</v>
      </c>
      <c r="L1236" s="7">
        <v>7</v>
      </c>
      <c r="M1236" s="6">
        <v>500</v>
      </c>
      <c r="N1236" s="8">
        <f>IF('NORMAL OPTION CALLS'!E1236="BUY",('NORMAL OPTION CALLS'!L1236-'NORMAL OPTION CALLS'!G1236)*('NORMAL OPTION CALLS'!M1236),('NORMAL OPTION CALLS'!G1236-'NORMAL OPTION CALLS'!L1236)*('NORMAL OPTION CALLS'!M1236))</f>
        <v>1000</v>
      </c>
      <c r="O1236" s="9">
        <f>'NORMAL OPTION CALLS'!N1236/('NORMAL OPTION CALLS'!M1236)/'NORMAL OPTION CALLS'!G1236%</f>
        <v>40</v>
      </c>
    </row>
    <row r="1237" spans="1:15" ht="15.75">
      <c r="A1237" s="10">
        <v>23</v>
      </c>
      <c r="B1237" s="5">
        <v>42782</v>
      </c>
      <c r="C1237" s="6">
        <v>680</v>
      </c>
      <c r="D1237" s="6" t="s">
        <v>47</v>
      </c>
      <c r="E1237" s="6" t="s">
        <v>22</v>
      </c>
      <c r="F1237" s="6" t="s">
        <v>54</v>
      </c>
      <c r="G1237" s="7">
        <v>6</v>
      </c>
      <c r="H1237" s="7">
        <v>4</v>
      </c>
      <c r="I1237" s="7">
        <v>7</v>
      </c>
      <c r="J1237" s="7">
        <v>8</v>
      </c>
      <c r="K1237" s="7">
        <v>9</v>
      </c>
      <c r="L1237" s="7">
        <v>4</v>
      </c>
      <c r="M1237" s="6">
        <v>1200</v>
      </c>
      <c r="N1237" s="8">
        <f>IF('NORMAL OPTION CALLS'!E1237="BUY",('NORMAL OPTION CALLS'!L1237-'NORMAL OPTION CALLS'!G1237)*('NORMAL OPTION CALLS'!M1237),('NORMAL OPTION CALLS'!G1237-'NORMAL OPTION CALLS'!L1237)*('NORMAL OPTION CALLS'!M1237))</f>
        <v>-2400</v>
      </c>
      <c r="O1237" s="9">
        <f>'NORMAL OPTION CALLS'!N1237/('NORMAL OPTION CALLS'!M1237)/'NORMAL OPTION CALLS'!G1237%</f>
        <v>-33.333333333333336</v>
      </c>
    </row>
    <row r="1238" spans="1:15" ht="15.75">
      <c r="A1238" s="10">
        <v>24</v>
      </c>
      <c r="B1238" s="5">
        <v>42782</v>
      </c>
      <c r="C1238" s="6">
        <v>1020</v>
      </c>
      <c r="D1238" s="6" t="s">
        <v>21</v>
      </c>
      <c r="E1238" s="6" t="s">
        <v>22</v>
      </c>
      <c r="F1238" s="6" t="s">
        <v>151</v>
      </c>
      <c r="G1238" s="7">
        <v>5</v>
      </c>
      <c r="H1238" s="7">
        <v>1</v>
      </c>
      <c r="I1238" s="7">
        <v>7</v>
      </c>
      <c r="J1238" s="7">
        <v>9</v>
      </c>
      <c r="K1238" s="7">
        <v>11</v>
      </c>
      <c r="L1238" s="7">
        <v>7</v>
      </c>
      <c r="M1238" s="6">
        <v>500</v>
      </c>
      <c r="N1238" s="8">
        <f>IF('NORMAL OPTION CALLS'!E1238="BUY",('NORMAL OPTION CALLS'!L1238-'NORMAL OPTION CALLS'!G1238)*('NORMAL OPTION CALLS'!M1238),('NORMAL OPTION CALLS'!G1238-'NORMAL OPTION CALLS'!L1238)*('NORMAL OPTION CALLS'!M1238))</f>
        <v>1000</v>
      </c>
      <c r="O1238" s="9">
        <f>'NORMAL OPTION CALLS'!N1238/('NORMAL OPTION CALLS'!M1238)/'NORMAL OPTION CALLS'!G1238%</f>
        <v>40</v>
      </c>
    </row>
    <row r="1239" spans="1:15" ht="15.75">
      <c r="A1239" s="10">
        <v>25</v>
      </c>
      <c r="B1239" s="5">
        <v>42781</v>
      </c>
      <c r="C1239" s="6">
        <v>1040</v>
      </c>
      <c r="D1239" s="6" t="s">
        <v>21</v>
      </c>
      <c r="E1239" s="6" t="s">
        <v>22</v>
      </c>
      <c r="F1239" s="6" t="s">
        <v>166</v>
      </c>
      <c r="G1239" s="7">
        <v>11.5</v>
      </c>
      <c r="H1239" s="7">
        <v>8.5</v>
      </c>
      <c r="I1239" s="7">
        <v>13</v>
      </c>
      <c r="J1239" s="7">
        <v>14.5</v>
      </c>
      <c r="K1239" s="7">
        <v>16</v>
      </c>
      <c r="L1239" s="7">
        <v>16</v>
      </c>
      <c r="M1239" s="6">
        <v>600</v>
      </c>
      <c r="N1239" s="8">
        <f>IF('NORMAL OPTION CALLS'!E1239="BUY",('NORMAL OPTION CALLS'!L1239-'NORMAL OPTION CALLS'!G1239)*('NORMAL OPTION CALLS'!M1239),('NORMAL OPTION CALLS'!G1239-'NORMAL OPTION CALLS'!L1239)*('NORMAL OPTION CALLS'!M1239))</f>
        <v>2700</v>
      </c>
      <c r="O1239" s="9">
        <f>'NORMAL OPTION CALLS'!N1239/('NORMAL OPTION CALLS'!M1239)/'NORMAL OPTION CALLS'!G1239%</f>
        <v>39.130434782608695</v>
      </c>
    </row>
    <row r="1240" spans="1:15" ht="15.75">
      <c r="A1240" s="10">
        <v>26</v>
      </c>
      <c r="B1240" s="5">
        <v>46</v>
      </c>
      <c r="C1240" s="6">
        <v>700</v>
      </c>
      <c r="D1240" s="6" t="s">
        <v>47</v>
      </c>
      <c r="E1240" s="6" t="s">
        <v>22</v>
      </c>
      <c r="F1240" s="6" t="s">
        <v>54</v>
      </c>
      <c r="G1240" s="7">
        <v>11</v>
      </c>
      <c r="H1240" s="7">
        <v>9</v>
      </c>
      <c r="I1240" s="7">
        <v>12</v>
      </c>
      <c r="J1240" s="7">
        <v>13</v>
      </c>
      <c r="K1240" s="7">
        <v>14</v>
      </c>
      <c r="L1240" s="7">
        <v>12</v>
      </c>
      <c r="M1240" s="6">
        <v>1200</v>
      </c>
      <c r="N1240" s="8">
        <f>IF('NORMAL OPTION CALLS'!E1240="BUY",('NORMAL OPTION CALLS'!L1240-'NORMAL OPTION CALLS'!G1240)*('NORMAL OPTION CALLS'!M1240),('NORMAL OPTION CALLS'!G1240-'NORMAL OPTION CALLS'!L1240)*('NORMAL OPTION CALLS'!M1240))</f>
        <v>1200</v>
      </c>
      <c r="O1240" s="9">
        <f>'NORMAL OPTION CALLS'!N1240/('NORMAL OPTION CALLS'!M1240)/'NORMAL OPTION CALLS'!G1240%</f>
        <v>9.0909090909090917</v>
      </c>
    </row>
    <row r="1241" spans="1:15" ht="15.75">
      <c r="A1241" s="10">
        <v>27</v>
      </c>
      <c r="B1241" s="5">
        <v>46</v>
      </c>
      <c r="C1241" s="6">
        <v>95</v>
      </c>
      <c r="D1241" s="6" t="s">
        <v>21</v>
      </c>
      <c r="E1241" s="6" t="s">
        <v>22</v>
      </c>
      <c r="F1241" s="6" t="s">
        <v>70</v>
      </c>
      <c r="G1241" s="7">
        <v>1.25</v>
      </c>
      <c r="H1241" s="7">
        <v>0.6</v>
      </c>
      <c r="I1241" s="7">
        <v>1.6</v>
      </c>
      <c r="J1241" s="7">
        <v>1.9</v>
      </c>
      <c r="K1241" s="7">
        <v>2.2000000000000002</v>
      </c>
      <c r="L1241" s="7">
        <v>1.6</v>
      </c>
      <c r="M1241" s="6">
        <v>7000</v>
      </c>
      <c r="N1241" s="8">
        <f>IF('NORMAL OPTION CALLS'!E1241="BUY",('NORMAL OPTION CALLS'!L1241-'NORMAL OPTION CALLS'!G1241)*('NORMAL OPTION CALLS'!M1241),('NORMAL OPTION CALLS'!G1241-'NORMAL OPTION CALLS'!L1241)*('NORMAL OPTION CALLS'!M1241))</f>
        <v>2450.0000000000005</v>
      </c>
      <c r="O1241" s="9">
        <f>'NORMAL OPTION CALLS'!N1241/('NORMAL OPTION CALLS'!M1241)/'NORMAL OPTION CALLS'!G1241%</f>
        <v>28.000000000000007</v>
      </c>
    </row>
    <row r="1242" spans="1:15" ht="15.75">
      <c r="A1242" s="10">
        <v>28</v>
      </c>
      <c r="B1242" s="5">
        <v>45</v>
      </c>
      <c r="C1242" s="6">
        <v>1320</v>
      </c>
      <c r="D1242" s="6" t="s">
        <v>21</v>
      </c>
      <c r="E1242" s="6" t="s">
        <v>22</v>
      </c>
      <c r="F1242" s="6" t="s">
        <v>159</v>
      </c>
      <c r="G1242" s="7">
        <v>14</v>
      </c>
      <c r="H1242" s="7">
        <v>15</v>
      </c>
      <c r="I1242" s="7">
        <v>16</v>
      </c>
      <c r="J1242" s="7">
        <v>17</v>
      </c>
      <c r="K1242" s="7">
        <v>12</v>
      </c>
      <c r="L1242" s="7">
        <v>15.25</v>
      </c>
      <c r="M1242" s="6">
        <v>500</v>
      </c>
      <c r="N1242" s="8">
        <f>IF('NORMAL OPTION CALLS'!E1242="BUY",('NORMAL OPTION CALLS'!L1242-'NORMAL OPTION CALLS'!G1242)*('NORMAL OPTION CALLS'!M1242),('NORMAL OPTION CALLS'!G1242-'NORMAL OPTION CALLS'!L1242)*('NORMAL OPTION CALLS'!M1242))</f>
        <v>625</v>
      </c>
      <c r="O1242" s="9">
        <f>'NORMAL OPTION CALLS'!N1242/('NORMAL OPTION CALLS'!M1242)/'NORMAL OPTION CALLS'!G1242%</f>
        <v>8.928571428571427</v>
      </c>
    </row>
    <row r="1243" spans="1:15" ht="15.75">
      <c r="A1243" s="10">
        <v>29</v>
      </c>
      <c r="B1243" s="5">
        <v>45</v>
      </c>
      <c r="C1243" s="6">
        <v>155</v>
      </c>
      <c r="D1243" s="6" t="s">
        <v>47</v>
      </c>
      <c r="E1243" s="6" t="s">
        <v>22</v>
      </c>
      <c r="F1243" s="6" t="s">
        <v>83</v>
      </c>
      <c r="G1243" s="7">
        <v>2.1</v>
      </c>
      <c r="H1243" s="7">
        <v>1.4</v>
      </c>
      <c r="I1243" s="7">
        <v>2.6</v>
      </c>
      <c r="J1243" s="7">
        <v>3</v>
      </c>
      <c r="K1243" s="7">
        <v>3.4</v>
      </c>
      <c r="L1243" s="7">
        <v>2.6</v>
      </c>
      <c r="M1243" s="6">
        <v>3500</v>
      </c>
      <c r="N1243" s="8">
        <f>IF('NORMAL OPTION CALLS'!E1243="BUY",('NORMAL OPTION CALLS'!L1243-'NORMAL OPTION CALLS'!G1243)*('NORMAL OPTION CALLS'!M1243),('NORMAL OPTION CALLS'!G1243-'NORMAL OPTION CALLS'!L1243)*('NORMAL OPTION CALLS'!M1243))</f>
        <v>1750</v>
      </c>
      <c r="O1243" s="9">
        <f>'NORMAL OPTION CALLS'!N1243/('NORMAL OPTION CALLS'!M1243)/'NORMAL OPTION CALLS'!G1243%</f>
        <v>23.809523809523807</v>
      </c>
    </row>
    <row r="1244" spans="1:15" ht="15.75">
      <c r="A1244" s="10">
        <v>30</v>
      </c>
      <c r="B1244" s="5">
        <v>45</v>
      </c>
      <c r="C1244" s="6">
        <v>1480</v>
      </c>
      <c r="D1244" s="6" t="s">
        <v>21</v>
      </c>
      <c r="E1244" s="6" t="s">
        <v>22</v>
      </c>
      <c r="F1244" s="6" t="s">
        <v>55</v>
      </c>
      <c r="G1244" s="7">
        <v>17</v>
      </c>
      <c r="H1244" s="7">
        <v>13</v>
      </c>
      <c r="I1244" s="7">
        <v>19</v>
      </c>
      <c r="J1244" s="7">
        <v>21</v>
      </c>
      <c r="K1244" s="7">
        <v>23</v>
      </c>
      <c r="L1244" s="7">
        <v>19</v>
      </c>
      <c r="M1244" s="6">
        <v>700</v>
      </c>
      <c r="N1244" s="8">
        <f>IF('NORMAL OPTION CALLS'!E1244="BUY",('NORMAL OPTION CALLS'!L1244-'NORMAL OPTION CALLS'!G1244)*('NORMAL OPTION CALLS'!M1244),('NORMAL OPTION CALLS'!G1244-'NORMAL OPTION CALLS'!L1244)*('NORMAL OPTION CALLS'!M1244))</f>
        <v>1400</v>
      </c>
      <c r="O1244" s="9">
        <f>'NORMAL OPTION CALLS'!N1244/('NORMAL OPTION CALLS'!M1244)/'NORMAL OPTION CALLS'!G1244%</f>
        <v>11.76470588235294</v>
      </c>
    </row>
    <row r="1245" spans="1:15" ht="15.75">
      <c r="A1245" s="10">
        <v>31</v>
      </c>
      <c r="B1245" s="5">
        <v>45</v>
      </c>
      <c r="C1245" s="6">
        <v>550</v>
      </c>
      <c r="D1245" s="6" t="s">
        <v>21</v>
      </c>
      <c r="E1245" s="6" t="s">
        <v>22</v>
      </c>
      <c r="F1245" s="6" t="s">
        <v>23</v>
      </c>
      <c r="G1245" s="7">
        <v>8</v>
      </c>
      <c r="H1245" s="7">
        <v>7</v>
      </c>
      <c r="I1245" s="7">
        <v>8.5</v>
      </c>
      <c r="J1245" s="7">
        <v>9</v>
      </c>
      <c r="K1245" s="7">
        <v>9.5</v>
      </c>
      <c r="L1245" s="7">
        <v>9.5</v>
      </c>
      <c r="M1245" s="6">
        <v>2100</v>
      </c>
      <c r="N1245" s="8">
        <f>IF('NORMAL OPTION CALLS'!E1245="BUY",('NORMAL OPTION CALLS'!L1245-'NORMAL OPTION CALLS'!G1245)*('NORMAL OPTION CALLS'!M1245),('NORMAL OPTION CALLS'!G1245-'NORMAL OPTION CALLS'!L1245)*('NORMAL OPTION CALLS'!M1245))</f>
        <v>3150</v>
      </c>
      <c r="O1245" s="9">
        <f>'NORMAL OPTION CALLS'!N1245/('NORMAL OPTION CALLS'!M1245)/'NORMAL OPTION CALLS'!G1245%</f>
        <v>18.75</v>
      </c>
    </row>
    <row r="1246" spans="1:15" ht="15.75">
      <c r="A1246" s="10">
        <v>32</v>
      </c>
      <c r="B1246" s="5">
        <v>45</v>
      </c>
      <c r="C1246" s="6">
        <v>110</v>
      </c>
      <c r="D1246" s="6" t="s">
        <v>21</v>
      </c>
      <c r="E1246" s="6" t="s">
        <v>22</v>
      </c>
      <c r="F1246" s="6" t="s">
        <v>46</v>
      </c>
      <c r="G1246" s="7">
        <v>6.2</v>
      </c>
      <c r="H1246" s="7">
        <v>5.6</v>
      </c>
      <c r="I1246" s="7">
        <v>6.6</v>
      </c>
      <c r="J1246" s="7">
        <v>7</v>
      </c>
      <c r="K1246" s="7">
        <v>7.4</v>
      </c>
      <c r="L1246" s="7">
        <v>7.4</v>
      </c>
      <c r="M1246" s="6">
        <v>7000</v>
      </c>
      <c r="N1246" s="8">
        <f>IF('NORMAL OPTION CALLS'!E1246="BUY",('NORMAL OPTION CALLS'!L1246-'NORMAL OPTION CALLS'!G1246)*('NORMAL OPTION CALLS'!M1246),('NORMAL OPTION CALLS'!G1246-'NORMAL OPTION CALLS'!L1246)*('NORMAL OPTION CALLS'!M1246))</f>
        <v>8400.0000000000018</v>
      </c>
      <c r="O1246" s="9">
        <f>'NORMAL OPTION CALLS'!N1246/('NORMAL OPTION CALLS'!M1246)/'NORMAL OPTION CALLS'!G1246%</f>
        <v>19.354838709677423</v>
      </c>
    </row>
    <row r="1247" spans="1:15" ht="15.75">
      <c r="A1247" s="10">
        <v>33</v>
      </c>
      <c r="B1247" s="5">
        <v>42779</v>
      </c>
      <c r="C1247" s="6">
        <v>520</v>
      </c>
      <c r="D1247" s="6" t="s">
        <v>47</v>
      </c>
      <c r="E1247" s="6" t="s">
        <v>22</v>
      </c>
      <c r="F1247" s="6" t="s">
        <v>167</v>
      </c>
      <c r="G1247" s="7">
        <v>9.5</v>
      </c>
      <c r="H1247" s="7">
        <v>6</v>
      </c>
      <c r="I1247" s="7">
        <v>11.5</v>
      </c>
      <c r="J1247" s="7">
        <v>13.5</v>
      </c>
      <c r="K1247" s="7">
        <v>15.5</v>
      </c>
      <c r="L1247" s="7">
        <v>13.5</v>
      </c>
      <c r="M1247" s="6">
        <v>1300</v>
      </c>
      <c r="N1247" s="8">
        <f>IF('NORMAL OPTION CALLS'!E1247="BUY",('NORMAL OPTION CALLS'!L1247-'NORMAL OPTION CALLS'!G1247)*('NORMAL OPTION CALLS'!M1247),('NORMAL OPTION CALLS'!G1247-'NORMAL OPTION CALLS'!L1247)*('NORMAL OPTION CALLS'!M1247))</f>
        <v>5200</v>
      </c>
      <c r="O1247" s="9">
        <f>'NORMAL OPTION CALLS'!N1247/('NORMAL OPTION CALLS'!M1247)/'NORMAL OPTION CALLS'!G1247%</f>
        <v>42.10526315789474</v>
      </c>
    </row>
    <row r="1248" spans="1:15" ht="15.75">
      <c r="A1248" s="10">
        <v>34</v>
      </c>
      <c r="B1248" s="5">
        <v>42779</v>
      </c>
      <c r="C1248" s="6">
        <v>140</v>
      </c>
      <c r="D1248" s="6" t="s">
        <v>47</v>
      </c>
      <c r="E1248" s="6" t="s">
        <v>22</v>
      </c>
      <c r="F1248" s="6" t="s">
        <v>116</v>
      </c>
      <c r="G1248" s="7">
        <v>3</v>
      </c>
      <c r="H1248" s="7">
        <v>2.5</v>
      </c>
      <c r="I1248" s="7">
        <v>3.4</v>
      </c>
      <c r="J1248" s="7">
        <v>3.7</v>
      </c>
      <c r="K1248" s="7">
        <v>4</v>
      </c>
      <c r="L1248" s="7">
        <v>3.4</v>
      </c>
      <c r="M1248" s="6">
        <v>7000</v>
      </c>
      <c r="N1248" s="8">
        <f>IF('NORMAL OPTION CALLS'!E1248="BUY",('NORMAL OPTION CALLS'!L1248-'NORMAL OPTION CALLS'!G1248)*('NORMAL OPTION CALLS'!M1248),('NORMAL OPTION CALLS'!G1248-'NORMAL OPTION CALLS'!L1248)*('NORMAL OPTION CALLS'!M1248))</f>
        <v>2799.9999999999995</v>
      </c>
      <c r="O1248" s="9">
        <f>'NORMAL OPTION CALLS'!N1248/('NORMAL OPTION CALLS'!M1248)/'NORMAL OPTION CALLS'!G1248%</f>
        <v>13.33333333333333</v>
      </c>
    </row>
    <row r="1249" spans="1:15" ht="15.75">
      <c r="A1249" s="10">
        <v>35</v>
      </c>
      <c r="B1249" s="5">
        <v>42776</v>
      </c>
      <c r="C1249" s="6">
        <v>1020</v>
      </c>
      <c r="D1249" s="6" t="s">
        <v>21</v>
      </c>
      <c r="E1249" s="6" t="s">
        <v>22</v>
      </c>
      <c r="F1249" s="6" t="s">
        <v>168</v>
      </c>
      <c r="G1249" s="7">
        <v>27</v>
      </c>
      <c r="H1249" s="7">
        <v>23</v>
      </c>
      <c r="I1249" s="7">
        <v>29</v>
      </c>
      <c r="J1249" s="7">
        <v>31</v>
      </c>
      <c r="K1249" s="7">
        <v>33</v>
      </c>
      <c r="L1249" s="7">
        <v>29</v>
      </c>
      <c r="M1249" s="6">
        <v>500</v>
      </c>
      <c r="N1249" s="8">
        <f>IF('NORMAL OPTION CALLS'!E1249="BUY",('NORMAL OPTION CALLS'!L1249-'NORMAL OPTION CALLS'!G1249)*('NORMAL OPTION CALLS'!M1249),('NORMAL OPTION CALLS'!G1249-'NORMAL OPTION CALLS'!L1249)*('NORMAL OPTION CALLS'!M1249))</f>
        <v>1000</v>
      </c>
      <c r="O1249" s="9">
        <f>'NORMAL OPTION CALLS'!N1249/('NORMAL OPTION CALLS'!M1249)/'NORMAL OPTION CALLS'!G1249%</f>
        <v>7.4074074074074066</v>
      </c>
    </row>
    <row r="1250" spans="1:15" ht="15.75">
      <c r="A1250" s="10">
        <v>36</v>
      </c>
      <c r="B1250" s="5">
        <v>42776</v>
      </c>
      <c r="C1250" s="6">
        <v>245</v>
      </c>
      <c r="D1250" s="6" t="s">
        <v>47</v>
      </c>
      <c r="E1250" s="6" t="s">
        <v>22</v>
      </c>
      <c r="F1250" s="6" t="s">
        <v>74</v>
      </c>
      <c r="G1250" s="7">
        <v>7</v>
      </c>
      <c r="H1250" s="7">
        <v>6</v>
      </c>
      <c r="I1250" s="7">
        <v>7.5</v>
      </c>
      <c r="J1250" s="7">
        <v>8</v>
      </c>
      <c r="K1250" s="7">
        <v>8.5</v>
      </c>
      <c r="L1250" s="7">
        <v>6</v>
      </c>
      <c r="M1250" s="6">
        <v>3500</v>
      </c>
      <c r="N1250" s="8">
        <f>IF('NORMAL OPTION CALLS'!E1250="BUY",('NORMAL OPTION CALLS'!L1250-'NORMAL OPTION CALLS'!G1250)*('NORMAL OPTION CALLS'!M1250),('NORMAL OPTION CALLS'!G1250-'NORMAL OPTION CALLS'!L1250)*('NORMAL OPTION CALLS'!M1250))</f>
        <v>-3500</v>
      </c>
      <c r="O1250" s="9">
        <f>'NORMAL OPTION CALLS'!N1250/('NORMAL OPTION CALLS'!M1250)/'NORMAL OPTION CALLS'!G1250%</f>
        <v>-14.285714285714285</v>
      </c>
    </row>
    <row r="1251" spans="1:15" ht="15.75">
      <c r="A1251" s="10">
        <v>37</v>
      </c>
      <c r="B1251" s="5">
        <v>42776</v>
      </c>
      <c r="C1251" s="6">
        <v>160</v>
      </c>
      <c r="D1251" s="6" t="s">
        <v>21</v>
      </c>
      <c r="E1251" s="6" t="s">
        <v>22</v>
      </c>
      <c r="F1251" s="6" t="s">
        <v>89</v>
      </c>
      <c r="G1251" s="7">
        <v>3.7</v>
      </c>
      <c r="H1251" s="7">
        <v>3</v>
      </c>
      <c r="I1251" s="7">
        <v>4.0999999999999996</v>
      </c>
      <c r="J1251" s="7">
        <v>4.5</v>
      </c>
      <c r="K1251" s="7">
        <v>4.9000000000000004</v>
      </c>
      <c r="L1251" s="7">
        <v>3</v>
      </c>
      <c r="M1251" s="6">
        <v>5000</v>
      </c>
      <c r="N1251" s="8">
        <f>IF('NORMAL OPTION CALLS'!E1251="BUY",('NORMAL OPTION CALLS'!L1251-'NORMAL OPTION CALLS'!G1251)*('NORMAL OPTION CALLS'!M1251),('NORMAL OPTION CALLS'!G1251-'NORMAL OPTION CALLS'!L1251)*('NORMAL OPTION CALLS'!M1251))</f>
        <v>-3500.0000000000009</v>
      </c>
      <c r="O1251" s="9">
        <f>'NORMAL OPTION CALLS'!N1251/('NORMAL OPTION CALLS'!M1251)/'NORMAL OPTION CALLS'!G1251%</f>
        <v>-18.918918918918923</v>
      </c>
    </row>
    <row r="1252" spans="1:15" ht="15.75">
      <c r="A1252" s="10">
        <v>38</v>
      </c>
      <c r="B1252" s="5">
        <v>42776</v>
      </c>
      <c r="C1252" s="6">
        <v>840</v>
      </c>
      <c r="D1252" s="6" t="s">
        <v>21</v>
      </c>
      <c r="E1252" s="6" t="s">
        <v>22</v>
      </c>
      <c r="F1252" s="6" t="s">
        <v>105</v>
      </c>
      <c r="G1252" s="7">
        <v>20.2</v>
      </c>
      <c r="H1252" s="7">
        <v>18</v>
      </c>
      <c r="I1252" s="7">
        <v>21.5</v>
      </c>
      <c r="J1252" s="7">
        <v>22.5</v>
      </c>
      <c r="K1252" s="7">
        <v>23.5</v>
      </c>
      <c r="L1252" s="7">
        <v>7.3</v>
      </c>
      <c r="M1252" s="6">
        <v>1100</v>
      </c>
      <c r="N1252" s="8">
        <f>IF('NORMAL OPTION CALLS'!E1252="BUY",('NORMAL OPTION CALLS'!L1252-'NORMAL OPTION CALLS'!G1252)*('NORMAL OPTION CALLS'!M1252),('NORMAL OPTION CALLS'!G1252-'NORMAL OPTION CALLS'!L1252)*('NORMAL OPTION CALLS'!M1252))</f>
        <v>-14189.999999999998</v>
      </c>
      <c r="O1252" s="9">
        <f>'NORMAL OPTION CALLS'!N1252/('NORMAL OPTION CALLS'!M1252)/'NORMAL OPTION CALLS'!G1252%</f>
        <v>-63.861386138613859</v>
      </c>
    </row>
    <row r="1253" spans="1:15" ht="15.75">
      <c r="A1253" s="10">
        <v>39</v>
      </c>
      <c r="B1253" s="5">
        <v>42776</v>
      </c>
      <c r="C1253" s="6">
        <v>285</v>
      </c>
      <c r="D1253" s="6" t="s">
        <v>21</v>
      </c>
      <c r="E1253" s="6" t="s">
        <v>22</v>
      </c>
      <c r="F1253" s="6" t="s">
        <v>49</v>
      </c>
      <c r="G1253" s="7">
        <v>6.5</v>
      </c>
      <c r="H1253" s="7">
        <v>5.5</v>
      </c>
      <c r="I1253" s="7">
        <v>7</v>
      </c>
      <c r="J1253" s="7">
        <v>7.5</v>
      </c>
      <c r="K1253" s="7">
        <v>8</v>
      </c>
      <c r="L1253" s="7">
        <v>7</v>
      </c>
      <c r="M1253" s="6">
        <v>3000</v>
      </c>
      <c r="N1253" s="8">
        <f>IF('NORMAL OPTION CALLS'!E1253="BUY",('NORMAL OPTION CALLS'!L1253-'NORMAL OPTION CALLS'!G1253)*('NORMAL OPTION CALLS'!M1253),('NORMAL OPTION CALLS'!G1253-'NORMAL OPTION CALLS'!L1253)*('NORMAL OPTION CALLS'!M1253))</f>
        <v>1500</v>
      </c>
      <c r="O1253" s="9">
        <f>'NORMAL OPTION CALLS'!N1253/('NORMAL OPTION CALLS'!M1253)/'NORMAL OPTION CALLS'!G1253%</f>
        <v>7.6923076923076916</v>
      </c>
    </row>
    <row r="1254" spans="1:15" ht="15.75">
      <c r="A1254" s="10">
        <v>40</v>
      </c>
      <c r="B1254" s="5">
        <v>42776</v>
      </c>
      <c r="C1254" s="6">
        <v>360</v>
      </c>
      <c r="D1254" s="6" t="s">
        <v>21</v>
      </c>
      <c r="E1254" s="6" t="s">
        <v>22</v>
      </c>
      <c r="F1254" s="6" t="s">
        <v>90</v>
      </c>
      <c r="G1254" s="7">
        <v>10</v>
      </c>
      <c r="H1254" s="7">
        <v>8.5</v>
      </c>
      <c r="I1254" s="7">
        <v>11</v>
      </c>
      <c r="J1254" s="7">
        <v>12</v>
      </c>
      <c r="K1254" s="7">
        <v>13</v>
      </c>
      <c r="L1254" s="7">
        <v>12</v>
      </c>
      <c r="M1254" s="6">
        <v>3500</v>
      </c>
      <c r="N1254" s="8">
        <f>IF('NORMAL OPTION CALLS'!E1254="BUY",('NORMAL OPTION CALLS'!L1254-'NORMAL OPTION CALLS'!G1254)*('NORMAL OPTION CALLS'!M1254),('NORMAL OPTION CALLS'!G1254-'NORMAL OPTION CALLS'!L1254)*('NORMAL OPTION CALLS'!M1254))</f>
        <v>7000</v>
      </c>
      <c r="O1254" s="9">
        <f>'NORMAL OPTION CALLS'!N1254/('NORMAL OPTION CALLS'!M1254)/'NORMAL OPTION CALLS'!G1254%</f>
        <v>20</v>
      </c>
    </row>
    <row r="1255" spans="1:15" ht="15.75">
      <c r="A1255" s="10">
        <v>41</v>
      </c>
      <c r="B1255" s="5">
        <v>42775</v>
      </c>
      <c r="C1255" s="6">
        <v>190</v>
      </c>
      <c r="D1255" s="6" t="s">
        <v>21</v>
      </c>
      <c r="E1255" s="6" t="s">
        <v>22</v>
      </c>
      <c r="F1255" s="6" t="s">
        <v>139</v>
      </c>
      <c r="G1255" s="7">
        <v>6.8</v>
      </c>
      <c r="H1255" s="7">
        <v>5.8</v>
      </c>
      <c r="I1255" s="7">
        <v>7.3</v>
      </c>
      <c r="J1255" s="7">
        <v>7.8</v>
      </c>
      <c r="K1255" s="7">
        <v>8.3000000000000007</v>
      </c>
      <c r="L1255" s="7">
        <v>7.8</v>
      </c>
      <c r="M1255" s="6">
        <v>3500</v>
      </c>
      <c r="N1255" s="8">
        <f>IF('NORMAL OPTION CALLS'!E1255="BUY",('NORMAL OPTION CALLS'!L1255-'NORMAL OPTION CALLS'!G1255)*('NORMAL OPTION CALLS'!M1255),('NORMAL OPTION CALLS'!G1255-'NORMAL OPTION CALLS'!L1255)*('NORMAL OPTION CALLS'!M1255))</f>
        <v>3500</v>
      </c>
      <c r="O1255" s="9">
        <f>'NORMAL OPTION CALLS'!N1255/('NORMAL OPTION CALLS'!M1255)/'NORMAL OPTION CALLS'!G1255%</f>
        <v>14.705882352941176</v>
      </c>
    </row>
    <row r="1256" spans="1:15" ht="15.75">
      <c r="A1256" s="10">
        <v>42</v>
      </c>
      <c r="B1256" s="5">
        <v>42774</v>
      </c>
      <c r="C1256" s="6">
        <v>722</v>
      </c>
      <c r="D1256" s="6" t="s">
        <v>21</v>
      </c>
      <c r="E1256" s="6" t="s">
        <v>22</v>
      </c>
      <c r="F1256" s="6" t="s">
        <v>108</v>
      </c>
      <c r="G1256" s="7">
        <v>22</v>
      </c>
      <c r="H1256" s="7">
        <v>20</v>
      </c>
      <c r="I1256" s="7">
        <v>23</v>
      </c>
      <c r="J1256" s="7">
        <v>24</v>
      </c>
      <c r="K1256" s="7">
        <v>25</v>
      </c>
      <c r="L1256" s="7">
        <v>25</v>
      </c>
      <c r="M1256" s="6">
        <v>2000</v>
      </c>
      <c r="N1256" s="8">
        <f>IF('NORMAL OPTION CALLS'!E1256="BUY",('NORMAL OPTION CALLS'!L1256-'NORMAL OPTION CALLS'!G1256)*('NORMAL OPTION CALLS'!M1256),('NORMAL OPTION CALLS'!G1256-'NORMAL OPTION CALLS'!L1256)*('NORMAL OPTION CALLS'!M1256))</f>
        <v>6000</v>
      </c>
      <c r="O1256" s="9">
        <f>'NORMAL OPTION CALLS'!N1256/('NORMAL OPTION CALLS'!M1256)/'NORMAL OPTION CALLS'!G1256%</f>
        <v>13.636363636363637</v>
      </c>
    </row>
    <row r="1257" spans="1:15" ht="15.75">
      <c r="A1257" s="10">
        <v>43</v>
      </c>
      <c r="B1257" s="5">
        <v>42774</v>
      </c>
      <c r="C1257" s="6">
        <v>1000</v>
      </c>
      <c r="D1257" s="6" t="s">
        <v>21</v>
      </c>
      <c r="E1257" s="6" t="s">
        <v>22</v>
      </c>
      <c r="F1257" s="6" t="s">
        <v>81</v>
      </c>
      <c r="G1257" s="7">
        <v>32</v>
      </c>
      <c r="H1257" s="7">
        <v>28</v>
      </c>
      <c r="I1257" s="7">
        <v>34</v>
      </c>
      <c r="J1257" s="7">
        <v>36</v>
      </c>
      <c r="K1257" s="7">
        <v>38</v>
      </c>
      <c r="L1257" s="7">
        <v>28</v>
      </c>
      <c r="M1257" s="6">
        <v>600</v>
      </c>
      <c r="N1257" s="8">
        <f>IF('NORMAL OPTION CALLS'!E1257="BUY",('NORMAL OPTION CALLS'!L1257-'NORMAL OPTION CALLS'!G1257)*('NORMAL OPTION CALLS'!M1257),('NORMAL OPTION CALLS'!G1257-'NORMAL OPTION CALLS'!L1257)*('NORMAL OPTION CALLS'!M1257))</f>
        <v>-2400</v>
      </c>
      <c r="O1257" s="9">
        <f>'NORMAL OPTION CALLS'!N1257/('NORMAL OPTION CALLS'!M1257)/'NORMAL OPTION CALLS'!G1257%</f>
        <v>-12.5</v>
      </c>
    </row>
    <row r="1258" spans="1:15" ht="15.75">
      <c r="A1258" s="10">
        <v>44</v>
      </c>
      <c r="B1258" s="5">
        <v>42773</v>
      </c>
      <c r="C1258" s="6">
        <v>430</v>
      </c>
      <c r="D1258" s="6" t="s">
        <v>21</v>
      </c>
      <c r="E1258" s="6" t="s">
        <v>22</v>
      </c>
      <c r="F1258" s="6" t="s">
        <v>169</v>
      </c>
      <c r="G1258" s="7">
        <v>11.6</v>
      </c>
      <c r="H1258" s="7">
        <v>9.5</v>
      </c>
      <c r="I1258" s="7">
        <v>12.5</v>
      </c>
      <c r="J1258" s="7">
        <v>13.5</v>
      </c>
      <c r="K1258" s="7">
        <v>14.5</v>
      </c>
      <c r="L1258" s="7">
        <v>14.5</v>
      </c>
      <c r="M1258" s="6">
        <v>1500</v>
      </c>
      <c r="N1258" s="8">
        <f>IF('NORMAL OPTION CALLS'!E1258="BUY",('NORMAL OPTION CALLS'!L1258-'NORMAL OPTION CALLS'!G1258)*('NORMAL OPTION CALLS'!M1258),('NORMAL OPTION CALLS'!G1258-'NORMAL OPTION CALLS'!L1258)*('NORMAL OPTION CALLS'!M1258))</f>
        <v>4350.0000000000009</v>
      </c>
      <c r="O1258" s="9">
        <f>'NORMAL OPTION CALLS'!N1258/('NORMAL OPTION CALLS'!M1258)/'NORMAL OPTION CALLS'!G1258%</f>
        <v>25.000000000000007</v>
      </c>
    </row>
    <row r="1259" spans="1:15" ht="15.75">
      <c r="A1259" s="10">
        <v>45</v>
      </c>
      <c r="B1259" s="5">
        <v>42773</v>
      </c>
      <c r="C1259" s="6">
        <v>520</v>
      </c>
      <c r="D1259" s="6" t="s">
        <v>47</v>
      </c>
      <c r="E1259" s="6" t="s">
        <v>22</v>
      </c>
      <c r="F1259" s="6" t="s">
        <v>170</v>
      </c>
      <c r="G1259" s="7">
        <v>20.5</v>
      </c>
      <c r="H1259" s="7">
        <v>18.5</v>
      </c>
      <c r="I1259" s="7">
        <v>21.5</v>
      </c>
      <c r="J1259" s="7">
        <v>22.5</v>
      </c>
      <c r="K1259" s="7">
        <v>23.5</v>
      </c>
      <c r="L1259" s="7">
        <v>23.5</v>
      </c>
      <c r="M1259" s="6">
        <v>2100</v>
      </c>
      <c r="N1259" s="8">
        <f>IF('NORMAL OPTION CALLS'!E1259="BUY",('NORMAL OPTION CALLS'!L1259-'NORMAL OPTION CALLS'!G1259)*('NORMAL OPTION CALLS'!M1259),('NORMAL OPTION CALLS'!G1259-'NORMAL OPTION CALLS'!L1259)*('NORMAL OPTION CALLS'!M1259))</f>
        <v>6300</v>
      </c>
      <c r="O1259" s="9">
        <f>'NORMAL OPTION CALLS'!N1259/('NORMAL OPTION CALLS'!M1259)/'NORMAL OPTION CALLS'!G1259%</f>
        <v>14.634146341463415</v>
      </c>
    </row>
    <row r="1260" spans="1:15" ht="15.75">
      <c r="A1260" s="10">
        <v>46</v>
      </c>
      <c r="B1260" s="5">
        <v>42773</v>
      </c>
      <c r="C1260" s="6">
        <v>310</v>
      </c>
      <c r="D1260" s="6" t="s">
        <v>21</v>
      </c>
      <c r="E1260" s="6" t="s">
        <v>22</v>
      </c>
      <c r="F1260" s="6" t="s">
        <v>171</v>
      </c>
      <c r="G1260" s="7">
        <v>10</v>
      </c>
      <c r="H1260" s="7">
        <v>9</v>
      </c>
      <c r="I1260" s="7">
        <v>10.5</v>
      </c>
      <c r="J1260" s="7">
        <v>11</v>
      </c>
      <c r="K1260" s="7">
        <v>11.5</v>
      </c>
      <c r="L1260" s="7">
        <v>11.5</v>
      </c>
      <c r="M1260" s="6">
        <v>2500</v>
      </c>
      <c r="N1260" s="8">
        <f>IF('NORMAL OPTION CALLS'!E1260="BUY",('NORMAL OPTION CALLS'!L1260-'NORMAL OPTION CALLS'!G1260)*('NORMAL OPTION CALLS'!M1260),('NORMAL OPTION CALLS'!G1260-'NORMAL OPTION CALLS'!L1260)*('NORMAL OPTION CALLS'!M1260))</f>
        <v>3750</v>
      </c>
      <c r="O1260" s="9">
        <f>'NORMAL OPTION CALLS'!N1260/('NORMAL OPTION CALLS'!M1260)/'NORMAL OPTION CALLS'!G1260%</f>
        <v>15</v>
      </c>
    </row>
    <row r="1261" spans="1:15" ht="15.75">
      <c r="A1261" s="10">
        <v>47</v>
      </c>
      <c r="B1261" s="5">
        <v>42773</v>
      </c>
      <c r="C1261" s="6">
        <v>95</v>
      </c>
      <c r="D1261" s="6" t="s">
        <v>21</v>
      </c>
      <c r="E1261" s="6" t="s">
        <v>22</v>
      </c>
      <c r="F1261" s="6" t="s">
        <v>51</v>
      </c>
      <c r="G1261" s="7">
        <v>4.5</v>
      </c>
      <c r="H1261" s="7">
        <v>3.9</v>
      </c>
      <c r="I1261" s="7">
        <v>4.8</v>
      </c>
      <c r="J1261" s="7">
        <v>5.0999999999999996</v>
      </c>
      <c r="K1261" s="7">
        <v>5.4</v>
      </c>
      <c r="L1261" s="7">
        <v>5.4</v>
      </c>
      <c r="M1261" s="6">
        <v>9000</v>
      </c>
      <c r="N1261" s="8">
        <f>IF('NORMAL OPTION CALLS'!E1261="BUY",('NORMAL OPTION CALLS'!L1261-'NORMAL OPTION CALLS'!G1261)*('NORMAL OPTION CALLS'!M1261),('NORMAL OPTION CALLS'!G1261-'NORMAL OPTION CALLS'!L1261)*('NORMAL OPTION CALLS'!M1261))</f>
        <v>8100.0000000000036</v>
      </c>
      <c r="O1261" s="9">
        <f>'NORMAL OPTION CALLS'!N1261/('NORMAL OPTION CALLS'!M1261)/'NORMAL OPTION CALLS'!G1261%</f>
        <v>20.000000000000007</v>
      </c>
    </row>
    <row r="1262" spans="1:15" ht="15.75">
      <c r="A1262" s="10">
        <v>48</v>
      </c>
      <c r="B1262" s="5">
        <v>42772</v>
      </c>
      <c r="C1262" s="6">
        <v>560</v>
      </c>
      <c r="D1262" s="6" t="s">
        <v>21</v>
      </c>
      <c r="E1262" s="6" t="s">
        <v>22</v>
      </c>
      <c r="F1262" s="6" t="s">
        <v>23</v>
      </c>
      <c r="G1262" s="7">
        <v>12</v>
      </c>
      <c r="H1262" s="7">
        <v>11</v>
      </c>
      <c r="I1262" s="7">
        <v>12.5</v>
      </c>
      <c r="J1262" s="7">
        <v>13</v>
      </c>
      <c r="K1262" s="7">
        <v>13.5</v>
      </c>
      <c r="L1262" s="7">
        <v>13.5</v>
      </c>
      <c r="M1262" s="6">
        <v>2100</v>
      </c>
      <c r="N1262" s="8">
        <f>IF('NORMAL OPTION CALLS'!E1262="BUY",('NORMAL OPTION CALLS'!L1262-'NORMAL OPTION CALLS'!G1262)*('NORMAL OPTION CALLS'!M1262),('NORMAL OPTION CALLS'!G1262-'NORMAL OPTION CALLS'!L1262)*('NORMAL OPTION CALLS'!M1262))</f>
        <v>3150</v>
      </c>
      <c r="O1262" s="9">
        <f>'NORMAL OPTION CALLS'!N1262/('NORMAL OPTION CALLS'!M1262)/'NORMAL OPTION CALLS'!G1262%</f>
        <v>12.5</v>
      </c>
    </row>
    <row r="1263" spans="1:15" ht="15.75">
      <c r="A1263" s="10">
        <v>49</v>
      </c>
      <c r="B1263" s="5">
        <v>42772</v>
      </c>
      <c r="C1263" s="6">
        <v>550</v>
      </c>
      <c r="D1263" s="6" t="s">
        <v>21</v>
      </c>
      <c r="E1263" s="6" t="s">
        <v>22</v>
      </c>
      <c r="F1263" s="6" t="s">
        <v>23</v>
      </c>
      <c r="G1263" s="7">
        <v>14.3</v>
      </c>
      <c r="H1263" s="7">
        <v>12.3</v>
      </c>
      <c r="I1263" s="7">
        <v>15.4</v>
      </c>
      <c r="J1263" s="7">
        <v>16.399999999999999</v>
      </c>
      <c r="K1263" s="7">
        <v>17.399999999999999</v>
      </c>
      <c r="L1263" s="7">
        <v>15.4</v>
      </c>
      <c r="M1263" s="6">
        <v>2100</v>
      </c>
      <c r="N1263" s="8">
        <f>IF('NORMAL OPTION CALLS'!E1263="BUY",('NORMAL OPTION CALLS'!L1263-'NORMAL OPTION CALLS'!G1263)*('NORMAL OPTION CALLS'!M1263),('NORMAL OPTION CALLS'!G1263-'NORMAL OPTION CALLS'!L1263)*('NORMAL OPTION CALLS'!M1263))</f>
        <v>2309.9999999999991</v>
      </c>
      <c r="O1263" s="9">
        <f>'NORMAL OPTION CALLS'!N1263/('NORMAL OPTION CALLS'!M1263)/'NORMAL OPTION CALLS'!G1263%</f>
        <v>7.692307692307689</v>
      </c>
    </row>
    <row r="1264" spans="1:15" ht="15.75">
      <c r="A1264" s="10">
        <v>50</v>
      </c>
      <c r="B1264" s="5">
        <v>42769</v>
      </c>
      <c r="C1264" s="6">
        <v>195</v>
      </c>
      <c r="D1264" s="6" t="s">
        <v>21</v>
      </c>
      <c r="E1264" s="6" t="s">
        <v>22</v>
      </c>
      <c r="F1264" s="6" t="s">
        <v>139</v>
      </c>
      <c r="G1264" s="7">
        <v>6.55</v>
      </c>
      <c r="H1264" s="7">
        <v>5</v>
      </c>
      <c r="I1264" s="7">
        <v>7.1</v>
      </c>
      <c r="J1264" s="7">
        <v>7.6</v>
      </c>
      <c r="K1264" s="7">
        <v>8.1</v>
      </c>
      <c r="L1264" s="7">
        <v>7.1</v>
      </c>
      <c r="M1264" s="6">
        <v>3500</v>
      </c>
      <c r="N1264" s="8">
        <f>IF('NORMAL OPTION CALLS'!E1264="BUY",('NORMAL OPTION CALLS'!L1264-'NORMAL OPTION CALLS'!G1264)*('NORMAL OPTION CALLS'!M1264),('NORMAL OPTION CALLS'!G1264-'NORMAL OPTION CALLS'!L1264)*('NORMAL OPTION CALLS'!M1264))</f>
        <v>1924.9999999999993</v>
      </c>
      <c r="O1264" s="9">
        <f>'NORMAL OPTION CALLS'!N1264/('NORMAL OPTION CALLS'!M1264)/'NORMAL OPTION CALLS'!G1264%</f>
        <v>8.3969465648854928</v>
      </c>
    </row>
    <row r="1265" spans="1:15" ht="15.75">
      <c r="A1265" s="10">
        <v>51</v>
      </c>
      <c r="B1265" s="5">
        <v>42769</v>
      </c>
      <c r="C1265" s="6">
        <v>185</v>
      </c>
      <c r="D1265" s="6" t="s">
        <v>21</v>
      </c>
      <c r="E1265" s="6" t="s">
        <v>22</v>
      </c>
      <c r="F1265" s="6" t="s">
        <v>139</v>
      </c>
      <c r="G1265" s="7">
        <v>6.6</v>
      </c>
      <c r="H1265" s="7">
        <v>5.8</v>
      </c>
      <c r="I1265" s="7">
        <v>7</v>
      </c>
      <c r="J1265" s="7">
        <v>7.4</v>
      </c>
      <c r="K1265" s="7">
        <v>7.8</v>
      </c>
      <c r="L1265" s="7">
        <v>7.8</v>
      </c>
      <c r="M1265" s="6">
        <v>3500</v>
      </c>
      <c r="N1265" s="8">
        <f>IF('NORMAL OPTION CALLS'!E1265="BUY",('NORMAL OPTION CALLS'!L1265-'NORMAL OPTION CALLS'!G1265)*('NORMAL OPTION CALLS'!M1265),('NORMAL OPTION CALLS'!G1265-'NORMAL OPTION CALLS'!L1265)*('NORMAL OPTION CALLS'!M1265))</f>
        <v>4200.0000000000009</v>
      </c>
      <c r="O1265" s="9">
        <f>'NORMAL OPTION CALLS'!N1265/('NORMAL OPTION CALLS'!M1265)/'NORMAL OPTION CALLS'!G1265%</f>
        <v>18.181818181818183</v>
      </c>
    </row>
    <row r="1266" spans="1:15" ht="15.75">
      <c r="A1266" s="10">
        <v>52</v>
      </c>
      <c r="B1266" s="5">
        <v>42769</v>
      </c>
      <c r="C1266" s="6">
        <v>150</v>
      </c>
      <c r="D1266" s="6" t="s">
        <v>21</v>
      </c>
      <c r="E1266" s="6" t="s">
        <v>22</v>
      </c>
      <c r="F1266" s="6" t="s">
        <v>116</v>
      </c>
      <c r="G1266" s="7">
        <v>5</v>
      </c>
      <c r="H1266" s="7">
        <v>4</v>
      </c>
      <c r="I1266" s="7">
        <v>5.5</v>
      </c>
      <c r="J1266" s="7">
        <v>6</v>
      </c>
      <c r="K1266" s="7">
        <v>6.5</v>
      </c>
      <c r="L1266" s="7">
        <v>6.5</v>
      </c>
      <c r="M1266" s="6">
        <v>7000</v>
      </c>
      <c r="N1266" s="8">
        <f>IF('NORMAL OPTION CALLS'!E1266="BUY",('NORMAL OPTION CALLS'!L1266-'NORMAL OPTION CALLS'!G1266)*('NORMAL OPTION CALLS'!M1266),('NORMAL OPTION CALLS'!G1266-'NORMAL OPTION CALLS'!L1266)*('NORMAL OPTION CALLS'!M1266))</f>
        <v>10500</v>
      </c>
      <c r="O1266" s="9">
        <f>'NORMAL OPTION CALLS'!N1266/('NORMAL OPTION CALLS'!M1266)/'NORMAL OPTION CALLS'!G1266%</f>
        <v>30</v>
      </c>
    </row>
    <row r="1267" spans="1:15" ht="15.75">
      <c r="A1267" s="10">
        <v>53</v>
      </c>
      <c r="B1267" s="5">
        <v>42769</v>
      </c>
      <c r="C1267" s="6">
        <v>840</v>
      </c>
      <c r="D1267" s="6" t="s">
        <v>21</v>
      </c>
      <c r="E1267" s="6" t="s">
        <v>22</v>
      </c>
      <c r="F1267" s="6" t="s">
        <v>85</v>
      </c>
      <c r="G1267" s="7">
        <v>40</v>
      </c>
      <c r="H1267" s="7">
        <v>36</v>
      </c>
      <c r="I1267" s="7">
        <v>42</v>
      </c>
      <c r="J1267" s="7">
        <v>44</v>
      </c>
      <c r="K1267" s="7">
        <v>46</v>
      </c>
      <c r="L1267" s="7">
        <v>38</v>
      </c>
      <c r="M1267" s="6">
        <v>1000</v>
      </c>
      <c r="N1267" s="53">
        <f>IF('NORMAL OPTION CALLS'!E1267="BUY",('NORMAL OPTION CALLS'!L1267-'NORMAL OPTION CALLS'!G1267)*('NORMAL OPTION CALLS'!M1267),('NORMAL OPTION CALLS'!G1267-'NORMAL OPTION CALLS'!L1267)*('NORMAL OPTION CALLS'!M1267))</f>
        <v>-2000</v>
      </c>
      <c r="O1267" s="9">
        <f>'NORMAL OPTION CALLS'!N1267/('NORMAL OPTION CALLS'!M1267)/'NORMAL OPTION CALLS'!G1267%</f>
        <v>-5</v>
      </c>
    </row>
    <row r="1268" spans="1:15" ht="15.75">
      <c r="A1268" s="10">
        <v>54</v>
      </c>
      <c r="B1268" s="5">
        <v>42769</v>
      </c>
      <c r="C1268" s="6">
        <v>360</v>
      </c>
      <c r="D1268" s="6" t="s">
        <v>21</v>
      </c>
      <c r="E1268" s="6" t="s">
        <v>22</v>
      </c>
      <c r="F1268" s="6" t="s">
        <v>172</v>
      </c>
      <c r="G1268" s="7">
        <v>9.5500000000000007</v>
      </c>
      <c r="H1268" s="7">
        <v>7.5</v>
      </c>
      <c r="I1268" s="7">
        <v>10.5</v>
      </c>
      <c r="J1268" s="7">
        <v>11.5</v>
      </c>
      <c r="K1268" s="7">
        <v>12.5</v>
      </c>
      <c r="L1268" s="7">
        <v>11.5</v>
      </c>
      <c r="M1268" s="6">
        <v>1700</v>
      </c>
      <c r="N1268" s="53">
        <f>IF('NORMAL OPTION CALLS'!E1268="BUY",('NORMAL OPTION CALLS'!L1268-'NORMAL OPTION CALLS'!G1268)*('NORMAL OPTION CALLS'!M1268),('NORMAL OPTION CALLS'!G1268-'NORMAL OPTION CALLS'!L1268)*('NORMAL OPTION CALLS'!M1268))</f>
        <v>3314.9999999999986</v>
      </c>
      <c r="O1268" s="9">
        <f>'NORMAL OPTION CALLS'!N1268/('NORMAL OPTION CALLS'!M1268)/'NORMAL OPTION CALLS'!G1268%</f>
        <v>20.418848167539259</v>
      </c>
    </row>
    <row r="1269" spans="1:15" ht="15.75">
      <c r="A1269" s="10">
        <v>55</v>
      </c>
      <c r="B1269" s="5">
        <v>42769</v>
      </c>
      <c r="C1269" s="6">
        <v>390</v>
      </c>
      <c r="D1269" s="6" t="s">
        <v>21</v>
      </c>
      <c r="E1269" s="6" t="s">
        <v>22</v>
      </c>
      <c r="F1269" s="6" t="s">
        <v>56</v>
      </c>
      <c r="G1269" s="7">
        <v>6.5</v>
      </c>
      <c r="H1269" s="7">
        <v>5.5</v>
      </c>
      <c r="I1269" s="7">
        <v>7</v>
      </c>
      <c r="J1269" s="7">
        <v>7.5</v>
      </c>
      <c r="K1269" s="7">
        <v>8</v>
      </c>
      <c r="L1269" s="7">
        <v>7</v>
      </c>
      <c r="M1269" s="6">
        <v>3000</v>
      </c>
      <c r="N1269" s="53">
        <f>IF('NORMAL OPTION CALLS'!E1269="BUY",('NORMAL OPTION CALLS'!L1269-'NORMAL OPTION CALLS'!G1269)*('NORMAL OPTION CALLS'!M1269),('NORMAL OPTION CALLS'!G1269-'NORMAL OPTION CALLS'!L1269)*('NORMAL OPTION CALLS'!M1269))</f>
        <v>1500</v>
      </c>
      <c r="O1269" s="9">
        <f>'NORMAL OPTION CALLS'!N1269/('NORMAL OPTION CALLS'!M1269)/'NORMAL OPTION CALLS'!G1269%</f>
        <v>7.6923076923076916</v>
      </c>
    </row>
    <row r="1270" spans="1:15" ht="15.75">
      <c r="A1270" s="10">
        <v>56</v>
      </c>
      <c r="B1270" s="5">
        <v>42768</v>
      </c>
      <c r="C1270" s="6">
        <v>840</v>
      </c>
      <c r="D1270" s="6" t="s">
        <v>21</v>
      </c>
      <c r="E1270" s="6" t="s">
        <v>22</v>
      </c>
      <c r="F1270" s="6" t="s">
        <v>85</v>
      </c>
      <c r="G1270" s="7">
        <v>40</v>
      </c>
      <c r="H1270" s="7">
        <v>37</v>
      </c>
      <c r="I1270" s="7">
        <v>41.5</v>
      </c>
      <c r="J1270" s="7">
        <v>43</v>
      </c>
      <c r="K1270" s="7">
        <v>44.5</v>
      </c>
      <c r="L1270" s="7">
        <v>44.5</v>
      </c>
      <c r="M1270" s="6">
        <v>1000</v>
      </c>
      <c r="N1270" s="53">
        <f>IF('NORMAL OPTION CALLS'!E1270="BUY",('NORMAL OPTION CALLS'!L1270-'NORMAL OPTION CALLS'!G1270)*('NORMAL OPTION CALLS'!M1270),('NORMAL OPTION CALLS'!G1270-'NORMAL OPTION CALLS'!L1270)*('NORMAL OPTION CALLS'!M1270))</f>
        <v>4500</v>
      </c>
      <c r="O1270" s="9">
        <f>'NORMAL OPTION CALLS'!N1270/('NORMAL OPTION CALLS'!M1270)/'NORMAL OPTION CALLS'!G1270%</f>
        <v>11.25</v>
      </c>
    </row>
    <row r="1271" spans="1:15" ht="15.75">
      <c r="A1271" s="10">
        <v>57</v>
      </c>
      <c r="B1271" s="5">
        <v>42768</v>
      </c>
      <c r="C1271" s="6">
        <v>360</v>
      </c>
      <c r="D1271" s="6" t="s">
        <v>21</v>
      </c>
      <c r="E1271" s="6" t="s">
        <v>22</v>
      </c>
      <c r="F1271" s="6" t="s">
        <v>172</v>
      </c>
      <c r="G1271" s="7">
        <v>8.5</v>
      </c>
      <c r="H1271" s="7">
        <v>6.5</v>
      </c>
      <c r="I1271" s="7">
        <v>9.5</v>
      </c>
      <c r="J1271" s="7">
        <v>10.5</v>
      </c>
      <c r="K1271" s="7">
        <v>11.5</v>
      </c>
      <c r="L1271" s="7">
        <v>9.5</v>
      </c>
      <c r="M1271" s="6">
        <v>1700</v>
      </c>
      <c r="N1271" s="53">
        <f>IF('NORMAL OPTION CALLS'!E1271="BUY",('NORMAL OPTION CALLS'!L1271-'NORMAL OPTION CALLS'!G1271)*('NORMAL OPTION CALLS'!M1271),('NORMAL OPTION CALLS'!G1271-'NORMAL OPTION CALLS'!L1271)*('NORMAL OPTION CALLS'!M1271))</f>
        <v>1700</v>
      </c>
      <c r="O1271" s="9">
        <f>'NORMAL OPTION CALLS'!N1271/('NORMAL OPTION CALLS'!M1271)/'NORMAL OPTION CALLS'!G1271%</f>
        <v>11.76470588235294</v>
      </c>
    </row>
    <row r="1272" spans="1:15" ht="15.75">
      <c r="A1272" s="10">
        <v>58</v>
      </c>
      <c r="B1272" s="5">
        <v>42768</v>
      </c>
      <c r="C1272" s="6">
        <v>350</v>
      </c>
      <c r="D1272" s="6" t="s">
        <v>21</v>
      </c>
      <c r="E1272" s="6" t="s">
        <v>22</v>
      </c>
      <c r="F1272" s="6" t="s">
        <v>173</v>
      </c>
      <c r="G1272" s="7">
        <v>9.6999999999999993</v>
      </c>
      <c r="H1272" s="7">
        <v>7.7</v>
      </c>
      <c r="I1272" s="7">
        <v>10.6</v>
      </c>
      <c r="J1272" s="7">
        <v>11.6</v>
      </c>
      <c r="K1272" s="7">
        <v>12.6</v>
      </c>
      <c r="L1272" s="7">
        <v>7.7</v>
      </c>
      <c r="M1272" s="6">
        <v>2500</v>
      </c>
      <c r="N1272" s="53">
        <f>IF('NORMAL OPTION CALLS'!E1272="BUY",('NORMAL OPTION CALLS'!L1272-'NORMAL OPTION CALLS'!G1272)*('NORMAL OPTION CALLS'!M1272),('NORMAL OPTION CALLS'!G1272-'NORMAL OPTION CALLS'!L1272)*('NORMAL OPTION CALLS'!M1272))</f>
        <v>-4999.9999999999982</v>
      </c>
      <c r="O1272" s="9">
        <f>'NORMAL OPTION CALLS'!N1272/('NORMAL OPTION CALLS'!M1272)/'NORMAL OPTION CALLS'!G1272%</f>
        <v>-20.618556701030922</v>
      </c>
    </row>
    <row r="1273" spans="1:15" ht="15.75">
      <c r="A1273" s="10">
        <v>59</v>
      </c>
      <c r="B1273" s="5">
        <v>42768</v>
      </c>
      <c r="C1273" s="6">
        <v>840</v>
      </c>
      <c r="D1273" s="6" t="s">
        <v>21</v>
      </c>
      <c r="E1273" s="6" t="s">
        <v>22</v>
      </c>
      <c r="F1273" s="6" t="s">
        <v>85</v>
      </c>
      <c r="G1273" s="7">
        <v>40</v>
      </c>
      <c r="H1273" s="7">
        <v>37</v>
      </c>
      <c r="I1273" s="7">
        <v>41.5</v>
      </c>
      <c r="J1273" s="7">
        <v>43</v>
      </c>
      <c r="K1273" s="7">
        <v>44.5</v>
      </c>
      <c r="L1273" s="7">
        <v>44.5</v>
      </c>
      <c r="M1273" s="6">
        <v>1000</v>
      </c>
      <c r="N1273" s="53">
        <f>IF('NORMAL OPTION CALLS'!E1273="BUY",('NORMAL OPTION CALLS'!L1273-'NORMAL OPTION CALLS'!G1273)*('NORMAL OPTION CALLS'!M1273),('NORMAL OPTION CALLS'!G1273-'NORMAL OPTION CALLS'!L1273)*('NORMAL OPTION CALLS'!M1273))</f>
        <v>4500</v>
      </c>
      <c r="O1273" s="9">
        <f>'NORMAL OPTION CALLS'!N1273/('NORMAL OPTION CALLS'!M1273)/'NORMAL OPTION CALLS'!G1273%</f>
        <v>11.25</v>
      </c>
    </row>
    <row r="1274" spans="1:15" ht="15.75">
      <c r="A1274" s="10">
        <v>60</v>
      </c>
      <c r="B1274" s="5">
        <v>42767</v>
      </c>
      <c r="C1274" s="6">
        <v>265</v>
      </c>
      <c r="D1274" s="6" t="s">
        <v>21</v>
      </c>
      <c r="E1274" s="6" t="s">
        <v>22</v>
      </c>
      <c r="F1274" s="6" t="s">
        <v>174</v>
      </c>
      <c r="G1274" s="7">
        <v>9.3000000000000007</v>
      </c>
      <c r="H1274" s="7">
        <v>8.3000000000000007</v>
      </c>
      <c r="I1274" s="7">
        <v>9.8000000000000007</v>
      </c>
      <c r="J1274" s="7">
        <v>10.3</v>
      </c>
      <c r="K1274" s="7">
        <v>10.8</v>
      </c>
      <c r="L1274" s="7">
        <v>10.8</v>
      </c>
      <c r="M1274" s="6">
        <v>2400</v>
      </c>
      <c r="N1274" s="8">
        <f>IF('NORMAL OPTION CALLS'!E1274="BUY",('NORMAL OPTION CALLS'!L1274-'NORMAL OPTION CALLS'!G1274)*('NORMAL OPTION CALLS'!M1274),('NORMAL OPTION CALLS'!G1274-'NORMAL OPTION CALLS'!L1274)*('NORMAL OPTION CALLS'!M1274))</f>
        <v>3600</v>
      </c>
      <c r="O1274" s="9">
        <f>'NORMAL OPTION CALLS'!N1274/('NORMAL OPTION CALLS'!M1274)/'NORMAL OPTION CALLS'!G1274%</f>
        <v>16.129032258064512</v>
      </c>
    </row>
    <row r="1275" spans="1:15" ht="15.75">
      <c r="A1275" s="10">
        <v>61</v>
      </c>
      <c r="B1275" s="5">
        <v>42767</v>
      </c>
      <c r="C1275" s="6">
        <v>570</v>
      </c>
      <c r="D1275" s="6" t="s">
        <v>21</v>
      </c>
      <c r="E1275" s="6" t="s">
        <v>22</v>
      </c>
      <c r="F1275" s="6" t="s">
        <v>147</v>
      </c>
      <c r="G1275" s="7">
        <v>18</v>
      </c>
      <c r="H1275" s="7">
        <v>16</v>
      </c>
      <c r="I1275" s="7">
        <v>19</v>
      </c>
      <c r="J1275" s="7">
        <v>20</v>
      </c>
      <c r="K1275" s="7">
        <v>21</v>
      </c>
      <c r="L1275" s="7">
        <v>19</v>
      </c>
      <c r="M1275" s="6">
        <v>1100</v>
      </c>
      <c r="N1275" s="8">
        <f>IF('NORMAL OPTION CALLS'!E1275="BUY",('NORMAL OPTION CALLS'!L1275-'NORMAL OPTION CALLS'!G1275)*('NORMAL OPTION CALLS'!M1275),('NORMAL OPTION CALLS'!G1275-'NORMAL OPTION CALLS'!L1275)*('NORMAL OPTION CALLS'!M1275))</f>
        <v>1100</v>
      </c>
      <c r="O1275" s="9">
        <f>'NORMAL OPTION CALLS'!N1275/('NORMAL OPTION CALLS'!M1275)/'NORMAL OPTION CALLS'!G1275%</f>
        <v>5.5555555555555554</v>
      </c>
    </row>
    <row r="1276" spans="1:15" ht="16.5">
      <c r="A1276" s="10">
        <v>62</v>
      </c>
      <c r="B1276" s="5">
        <v>42767</v>
      </c>
      <c r="C1276" s="6"/>
      <c r="D1276" s="6" t="s">
        <v>47</v>
      </c>
      <c r="E1276" s="6" t="s">
        <v>22</v>
      </c>
      <c r="F1276" s="60" t="s">
        <v>175</v>
      </c>
      <c r="G1276" s="7">
        <v>22.5</v>
      </c>
      <c r="H1276" s="7">
        <v>18.5</v>
      </c>
      <c r="I1276" s="7">
        <v>24.5</v>
      </c>
      <c r="J1276" s="7">
        <v>26.5</v>
      </c>
      <c r="K1276" s="7">
        <v>28.5</v>
      </c>
      <c r="L1276" s="7">
        <v>24.5</v>
      </c>
      <c r="M1276" s="6">
        <v>700</v>
      </c>
      <c r="N1276" s="8">
        <f>IF('NORMAL OPTION CALLS'!E1276="BUY",('NORMAL OPTION CALLS'!L1276-'NORMAL OPTION CALLS'!G1276)*('NORMAL OPTION CALLS'!M1276),('NORMAL OPTION CALLS'!G1276-'NORMAL OPTION CALLS'!L1276)*('NORMAL OPTION CALLS'!M1276))</f>
        <v>1400</v>
      </c>
      <c r="O1276" s="9">
        <f>'NORMAL OPTION CALLS'!N1276/('NORMAL OPTION CALLS'!M1276)/'NORMAL OPTION CALLS'!G1276%</f>
        <v>8.8888888888888893</v>
      </c>
    </row>
    <row r="1277" spans="1:15" ht="16.5">
      <c r="A1277" s="10">
        <v>63</v>
      </c>
      <c r="B1277" s="5">
        <v>42767</v>
      </c>
      <c r="C1277" s="6">
        <v>100</v>
      </c>
      <c r="D1277" s="6" t="s">
        <v>21</v>
      </c>
      <c r="E1277" s="6" t="s">
        <v>22</v>
      </c>
      <c r="F1277" s="60" t="s">
        <v>176</v>
      </c>
      <c r="G1277" s="7">
        <v>4</v>
      </c>
      <c r="H1277" s="7">
        <v>3.5</v>
      </c>
      <c r="I1277" s="7">
        <v>4.4000000000000004</v>
      </c>
      <c r="J1277" s="7">
        <v>4.8</v>
      </c>
      <c r="K1277" s="7">
        <v>5.2</v>
      </c>
      <c r="L1277" s="7">
        <v>4.4000000000000004</v>
      </c>
      <c r="M1277" s="6">
        <v>9000</v>
      </c>
      <c r="N1277" s="8">
        <f>IF('NORMAL OPTION CALLS'!E1277="BUY",('NORMAL OPTION CALLS'!L1277-'NORMAL OPTION CALLS'!G1277)*('NORMAL OPTION CALLS'!M1277),('NORMAL OPTION CALLS'!G1277-'NORMAL OPTION CALLS'!L1277)*('NORMAL OPTION CALLS'!M1277))</f>
        <v>3600.0000000000032</v>
      </c>
      <c r="O1277" s="9">
        <f>'NORMAL OPTION CALLS'!N1277/('NORMAL OPTION CALLS'!M1277)/'NORMAL OPTION CALLS'!G1277%</f>
        <v>10.000000000000009</v>
      </c>
    </row>
    <row r="1278" spans="1:15" ht="15.75">
      <c r="A1278" s="10">
        <v>64</v>
      </c>
      <c r="B1278" s="5">
        <v>42767</v>
      </c>
      <c r="C1278" s="6">
        <v>80</v>
      </c>
      <c r="D1278" s="6" t="s">
        <v>47</v>
      </c>
      <c r="E1278" s="6" t="s">
        <v>22</v>
      </c>
      <c r="F1278" s="6" t="s">
        <v>153</v>
      </c>
      <c r="G1278" s="7">
        <v>2</v>
      </c>
      <c r="H1278" s="7">
        <v>1.5</v>
      </c>
      <c r="I1278" s="7">
        <v>2.4</v>
      </c>
      <c r="J1278" s="7">
        <v>2.7</v>
      </c>
      <c r="K1278" s="7">
        <v>3</v>
      </c>
      <c r="L1278" s="7">
        <v>1.5</v>
      </c>
      <c r="M1278" s="6">
        <v>7000</v>
      </c>
      <c r="N1278" s="8">
        <f>IF('NORMAL OPTION CALLS'!E1278="BUY",('NORMAL OPTION CALLS'!L1278-'NORMAL OPTION CALLS'!G1278)*('NORMAL OPTION CALLS'!M1278),('NORMAL OPTION CALLS'!G1278-'NORMAL OPTION CALLS'!L1278)*('NORMAL OPTION CALLS'!M1278))</f>
        <v>-3500</v>
      </c>
      <c r="O1278" s="9">
        <f>'NORMAL OPTION CALLS'!N1278/('NORMAL OPTION CALLS'!M1278)/'NORMAL OPTION CALLS'!G1278%</f>
        <v>-25</v>
      </c>
    </row>
    <row r="1281" spans="1:15" ht="15.75">
      <c r="A1281" s="46" t="s">
        <v>95</v>
      </c>
      <c r="B1281" s="32"/>
      <c r="C1281" s="32"/>
      <c r="D1281" s="36"/>
      <c r="E1281" s="40"/>
      <c r="F1281" s="37"/>
      <c r="G1281" s="37"/>
      <c r="H1281" s="38"/>
      <c r="I1281" s="37"/>
      <c r="J1281" s="37"/>
      <c r="K1281" s="37"/>
      <c r="L1281" s="47"/>
      <c r="M1281" s="17"/>
      <c r="N1281" s="1"/>
      <c r="O1281" s="48"/>
    </row>
    <row r="1282" spans="1:15" ht="15.75">
      <c r="A1282" s="46" t="s">
        <v>96</v>
      </c>
      <c r="B1282" s="11"/>
      <c r="C1282" s="32"/>
      <c r="D1282" s="36"/>
      <c r="E1282" s="40"/>
      <c r="F1282" s="37"/>
      <c r="G1282" s="37"/>
      <c r="H1282" s="38"/>
      <c r="I1282" s="37"/>
      <c r="J1282" s="37"/>
      <c r="K1282" s="37"/>
      <c r="L1282" s="47"/>
      <c r="M1282" s="17"/>
      <c r="N1282" s="1"/>
      <c r="O1282" s="1"/>
    </row>
    <row r="1283" spans="1:15" ht="15.75">
      <c r="A1283" s="46" t="s">
        <v>96</v>
      </c>
      <c r="B1283" s="11"/>
      <c r="C1283" s="11"/>
      <c r="D1283" s="18"/>
      <c r="E1283" s="49"/>
      <c r="F1283" s="12"/>
      <c r="G1283" s="12"/>
      <c r="H1283" s="34"/>
      <c r="I1283" s="12"/>
      <c r="J1283" s="12"/>
      <c r="K1283" s="12"/>
      <c r="L1283" s="12"/>
      <c r="M1283" s="17"/>
      <c r="N1283" s="17"/>
      <c r="O1283" s="17"/>
    </row>
    <row r="1284" spans="1:15" ht="16.5" thickBot="1">
      <c r="A1284" s="18"/>
      <c r="B1284" s="11"/>
      <c r="C1284" s="11"/>
      <c r="D1284" s="12"/>
      <c r="E1284" s="12"/>
      <c r="F1284" s="12"/>
      <c r="G1284" s="13"/>
      <c r="H1284" s="14"/>
      <c r="I1284" s="15" t="s">
        <v>27</v>
      </c>
      <c r="J1284" s="15"/>
      <c r="K1284" s="16"/>
      <c r="L1284" s="16"/>
      <c r="M1284" s="17"/>
      <c r="N1284" s="17"/>
      <c r="O1284" s="17"/>
    </row>
    <row r="1285" spans="1:15" ht="15.75">
      <c r="A1285" s="18"/>
      <c r="B1285" s="11"/>
      <c r="C1285" s="11"/>
      <c r="D1285" s="118" t="s">
        <v>28</v>
      </c>
      <c r="E1285" s="118"/>
      <c r="F1285" s="20">
        <v>64</v>
      </c>
      <c r="G1285" s="21">
        <f>'NORMAL OPTION CALLS'!G1286+'NORMAL OPTION CALLS'!G1287+'NORMAL OPTION CALLS'!G1288+'NORMAL OPTION CALLS'!G1289+'NORMAL OPTION CALLS'!G1290+'NORMAL OPTION CALLS'!G1291</f>
        <v>100</v>
      </c>
      <c r="H1285" s="12">
        <v>64</v>
      </c>
      <c r="I1285" s="22">
        <f>'NORMAL OPTION CALLS'!H1286/'NORMAL OPTION CALLS'!H1285%</f>
        <v>85.9375</v>
      </c>
      <c r="J1285" s="22"/>
      <c r="K1285" s="22"/>
      <c r="L1285" s="23"/>
      <c r="M1285" s="17"/>
      <c r="N1285" s="1"/>
      <c r="O1285" s="1"/>
    </row>
    <row r="1286" spans="1:15" ht="15.75">
      <c r="A1286" s="18"/>
      <c r="B1286" s="11"/>
      <c r="C1286" s="11"/>
      <c r="D1286" s="115" t="s">
        <v>29</v>
      </c>
      <c r="E1286" s="115"/>
      <c r="F1286" s="25">
        <v>55</v>
      </c>
      <c r="G1286" s="26">
        <f>('NORMAL OPTION CALLS'!F1286/'NORMAL OPTION CALLS'!F1285)*100</f>
        <v>85.9375</v>
      </c>
      <c r="H1286" s="12">
        <v>55</v>
      </c>
      <c r="I1286" s="16"/>
      <c r="J1286" s="16"/>
      <c r="K1286" s="12"/>
      <c r="L1286" s="16"/>
      <c r="M1286" s="1"/>
      <c r="N1286" s="12" t="s">
        <v>30</v>
      </c>
      <c r="O1286" s="12"/>
    </row>
    <row r="1287" spans="1:15" ht="15.75">
      <c r="A1287" s="27"/>
      <c r="B1287" s="11"/>
      <c r="C1287" s="11"/>
      <c r="D1287" s="115" t="s">
        <v>31</v>
      </c>
      <c r="E1287" s="115"/>
      <c r="F1287" s="25">
        <v>0</v>
      </c>
      <c r="G1287" s="26">
        <f>('NORMAL OPTION CALLS'!F1287/'NORMAL OPTION CALLS'!F1285)*100</f>
        <v>0</v>
      </c>
      <c r="H1287" s="28"/>
      <c r="I1287" s="12"/>
      <c r="J1287" s="12"/>
      <c r="K1287" s="12"/>
      <c r="L1287" s="16"/>
      <c r="M1287" s="17"/>
      <c r="N1287" s="18"/>
      <c r="O1287" s="18"/>
    </row>
    <row r="1288" spans="1:15" ht="15.75">
      <c r="A1288" s="27"/>
      <c r="B1288" s="11"/>
      <c r="C1288" s="11"/>
      <c r="D1288" s="115" t="s">
        <v>32</v>
      </c>
      <c r="E1288" s="115"/>
      <c r="F1288" s="25">
        <v>0</v>
      </c>
      <c r="G1288" s="26">
        <f>('NORMAL OPTION CALLS'!F1288/'NORMAL OPTION CALLS'!F1285)*100</f>
        <v>0</v>
      </c>
      <c r="H1288" s="28"/>
      <c r="I1288" s="12"/>
      <c r="J1288" s="12"/>
      <c r="K1288" s="12"/>
      <c r="L1288" s="16"/>
      <c r="M1288" s="17"/>
      <c r="N1288" s="17"/>
      <c r="O1288" s="17"/>
    </row>
    <row r="1289" spans="1:15" ht="15.75">
      <c r="A1289" s="27"/>
      <c r="B1289" s="11"/>
      <c r="C1289" s="11"/>
      <c r="D1289" s="115" t="s">
        <v>33</v>
      </c>
      <c r="E1289" s="115"/>
      <c r="F1289" s="25">
        <v>9</v>
      </c>
      <c r="G1289" s="26">
        <f>('NORMAL OPTION CALLS'!F1289/'NORMAL OPTION CALLS'!F1285)*100</f>
        <v>14.0625</v>
      </c>
      <c r="H1289" s="28"/>
      <c r="I1289" s="12" t="s">
        <v>34</v>
      </c>
      <c r="J1289" s="12"/>
      <c r="K1289" s="16"/>
      <c r="L1289" s="16"/>
      <c r="M1289" s="17"/>
      <c r="N1289" s="17"/>
      <c r="O1289" s="17"/>
    </row>
    <row r="1290" spans="1:15" ht="15.75">
      <c r="A1290" s="27"/>
      <c r="B1290" s="11"/>
      <c r="C1290" s="11"/>
      <c r="D1290" s="115" t="s">
        <v>35</v>
      </c>
      <c r="E1290" s="115"/>
      <c r="F1290" s="25">
        <v>0</v>
      </c>
      <c r="G1290" s="26">
        <f>('NORMAL OPTION CALLS'!F1290/'NORMAL OPTION CALLS'!F1285)*100</f>
        <v>0</v>
      </c>
      <c r="H1290" s="28"/>
      <c r="I1290" s="12"/>
      <c r="J1290" s="12"/>
      <c r="K1290" s="16"/>
      <c r="L1290" s="16"/>
      <c r="M1290" s="17"/>
      <c r="N1290" s="17"/>
      <c r="O1290" s="17"/>
    </row>
    <row r="1291" spans="1:15" ht="16.5" thickBot="1">
      <c r="A1291" s="27"/>
      <c r="B1291" s="11"/>
      <c r="C1291" s="11"/>
      <c r="D1291" s="116" t="s">
        <v>36</v>
      </c>
      <c r="E1291" s="116"/>
      <c r="F1291" s="30"/>
      <c r="G1291" s="31">
        <f>('NORMAL OPTION CALLS'!F1291/'NORMAL OPTION CALLS'!F1285)*100</f>
        <v>0</v>
      </c>
      <c r="H1291" s="28"/>
      <c r="I1291" s="12"/>
      <c r="J1291" s="12"/>
      <c r="K1291" s="23"/>
      <c r="L1291" s="23"/>
      <c r="M1291" s="1"/>
      <c r="N1291" s="17"/>
      <c r="O1291" s="17"/>
    </row>
    <row r="1292" spans="1:15" ht="15.75">
      <c r="A1292" s="27"/>
      <c r="B1292" s="11"/>
      <c r="C1292" s="11"/>
      <c r="D1292" s="17"/>
      <c r="E1292" s="17"/>
      <c r="F1292" s="17"/>
      <c r="G1292" s="16"/>
      <c r="H1292" s="28"/>
      <c r="I1292" s="22"/>
      <c r="J1292" s="22"/>
      <c r="K1292" s="16"/>
      <c r="L1292" s="22"/>
      <c r="M1292" s="17"/>
      <c r="N1292" s="17"/>
      <c r="O1292" s="17"/>
    </row>
    <row r="1293" spans="1:15" ht="15.75">
      <c r="A1293" s="27"/>
      <c r="B1293" s="32"/>
      <c r="C1293" s="11"/>
      <c r="D1293" s="18"/>
      <c r="E1293" s="33"/>
      <c r="F1293" s="12"/>
      <c r="G1293" s="12"/>
      <c r="H1293" s="34"/>
      <c r="I1293" s="16"/>
      <c r="J1293" s="16"/>
      <c r="K1293" s="16"/>
      <c r="L1293" s="13"/>
      <c r="M1293" s="17"/>
      <c r="N1293" s="1"/>
      <c r="O1293" s="1"/>
    </row>
    <row r="1294" spans="1:15" ht="15.75">
      <c r="A1294" s="35" t="s">
        <v>37</v>
      </c>
      <c r="B1294" s="32"/>
      <c r="C1294" s="32"/>
      <c r="D1294" s="36"/>
      <c r="E1294" s="36"/>
      <c r="F1294" s="37"/>
      <c r="G1294" s="37"/>
      <c r="H1294" s="38"/>
      <c r="I1294" s="39"/>
      <c r="J1294" s="39"/>
      <c r="K1294" s="39"/>
      <c r="L1294" s="37"/>
      <c r="M1294" s="17"/>
      <c r="N1294" s="33"/>
      <c r="O1294" s="33"/>
    </row>
    <row r="1295" spans="1:15" ht="15.75">
      <c r="A1295" s="40" t="s">
        <v>38</v>
      </c>
      <c r="B1295" s="32"/>
      <c r="C1295" s="32"/>
      <c r="D1295" s="41"/>
      <c r="E1295" s="42"/>
      <c r="F1295" s="36"/>
      <c r="G1295" s="39"/>
      <c r="H1295" s="38"/>
      <c r="I1295" s="39"/>
      <c r="J1295" s="39"/>
      <c r="K1295" s="39"/>
      <c r="L1295" s="37"/>
      <c r="M1295" s="17"/>
      <c r="N1295" s="18"/>
      <c r="O1295" s="18"/>
    </row>
    <row r="1296" spans="1:15" ht="15.75">
      <c r="A1296" s="40" t="s">
        <v>39</v>
      </c>
      <c r="B1296" s="32"/>
      <c r="C1296" s="32"/>
      <c r="D1296" s="36"/>
      <c r="E1296" s="42"/>
      <c r="F1296" s="36"/>
      <c r="G1296" s="39"/>
      <c r="H1296" s="38"/>
      <c r="I1296" s="43"/>
      <c r="J1296" s="43"/>
      <c r="K1296" s="43"/>
      <c r="L1296" s="37"/>
      <c r="M1296" s="17"/>
      <c r="N1296" s="17"/>
      <c r="O1296" s="17"/>
    </row>
    <row r="1297" spans="1:15" ht="15.75">
      <c r="A1297" s="40" t="s">
        <v>40</v>
      </c>
      <c r="B1297" s="41"/>
      <c r="C1297" s="32"/>
      <c r="D1297" s="36"/>
      <c r="E1297" s="42"/>
      <c r="F1297" s="36"/>
      <c r="G1297" s="39"/>
      <c r="H1297" s="44"/>
      <c r="I1297" s="43"/>
      <c r="J1297" s="43"/>
      <c r="K1297" s="43"/>
      <c r="L1297" s="37"/>
      <c r="M1297" s="17"/>
      <c r="N1297" s="17"/>
      <c r="O1297" s="17"/>
    </row>
    <row r="1298" spans="1:15" ht="15.75">
      <c r="A1298" s="40" t="s">
        <v>41</v>
      </c>
      <c r="B1298" s="27"/>
      <c r="C1298" s="41"/>
      <c r="D1298" s="36"/>
      <c r="E1298" s="45"/>
      <c r="F1298" s="39"/>
      <c r="G1298" s="39"/>
      <c r="H1298" s="44"/>
      <c r="I1298" s="43"/>
      <c r="J1298" s="43"/>
      <c r="K1298" s="43"/>
      <c r="L1298" s="39"/>
      <c r="M1298" s="17"/>
      <c r="N1298" s="17"/>
      <c r="O1298" s="17"/>
    </row>
    <row r="1300" spans="1:15">
      <c r="G1300" t="s">
        <v>177</v>
      </c>
    </row>
  </sheetData>
  <mergeCells count="413">
    <mergeCell ref="A59:O59"/>
    <mergeCell ref="A60:O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D471:E471"/>
    <mergeCell ref="D472:E472"/>
    <mergeCell ref="D473:E473"/>
    <mergeCell ref="D474:E474"/>
    <mergeCell ref="D386:E386"/>
    <mergeCell ref="D387:E387"/>
    <mergeCell ref="A307:O309"/>
    <mergeCell ref="A310:O310"/>
    <mergeCell ref="A311:O311"/>
    <mergeCell ref="A312:O312"/>
    <mergeCell ref="A313:O313"/>
    <mergeCell ref="A314:O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I315:I316"/>
    <mergeCell ref="J315:J316"/>
    <mergeCell ref="K315:K316"/>
    <mergeCell ref="L315:L316"/>
    <mergeCell ref="D475:E475"/>
    <mergeCell ref="D476:E476"/>
    <mergeCell ref="A394:O396"/>
    <mergeCell ref="A397:O397"/>
    <mergeCell ref="A398:O398"/>
    <mergeCell ref="A399:O399"/>
    <mergeCell ref="A400:O400"/>
    <mergeCell ref="A401:O401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D470:E470"/>
    <mergeCell ref="A576:O578"/>
    <mergeCell ref="A579:O579"/>
    <mergeCell ref="A580:O580"/>
    <mergeCell ref="A581:O581"/>
    <mergeCell ref="A582:O582"/>
    <mergeCell ref="A583:O583"/>
    <mergeCell ref="D563:E563"/>
    <mergeCell ref="D564:E564"/>
    <mergeCell ref="D565:E565"/>
    <mergeCell ref="D566:E566"/>
    <mergeCell ref="D567:E567"/>
    <mergeCell ref="D568:E568"/>
    <mergeCell ref="D569:E569"/>
    <mergeCell ref="A1092:O1094"/>
    <mergeCell ref="A1095:O1095"/>
    <mergeCell ref="A1096:O1096"/>
    <mergeCell ref="A919:A920"/>
    <mergeCell ref="B919:B920"/>
    <mergeCell ref="C919:C920"/>
    <mergeCell ref="D919:D920"/>
    <mergeCell ref="E919:E920"/>
    <mergeCell ref="F919:F920"/>
    <mergeCell ref="G919:G920"/>
    <mergeCell ref="H919:H920"/>
    <mergeCell ref="I919:I920"/>
    <mergeCell ref="J919:J920"/>
    <mergeCell ref="K919:K920"/>
    <mergeCell ref="L919:L920"/>
    <mergeCell ref="M919:M920"/>
    <mergeCell ref="N919:N920"/>
    <mergeCell ref="O919:O920"/>
    <mergeCell ref="A1097:O1097"/>
    <mergeCell ref="A1098:O1098"/>
    <mergeCell ref="A1099:O1099"/>
    <mergeCell ref="D653:E653"/>
    <mergeCell ref="D654:E654"/>
    <mergeCell ref="D655:E655"/>
    <mergeCell ref="D656:E656"/>
    <mergeCell ref="D657:E657"/>
    <mergeCell ref="D658:E658"/>
    <mergeCell ref="D659:E659"/>
    <mergeCell ref="O1019:O1020"/>
    <mergeCell ref="D994:E994"/>
    <mergeCell ref="D995:E995"/>
    <mergeCell ref="D996:E996"/>
    <mergeCell ref="D997:E997"/>
    <mergeCell ref="D998:E998"/>
    <mergeCell ref="D999:E999"/>
    <mergeCell ref="D1000:E1000"/>
    <mergeCell ref="A1011:O1013"/>
    <mergeCell ref="A1014:O1014"/>
    <mergeCell ref="A915:O915"/>
    <mergeCell ref="A916:O916"/>
    <mergeCell ref="A917:O917"/>
    <mergeCell ref="A918:O918"/>
    <mergeCell ref="D1288:E1288"/>
    <mergeCell ref="D1289:E1289"/>
    <mergeCell ref="D1187:E1187"/>
    <mergeCell ref="D1188:E1188"/>
    <mergeCell ref="D1189:E1189"/>
    <mergeCell ref="D1190:E1190"/>
    <mergeCell ref="D1191:E1191"/>
    <mergeCell ref="D1192:E1192"/>
    <mergeCell ref="D1193:E1193"/>
    <mergeCell ref="A1204:O1206"/>
    <mergeCell ref="A1207:O1207"/>
    <mergeCell ref="D1290:E1290"/>
    <mergeCell ref="D1291:E1291"/>
    <mergeCell ref="A1208:O1208"/>
    <mergeCell ref="A1209:O1209"/>
    <mergeCell ref="A1211:O1211"/>
    <mergeCell ref="A1212:O1212"/>
    <mergeCell ref="A1213:A1214"/>
    <mergeCell ref="B1213:B1214"/>
    <mergeCell ref="C1213:C1214"/>
    <mergeCell ref="D1213:D1214"/>
    <mergeCell ref="E1213:E1214"/>
    <mergeCell ref="F1213:F1214"/>
    <mergeCell ref="G1213:G1214"/>
    <mergeCell ref="H1213:H1214"/>
    <mergeCell ref="I1213:I1214"/>
    <mergeCell ref="J1213:J1214"/>
    <mergeCell ref="K1213:K1214"/>
    <mergeCell ref="L1213:L1214"/>
    <mergeCell ref="M1213:M1214"/>
    <mergeCell ref="N1213:N1214"/>
    <mergeCell ref="O1213:O1214"/>
    <mergeCell ref="D1285:E1285"/>
    <mergeCell ref="D1286:E1286"/>
    <mergeCell ref="D1287:E1287"/>
    <mergeCell ref="A1100:A1101"/>
    <mergeCell ref="B1100:B1101"/>
    <mergeCell ref="C1100:C1101"/>
    <mergeCell ref="D1100:D1101"/>
    <mergeCell ref="E1100:E1101"/>
    <mergeCell ref="F1100:F1101"/>
    <mergeCell ref="G1100:G1101"/>
    <mergeCell ref="H1100:H1101"/>
    <mergeCell ref="I1100:I1101"/>
    <mergeCell ref="J1100:J1101"/>
    <mergeCell ref="K1100:K1101"/>
    <mergeCell ref="L1100:L1101"/>
    <mergeCell ref="M1100:M1101"/>
    <mergeCell ref="N1100:N1101"/>
    <mergeCell ref="O1100:O1101"/>
    <mergeCell ref="A1015:O1015"/>
    <mergeCell ref="A1016:O1016"/>
    <mergeCell ref="A1017:O1017"/>
    <mergeCell ref="A1018:O1018"/>
    <mergeCell ref="A1019:A1020"/>
    <mergeCell ref="B1019:B1020"/>
    <mergeCell ref="C1019:C1020"/>
    <mergeCell ref="D1019:D1020"/>
    <mergeCell ref="E1019:E1020"/>
    <mergeCell ref="F1019:F1020"/>
    <mergeCell ref="G1019:G1020"/>
    <mergeCell ref="H1019:H1020"/>
    <mergeCell ref="I1019:I1020"/>
    <mergeCell ref="J1019:J1020"/>
    <mergeCell ref="K1019:K1020"/>
    <mergeCell ref="L1019:L1020"/>
    <mergeCell ref="M1019:M1020"/>
    <mergeCell ref="N1019:N1020"/>
    <mergeCell ref="D894:E894"/>
    <mergeCell ref="D895:E895"/>
    <mergeCell ref="D896:E896"/>
    <mergeCell ref="D897:E897"/>
    <mergeCell ref="D898:E898"/>
    <mergeCell ref="D899:E899"/>
    <mergeCell ref="D900:E900"/>
    <mergeCell ref="A911:O913"/>
    <mergeCell ref="A914:O914"/>
    <mergeCell ref="A837:O837"/>
    <mergeCell ref="A838:O838"/>
    <mergeCell ref="A839:O839"/>
    <mergeCell ref="A840:O840"/>
    <mergeCell ref="A841:A842"/>
    <mergeCell ref="B841:B842"/>
    <mergeCell ref="C841:C842"/>
    <mergeCell ref="D841:D842"/>
    <mergeCell ref="E841:E842"/>
    <mergeCell ref="F841:F842"/>
    <mergeCell ref="G841:G842"/>
    <mergeCell ref="H841:H842"/>
    <mergeCell ref="I841:I842"/>
    <mergeCell ref="J841:J842"/>
    <mergeCell ref="K841:K842"/>
    <mergeCell ref="L841:L842"/>
    <mergeCell ref="M841:M842"/>
    <mergeCell ref="N841:N842"/>
    <mergeCell ref="O841:O842"/>
    <mergeCell ref="D817:E817"/>
    <mergeCell ref="D818:E818"/>
    <mergeCell ref="D819:E819"/>
    <mergeCell ref="D820:E820"/>
    <mergeCell ref="D821:E821"/>
    <mergeCell ref="D822:E822"/>
    <mergeCell ref="D823:E823"/>
    <mergeCell ref="A833:O835"/>
    <mergeCell ref="A836:O836"/>
    <mergeCell ref="A758:O758"/>
    <mergeCell ref="A759:O759"/>
    <mergeCell ref="A760:O760"/>
    <mergeCell ref="A761:O761"/>
    <mergeCell ref="A762:A763"/>
    <mergeCell ref="B762:B763"/>
    <mergeCell ref="C762:C763"/>
    <mergeCell ref="D762:D763"/>
    <mergeCell ref="E762:E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O762:O763"/>
    <mergeCell ref="D737:E737"/>
    <mergeCell ref="D738:E738"/>
    <mergeCell ref="D739:E739"/>
    <mergeCell ref="D740:E740"/>
    <mergeCell ref="D741:E741"/>
    <mergeCell ref="D742:E742"/>
    <mergeCell ref="D743:E743"/>
    <mergeCell ref="A754:O756"/>
    <mergeCell ref="A757:O757"/>
    <mergeCell ref="A673:O673"/>
    <mergeCell ref="A674:A675"/>
    <mergeCell ref="B674:B675"/>
    <mergeCell ref="C674:C675"/>
    <mergeCell ref="D674:D675"/>
    <mergeCell ref="E674:E675"/>
    <mergeCell ref="F674:F675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A666:O668"/>
    <mergeCell ref="A669:O669"/>
    <mergeCell ref="A670:O670"/>
    <mergeCell ref="A671:O671"/>
    <mergeCell ref="A672:O672"/>
    <mergeCell ref="L584:L585"/>
    <mergeCell ref="M584:M585"/>
    <mergeCell ref="N584:N585"/>
    <mergeCell ref="O584:O585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K584:K585"/>
    <mergeCell ref="A483:O485"/>
    <mergeCell ref="A486:O486"/>
    <mergeCell ref="A487:O487"/>
    <mergeCell ref="A488:O488"/>
    <mergeCell ref="A489:O489"/>
    <mergeCell ref="A490:O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O491:O492"/>
    <mergeCell ref="L491:L492"/>
    <mergeCell ref="M491:M492"/>
    <mergeCell ref="N491:N492"/>
    <mergeCell ref="M315:M316"/>
    <mergeCell ref="N315:N316"/>
    <mergeCell ref="O315:O316"/>
    <mergeCell ref="D381:E381"/>
    <mergeCell ref="D382:E382"/>
    <mergeCell ref="D383:E383"/>
    <mergeCell ref="D384:E384"/>
    <mergeCell ref="D385:E385"/>
    <mergeCell ref="D294:E294"/>
    <mergeCell ref="D295:E295"/>
    <mergeCell ref="D296:E296"/>
    <mergeCell ref="D297:E297"/>
    <mergeCell ref="D298:E298"/>
    <mergeCell ref="D299:E299"/>
    <mergeCell ref="D300:E300"/>
    <mergeCell ref="A220:O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A213:O215"/>
    <mergeCell ref="A216:O216"/>
    <mergeCell ref="A217:O217"/>
    <mergeCell ref="A218:O218"/>
    <mergeCell ref="A219:O219"/>
    <mergeCell ref="D200:E200"/>
    <mergeCell ref="D201:E201"/>
    <mergeCell ref="D202:E202"/>
    <mergeCell ref="D203:E203"/>
    <mergeCell ref="D204:E204"/>
    <mergeCell ref="D205:E205"/>
    <mergeCell ref="D206:E206"/>
    <mergeCell ref="A141:O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L10:L11"/>
    <mergeCell ref="M10:M11"/>
    <mergeCell ref="N10:N11"/>
    <mergeCell ref="O10:O11"/>
    <mergeCell ref="A134:O136"/>
    <mergeCell ref="A137:O137"/>
    <mergeCell ref="A138:O138"/>
    <mergeCell ref="A139:O139"/>
    <mergeCell ref="A140:O140"/>
    <mergeCell ref="L61:L62"/>
    <mergeCell ref="M61:M62"/>
    <mergeCell ref="N61:N62"/>
    <mergeCell ref="O61:O62"/>
    <mergeCell ref="D121:E121"/>
    <mergeCell ref="D122:E122"/>
    <mergeCell ref="D123:E123"/>
    <mergeCell ref="D124:E124"/>
    <mergeCell ref="D125:E125"/>
    <mergeCell ref="D126:E126"/>
    <mergeCell ref="D127:E127"/>
    <mergeCell ref="A53:O55"/>
    <mergeCell ref="A56:O56"/>
    <mergeCell ref="A57:O57"/>
    <mergeCell ref="A58:O58"/>
    <mergeCell ref="D41:E41"/>
    <mergeCell ref="D42:E42"/>
    <mergeCell ref="D43:E43"/>
    <mergeCell ref="D44:E44"/>
    <mergeCell ref="D45:E45"/>
    <mergeCell ref="D46:E46"/>
    <mergeCell ref="D47:E47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895:O898 O892 O1215:O1278 O921:O988 O843:O888 O764:O815 O1021:O1070 O1102:O1181 O676:O734 O586:O651 O493:O560 O404:O467 O317:O378 O223:O288 O144:O194 O63:O116 O12:O35">
    <cfRule type="cellIs" dxfId="5" priority="8706" operator="lessThan">
      <formula>0</formula>
    </cfRule>
    <cfRule type="cellIs" dxfId="4" priority="8707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8"/>
  <sheetViews>
    <sheetView workbookViewId="0">
      <selection activeCell="O34" sqref="O34"/>
    </sheetView>
  </sheetViews>
  <sheetFormatPr defaultRowHeight="15"/>
  <cols>
    <col min="1" max="1" width="7.42578125"/>
    <col min="2" max="2" width="9.42578125"/>
    <col min="3" max="3" width="13.42578125"/>
    <col min="4" max="5" width="10.42578125"/>
    <col min="6" max="6" width="21.85546875" customWidth="1"/>
    <col min="7" max="7" width="11.28515625"/>
    <col min="8" max="8" width="10.85546875"/>
    <col min="9" max="9" width="11.140625"/>
    <col min="10" max="10" width="10.85546875"/>
    <col min="11" max="11" width="10.85546875" customWidth="1"/>
    <col min="12" max="12" width="12.42578125" customWidth="1"/>
    <col min="13" max="13" width="9.28515625" customWidth="1"/>
    <col min="14" max="14" width="11.42578125" customWidth="1"/>
    <col min="15" max="15" width="9.42578125" customWidth="1"/>
    <col min="16" max="1024" width="8.5703125"/>
  </cols>
  <sheetData>
    <row r="1" spans="1:15" ht="15.75" thickBot="1"/>
    <row r="2" spans="1:15" ht="15.75" thickBot="1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thickBo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.75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5.75">
      <c r="A6" s="125" t="s">
        <v>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6.5" thickBot="1">
      <c r="A7" s="126" t="s">
        <v>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5" ht="15.75">
      <c r="A8" s="109" t="s">
        <v>283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5.75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0" t="s">
        <v>6</v>
      </c>
      <c r="B10" s="111" t="s">
        <v>7</v>
      </c>
      <c r="C10" s="112" t="s">
        <v>8</v>
      </c>
      <c r="D10" s="111" t="s">
        <v>9</v>
      </c>
      <c r="E10" s="110" t="s">
        <v>10</v>
      </c>
      <c r="F10" s="110" t="s">
        <v>11</v>
      </c>
      <c r="G10" s="111" t="s">
        <v>12</v>
      </c>
      <c r="H10" s="111" t="s">
        <v>13</v>
      </c>
      <c r="I10" s="112" t="s">
        <v>14</v>
      </c>
      <c r="J10" s="112" t="s">
        <v>15</v>
      </c>
      <c r="K10" s="112" t="s">
        <v>16</v>
      </c>
      <c r="L10" s="113" t="s">
        <v>17</v>
      </c>
      <c r="M10" s="111" t="s">
        <v>18</v>
      </c>
      <c r="N10" s="111" t="s">
        <v>19</v>
      </c>
      <c r="O10" s="111" t="s">
        <v>20</v>
      </c>
    </row>
    <row r="11" spans="1:15">
      <c r="A11" s="110"/>
      <c r="B11" s="111"/>
      <c r="C11" s="111"/>
      <c r="D11" s="111"/>
      <c r="E11" s="110"/>
      <c r="F11" s="110"/>
      <c r="G11" s="111"/>
      <c r="H11" s="111"/>
      <c r="I11" s="111"/>
      <c r="J11" s="111"/>
      <c r="K11" s="111"/>
      <c r="L11" s="127"/>
      <c r="M11" s="111"/>
      <c r="N11" s="111"/>
      <c r="O11" s="111"/>
    </row>
    <row r="12" spans="1:15" s="98" customFormat="1" ht="15.75">
      <c r="A12" s="89">
        <v>1</v>
      </c>
      <c r="B12" s="99">
        <v>43215</v>
      </c>
      <c r="C12" s="89">
        <v>160</v>
      </c>
      <c r="D12" s="89" t="s">
        <v>178</v>
      </c>
      <c r="E12" s="89" t="s">
        <v>22</v>
      </c>
      <c r="F12" s="89" t="s">
        <v>25</v>
      </c>
      <c r="G12" s="89">
        <v>2</v>
      </c>
      <c r="H12" s="89">
        <v>0.5</v>
      </c>
      <c r="I12" s="89">
        <v>2.8</v>
      </c>
      <c r="J12" s="89">
        <v>3.6</v>
      </c>
      <c r="K12" s="89">
        <v>4.4000000000000004</v>
      </c>
      <c r="L12" s="89">
        <v>3.6</v>
      </c>
      <c r="M12" s="89">
        <v>7000</v>
      </c>
      <c r="N12" s="94">
        <f>IF('HNI OPTION CALLS'!E12="BUY",('HNI OPTION CALLS'!L12-'HNI OPTION CALLS'!G12)*('HNI OPTION CALLS'!M12),('HNI OPTION CALLS'!G12-'HNI OPTION CALLS'!L12)*('HNI OPTION CALLS'!M12))</f>
        <v>11200</v>
      </c>
      <c r="O12" s="101">
        <f>'HNI OPTION CALLS'!N12/('HNI OPTION CALLS'!M12)/'HNI OPTION CALLS'!G12%</f>
        <v>80</v>
      </c>
    </row>
    <row r="13" spans="1:15" s="98" customFormat="1" ht="15.75">
      <c r="A13" s="89">
        <v>2</v>
      </c>
      <c r="B13" s="99">
        <v>43214</v>
      </c>
      <c r="C13" s="89">
        <v>330</v>
      </c>
      <c r="D13" s="89" t="s">
        <v>178</v>
      </c>
      <c r="E13" s="89" t="s">
        <v>22</v>
      </c>
      <c r="F13" s="89" t="s">
        <v>55</v>
      </c>
      <c r="G13" s="89">
        <v>5.5</v>
      </c>
      <c r="H13" s="89">
        <v>2.5</v>
      </c>
      <c r="I13" s="89">
        <v>7.5</v>
      </c>
      <c r="J13" s="89">
        <v>9.5</v>
      </c>
      <c r="K13" s="89">
        <v>11.5</v>
      </c>
      <c r="L13" s="89">
        <v>2.5</v>
      </c>
      <c r="M13" s="89">
        <v>1750</v>
      </c>
      <c r="N13" s="94">
        <f>IF('HNI OPTION CALLS'!E13="BUY",('HNI OPTION CALLS'!L13-'HNI OPTION CALLS'!G13)*('HNI OPTION CALLS'!M13),('HNI OPTION CALLS'!G13-'HNI OPTION CALLS'!L13)*('HNI OPTION CALLS'!M13))</f>
        <v>-5250</v>
      </c>
      <c r="O13" s="101">
        <f>'HNI OPTION CALLS'!N13/('HNI OPTION CALLS'!M13)/'HNI OPTION CALLS'!G13%</f>
        <v>-54.545454545454547</v>
      </c>
    </row>
    <row r="14" spans="1:15" s="4" customFormat="1" ht="15.75">
      <c r="A14" s="89">
        <v>3</v>
      </c>
      <c r="B14" s="99">
        <v>43213</v>
      </c>
      <c r="C14" s="89">
        <v>160</v>
      </c>
      <c r="D14" s="89" t="s">
        <v>178</v>
      </c>
      <c r="E14" s="89" t="s">
        <v>22</v>
      </c>
      <c r="F14" s="89" t="s">
        <v>25</v>
      </c>
      <c r="G14" s="89">
        <v>1.2</v>
      </c>
      <c r="H14" s="89">
        <v>0.2</v>
      </c>
      <c r="I14" s="89">
        <v>1.7</v>
      </c>
      <c r="J14" s="89">
        <v>2.2999999999999998</v>
      </c>
      <c r="K14" s="89">
        <v>2.8</v>
      </c>
      <c r="L14" s="89">
        <v>2.8</v>
      </c>
      <c r="M14" s="89">
        <v>7000</v>
      </c>
      <c r="N14" s="94">
        <f>IF('HNI OPTION CALLS'!E14="BUY",('HNI OPTION CALLS'!L14-'HNI OPTION CALLS'!G14)*('HNI OPTION CALLS'!M14),('HNI OPTION CALLS'!G14-'HNI OPTION CALLS'!L14)*('HNI OPTION CALLS'!M14))</f>
        <v>11199.999999999998</v>
      </c>
      <c r="O14" s="101">
        <f>'HNI OPTION CALLS'!N14/('HNI OPTION CALLS'!M14)/'HNI OPTION CALLS'!G14%</f>
        <v>133.33333333333331</v>
      </c>
    </row>
    <row r="15" spans="1:15" s="4" customFormat="1" ht="15.75">
      <c r="A15" s="89">
        <v>4</v>
      </c>
      <c r="B15" s="100">
        <v>43210</v>
      </c>
      <c r="C15" s="92">
        <v>340</v>
      </c>
      <c r="D15" s="92" t="s">
        <v>178</v>
      </c>
      <c r="E15" s="92" t="s">
        <v>22</v>
      </c>
      <c r="F15" s="92" t="s">
        <v>75</v>
      </c>
      <c r="G15" s="92">
        <v>6.5</v>
      </c>
      <c r="H15" s="92">
        <v>4.5</v>
      </c>
      <c r="I15" s="92">
        <v>7.5</v>
      </c>
      <c r="J15" s="92">
        <v>8.5</v>
      </c>
      <c r="K15" s="92">
        <v>9.5</v>
      </c>
      <c r="L15" s="92">
        <v>4.5</v>
      </c>
      <c r="M15" s="92">
        <v>1500</v>
      </c>
      <c r="N15" s="94">
        <f>IF('HNI OPTION CALLS'!E15="BUY",('HNI OPTION CALLS'!L15-'HNI OPTION CALLS'!G15)*('HNI OPTION CALLS'!M15),('HNI OPTION CALLS'!G15-'HNI OPTION CALLS'!L15)*('HNI OPTION CALLS'!M15))</f>
        <v>-3000</v>
      </c>
      <c r="O15" s="101">
        <f>'HNI OPTION CALLS'!N15/('HNI OPTION CALLS'!M15)/'HNI OPTION CALLS'!G15%</f>
        <v>-30.769230769230766</v>
      </c>
    </row>
    <row r="16" spans="1:15" ht="15.75">
      <c r="A16" s="89">
        <v>5</v>
      </c>
      <c r="B16" s="99">
        <v>43209</v>
      </c>
      <c r="C16" s="89">
        <v>310</v>
      </c>
      <c r="D16" s="89" t="s">
        <v>178</v>
      </c>
      <c r="E16" s="89" t="s">
        <v>22</v>
      </c>
      <c r="F16" s="89" t="s">
        <v>288</v>
      </c>
      <c r="G16" s="89">
        <v>5.7</v>
      </c>
      <c r="H16" s="89">
        <v>3.7</v>
      </c>
      <c r="I16" s="89">
        <v>6.7</v>
      </c>
      <c r="J16" s="89">
        <v>7.7</v>
      </c>
      <c r="K16" s="89">
        <v>8.6999999999999993</v>
      </c>
      <c r="L16" s="89">
        <v>8.6999999999999993</v>
      </c>
      <c r="M16" s="89">
        <v>1750</v>
      </c>
      <c r="N16" s="94">
        <f>IF('HNI OPTION CALLS'!E16="BUY",('HNI OPTION CALLS'!L16-'HNI OPTION CALLS'!G16)*('HNI OPTION CALLS'!M16),('HNI OPTION CALLS'!G16-'HNI OPTION CALLS'!L16)*('HNI OPTION CALLS'!M16))</f>
        <v>5249.9999999999982</v>
      </c>
      <c r="O16" s="101">
        <f>'HNI OPTION CALLS'!N16/('HNI OPTION CALLS'!M16)/'HNI OPTION CALLS'!G16%</f>
        <v>52.631578947368403</v>
      </c>
    </row>
    <row r="17" spans="1:15" s="88" customFormat="1" ht="15.75">
      <c r="A17" s="89">
        <v>6</v>
      </c>
      <c r="B17" s="100">
        <v>43208</v>
      </c>
      <c r="C17" s="92">
        <v>275</v>
      </c>
      <c r="D17" s="92" t="s">
        <v>178</v>
      </c>
      <c r="E17" s="92" t="s">
        <v>22</v>
      </c>
      <c r="F17" s="92" t="s">
        <v>174</v>
      </c>
      <c r="G17" s="93">
        <v>2.4</v>
      </c>
      <c r="H17" s="92">
        <v>1</v>
      </c>
      <c r="I17" s="92">
        <v>4</v>
      </c>
      <c r="J17" s="92">
        <v>5.5</v>
      </c>
      <c r="K17" s="92">
        <v>7</v>
      </c>
      <c r="L17" s="92">
        <v>4</v>
      </c>
      <c r="M17" s="92">
        <v>2400</v>
      </c>
      <c r="N17" s="94">
        <f>IF('HNI OPTION CALLS'!E17="BUY",('HNI OPTION CALLS'!L17-'HNI OPTION CALLS'!G17)*('HNI OPTION CALLS'!M17),('HNI OPTION CALLS'!G17-'HNI OPTION CALLS'!L17)*('HNI OPTION CALLS'!M17))</f>
        <v>3840</v>
      </c>
      <c r="O17" s="101">
        <f>'HNI OPTION CALLS'!N17/('HNI OPTION CALLS'!M17)/'HNI OPTION CALLS'!G17%</f>
        <v>66.666666666666671</v>
      </c>
    </row>
    <row r="18" spans="1:15" ht="16.5" customHeight="1">
      <c r="A18" s="89">
        <v>7</v>
      </c>
      <c r="B18" s="91">
        <v>43207</v>
      </c>
      <c r="C18" s="92">
        <v>195</v>
      </c>
      <c r="D18" s="92" t="s">
        <v>178</v>
      </c>
      <c r="E18" s="92" t="s">
        <v>22</v>
      </c>
      <c r="F18" s="92" t="s">
        <v>287</v>
      </c>
      <c r="G18" s="93">
        <v>4.5</v>
      </c>
      <c r="H18" s="93">
        <v>3</v>
      </c>
      <c r="I18" s="93">
        <v>5.5</v>
      </c>
      <c r="J18" s="93">
        <v>6.5</v>
      </c>
      <c r="K18" s="93">
        <v>7.5</v>
      </c>
      <c r="L18" s="93">
        <v>7.5</v>
      </c>
      <c r="M18" s="92">
        <v>4500</v>
      </c>
      <c r="N18" s="94">
        <f>IF('HNI OPTION CALLS'!E18="BUY",('HNI OPTION CALLS'!L18-'HNI OPTION CALLS'!G18)*('HNI OPTION CALLS'!M18),('HNI OPTION CALLS'!G18-'HNI OPTION CALLS'!L18)*('HNI OPTION CALLS'!M18))</f>
        <v>13500</v>
      </c>
      <c r="O18" s="95">
        <f>'HNI OPTION CALLS'!N18/('HNI OPTION CALLS'!M18)/'HNI OPTION CALLS'!G18%</f>
        <v>66.666666666666671</v>
      </c>
    </row>
    <row r="19" spans="1:15" ht="16.5" customHeight="1">
      <c r="A19" s="89">
        <v>8</v>
      </c>
      <c r="B19" s="86">
        <v>43202</v>
      </c>
      <c r="C19" s="6">
        <v>3250</v>
      </c>
      <c r="D19" s="6" t="s">
        <v>178</v>
      </c>
      <c r="E19" s="6" t="s">
        <v>22</v>
      </c>
      <c r="F19" s="6" t="s">
        <v>52</v>
      </c>
      <c r="G19" s="7">
        <v>46</v>
      </c>
      <c r="H19" s="7">
        <v>5</v>
      </c>
      <c r="I19" s="7">
        <v>66</v>
      </c>
      <c r="J19" s="7">
        <v>86</v>
      </c>
      <c r="K19" s="7">
        <v>106</v>
      </c>
      <c r="L19" s="7">
        <v>64.5</v>
      </c>
      <c r="M19" s="6">
        <v>250</v>
      </c>
      <c r="N19" s="8">
        <f>IF('HNI OPTION CALLS'!E19="BUY",('HNI OPTION CALLS'!L19-'HNI OPTION CALLS'!G19)*('HNI OPTION CALLS'!M19),('HNI OPTION CALLS'!G19-'HNI OPTION CALLS'!L19)*('HNI OPTION CALLS'!M19))</f>
        <v>4625</v>
      </c>
      <c r="O19" s="9">
        <f>'HNI OPTION CALLS'!N19/('HNI OPTION CALLS'!M19)/'HNI OPTION CALLS'!G19%</f>
        <v>40.217391304347821</v>
      </c>
    </row>
    <row r="20" spans="1:15" ht="16.5" customHeight="1">
      <c r="A20" s="89">
        <v>9</v>
      </c>
      <c r="B20" s="86">
        <v>43202</v>
      </c>
      <c r="C20" s="6">
        <v>360</v>
      </c>
      <c r="D20" s="6" t="s">
        <v>178</v>
      </c>
      <c r="E20" s="6" t="s">
        <v>22</v>
      </c>
      <c r="F20" s="6" t="s">
        <v>75</v>
      </c>
      <c r="G20" s="7">
        <v>9</v>
      </c>
      <c r="H20" s="7">
        <v>2</v>
      </c>
      <c r="I20" s="7">
        <v>13</v>
      </c>
      <c r="J20" s="7">
        <v>17</v>
      </c>
      <c r="K20" s="7">
        <v>20</v>
      </c>
      <c r="L20" s="7">
        <v>13</v>
      </c>
      <c r="M20" s="6">
        <v>1500</v>
      </c>
      <c r="N20" s="8">
        <f>IF('HNI OPTION CALLS'!E20="BUY",('HNI OPTION CALLS'!L20-'HNI OPTION CALLS'!G20)*('HNI OPTION CALLS'!M20),('HNI OPTION CALLS'!G20-'HNI OPTION CALLS'!L20)*('HNI OPTION CALLS'!M20))</f>
        <v>6000</v>
      </c>
      <c r="O20" s="9">
        <f>'HNI OPTION CALLS'!N20/('HNI OPTION CALLS'!M20)/'HNI OPTION CALLS'!G20%</f>
        <v>44.444444444444443</v>
      </c>
    </row>
    <row r="21" spans="1:15" ht="15.75">
      <c r="A21" s="89">
        <v>10</v>
      </c>
      <c r="B21" s="86">
        <v>43201</v>
      </c>
      <c r="C21" s="6">
        <v>90</v>
      </c>
      <c r="D21" s="6" t="s">
        <v>178</v>
      </c>
      <c r="E21" s="6" t="s">
        <v>22</v>
      </c>
      <c r="F21" s="6" t="s">
        <v>89</v>
      </c>
      <c r="G21" s="7">
        <v>2.5</v>
      </c>
      <c r="H21" s="7">
        <v>1.3</v>
      </c>
      <c r="I21" s="7">
        <v>3.3</v>
      </c>
      <c r="J21" s="7">
        <v>4</v>
      </c>
      <c r="K21" s="7">
        <v>4.7</v>
      </c>
      <c r="L21" s="7">
        <v>1.3</v>
      </c>
      <c r="M21" s="6">
        <v>7500</v>
      </c>
      <c r="N21" s="8">
        <f>IF('HNI OPTION CALLS'!E21="BUY",('HNI OPTION CALLS'!L21-'HNI OPTION CALLS'!G21)*('HNI OPTION CALLS'!M21),('HNI OPTION CALLS'!G21-'HNI OPTION CALLS'!L21)*('HNI OPTION CALLS'!M21))</f>
        <v>-9000</v>
      </c>
      <c r="O21" s="9">
        <f>'HNI OPTION CALLS'!N21/('HNI OPTION CALLS'!M21)/'HNI OPTION CALLS'!G21%</f>
        <v>-47.999999999999993</v>
      </c>
    </row>
    <row r="22" spans="1:15" ht="15.75">
      <c r="A22" s="89">
        <v>11</v>
      </c>
      <c r="B22" s="86">
        <v>43199</v>
      </c>
      <c r="C22" s="6">
        <v>550</v>
      </c>
      <c r="D22" s="6" t="s">
        <v>178</v>
      </c>
      <c r="E22" s="6" t="s">
        <v>22</v>
      </c>
      <c r="F22" s="6" t="s">
        <v>58</v>
      </c>
      <c r="G22" s="7">
        <v>12</v>
      </c>
      <c r="H22" s="7">
        <v>7</v>
      </c>
      <c r="I22" s="7">
        <v>16</v>
      </c>
      <c r="J22" s="7">
        <v>20</v>
      </c>
      <c r="K22" s="7">
        <v>24</v>
      </c>
      <c r="L22" s="7">
        <v>15.85</v>
      </c>
      <c r="M22" s="6">
        <v>1200</v>
      </c>
      <c r="N22" s="8">
        <f>IF('HNI OPTION CALLS'!E22="BUY",('HNI OPTION CALLS'!L22-'HNI OPTION CALLS'!G22)*('HNI OPTION CALLS'!M22),('HNI OPTION CALLS'!G22-'HNI OPTION CALLS'!L22)*('HNI OPTION CALLS'!M22))</f>
        <v>4620</v>
      </c>
      <c r="O22" s="9">
        <f>'HNI OPTION CALLS'!N22/('HNI OPTION CALLS'!M22)/'HNI OPTION CALLS'!G22%</f>
        <v>32.083333333333336</v>
      </c>
    </row>
    <row r="23" spans="1:15" ht="15.75">
      <c r="A23" s="89">
        <v>12</v>
      </c>
      <c r="B23" s="86">
        <v>43199</v>
      </c>
      <c r="C23" s="6">
        <v>150</v>
      </c>
      <c r="D23" s="6" t="s">
        <v>178</v>
      </c>
      <c r="E23" s="6" t="s">
        <v>22</v>
      </c>
      <c r="F23" s="6" t="s">
        <v>25</v>
      </c>
      <c r="G23" s="7">
        <v>3.5</v>
      </c>
      <c r="H23" s="7">
        <v>2.4</v>
      </c>
      <c r="I23" s="7">
        <v>4.3</v>
      </c>
      <c r="J23" s="7">
        <v>5</v>
      </c>
      <c r="K23" s="7">
        <v>5.7</v>
      </c>
      <c r="L23" s="7">
        <v>2.4</v>
      </c>
      <c r="M23" s="6">
        <v>7000</v>
      </c>
      <c r="N23" s="8">
        <f>IF('HNI OPTION CALLS'!E23="BUY",('HNI OPTION CALLS'!L23-'HNI OPTION CALLS'!G23)*('HNI OPTION CALLS'!M23),('HNI OPTION CALLS'!G23-'HNI OPTION CALLS'!L23)*('HNI OPTION CALLS'!M23))</f>
        <v>-7700.0000000000009</v>
      </c>
      <c r="O23" s="9">
        <f>'HNI OPTION CALLS'!N23/('HNI OPTION CALLS'!M23)/'HNI OPTION CALLS'!G23%</f>
        <v>-31.428571428571427</v>
      </c>
    </row>
    <row r="24" spans="1:15" ht="15.75">
      <c r="A24" s="89">
        <v>13</v>
      </c>
      <c r="B24" s="86">
        <v>43196</v>
      </c>
      <c r="C24" s="6">
        <v>370</v>
      </c>
      <c r="D24" s="6" t="s">
        <v>178</v>
      </c>
      <c r="E24" s="6" t="s">
        <v>22</v>
      </c>
      <c r="F24" s="6" t="s">
        <v>286</v>
      </c>
      <c r="G24" s="7">
        <v>9.5</v>
      </c>
      <c r="H24" s="7">
        <v>3.5</v>
      </c>
      <c r="I24" s="7">
        <v>13</v>
      </c>
      <c r="J24" s="7">
        <v>16</v>
      </c>
      <c r="K24" s="7">
        <v>19</v>
      </c>
      <c r="L24" s="7">
        <v>3.5</v>
      </c>
      <c r="M24" s="6">
        <v>1500</v>
      </c>
      <c r="N24" s="8">
        <f>IF('HNI OPTION CALLS'!E24="BUY",('HNI OPTION CALLS'!L24-'HNI OPTION CALLS'!G24)*('HNI OPTION CALLS'!M24),('HNI OPTION CALLS'!G24-'HNI OPTION CALLS'!L24)*('HNI OPTION CALLS'!M24))</f>
        <v>-9000</v>
      </c>
      <c r="O24" s="9">
        <f>'HNI OPTION CALLS'!N24/('HNI OPTION CALLS'!M24)/'HNI OPTION CALLS'!G24%</f>
        <v>-63.157894736842103</v>
      </c>
    </row>
    <row r="25" spans="1:15" ht="15.75">
      <c r="A25" s="89">
        <v>14</v>
      </c>
      <c r="B25" s="86">
        <v>43195</v>
      </c>
      <c r="C25" s="6">
        <v>540</v>
      </c>
      <c r="D25" s="6" t="s">
        <v>178</v>
      </c>
      <c r="E25" s="6" t="s">
        <v>22</v>
      </c>
      <c r="F25" s="6" t="s">
        <v>78</v>
      </c>
      <c r="G25" s="7">
        <v>21.5</v>
      </c>
      <c r="H25" s="7">
        <v>16</v>
      </c>
      <c r="I25" s="7">
        <v>25</v>
      </c>
      <c r="J25" s="7">
        <v>29</v>
      </c>
      <c r="K25" s="7">
        <v>33</v>
      </c>
      <c r="L25" s="7">
        <v>24.95</v>
      </c>
      <c r="M25" s="6">
        <v>1500</v>
      </c>
      <c r="N25" s="8">
        <f>IF('HNI OPTION CALLS'!E25="BUY",('HNI OPTION CALLS'!L25-'HNI OPTION CALLS'!G25)*('HNI OPTION CALLS'!M25),('HNI OPTION CALLS'!G25-'HNI OPTION CALLS'!L25)*('HNI OPTION CALLS'!M25))</f>
        <v>5174.9999999999991</v>
      </c>
      <c r="O25" s="9">
        <f>'HNI OPTION CALLS'!N25/('HNI OPTION CALLS'!M25)/'HNI OPTION CALLS'!G25%</f>
        <v>16.046511627906973</v>
      </c>
    </row>
    <row r="26" spans="1:15" ht="15.75">
      <c r="A26" s="89">
        <v>15</v>
      </c>
      <c r="B26" s="86">
        <v>43193</v>
      </c>
      <c r="C26" s="6">
        <v>40</v>
      </c>
      <c r="D26" s="6" t="s">
        <v>178</v>
      </c>
      <c r="E26" s="6" t="s">
        <v>22</v>
      </c>
      <c r="F26" s="6" t="s">
        <v>71</v>
      </c>
      <c r="G26" s="7">
        <v>3.3</v>
      </c>
      <c r="H26" s="7">
        <v>2</v>
      </c>
      <c r="I26" s="7">
        <v>3.9</v>
      </c>
      <c r="J26" s="7">
        <v>4.5</v>
      </c>
      <c r="K26" s="7">
        <v>5.0999999999999996</v>
      </c>
      <c r="L26" s="7">
        <v>3.9</v>
      </c>
      <c r="M26" s="6">
        <v>9000</v>
      </c>
      <c r="N26" s="8">
        <f>IF('HNI OPTION CALLS'!E26="BUY",('HNI OPTION CALLS'!L26-'HNI OPTION CALLS'!G26)*('HNI OPTION CALLS'!M26),('HNI OPTION CALLS'!G26-'HNI OPTION CALLS'!L26)*('HNI OPTION CALLS'!M26))</f>
        <v>5400.0000000000009</v>
      </c>
      <c r="O26" s="9">
        <f>'HNI OPTION CALLS'!N26/('HNI OPTION CALLS'!M26)/'HNI OPTION CALLS'!G26%</f>
        <v>18.181818181818183</v>
      </c>
    </row>
    <row r="27" spans="1:15" ht="15.75">
      <c r="A27" s="89">
        <v>16</v>
      </c>
      <c r="B27" s="86">
        <v>43192</v>
      </c>
      <c r="C27" s="6">
        <v>270</v>
      </c>
      <c r="D27" s="6" t="s">
        <v>178</v>
      </c>
      <c r="E27" s="6" t="s">
        <v>22</v>
      </c>
      <c r="F27" s="6" t="s">
        <v>195</v>
      </c>
      <c r="G27" s="7">
        <v>11</v>
      </c>
      <c r="H27" s="7">
        <v>9</v>
      </c>
      <c r="I27" s="7">
        <v>13</v>
      </c>
      <c r="J27" s="7">
        <v>14</v>
      </c>
      <c r="K27" s="7">
        <v>15</v>
      </c>
      <c r="L27" s="7">
        <v>13</v>
      </c>
      <c r="M27" s="6">
        <v>4500</v>
      </c>
      <c r="N27" s="8">
        <f>IF('HNI OPTION CALLS'!E27="BUY",('HNI OPTION CALLS'!L27-'HNI OPTION CALLS'!G27)*('HNI OPTION CALLS'!M27),('HNI OPTION CALLS'!G27-'HNI OPTION CALLS'!L27)*('HNI OPTION CALLS'!M27))</f>
        <v>9000</v>
      </c>
      <c r="O27" s="9">
        <f>'HNI OPTION CALLS'!N27/('HNI OPTION CALLS'!M27)/'HNI OPTION CALLS'!G27%</f>
        <v>18.181818181818183</v>
      </c>
    </row>
    <row r="28" spans="1:15" ht="15.75">
      <c r="A28" s="80" t="s">
        <v>95</v>
      </c>
      <c r="B28" s="70"/>
      <c r="C28" s="71"/>
      <c r="D28" s="72"/>
      <c r="E28" s="73"/>
      <c r="F28" s="73"/>
      <c r="G28" s="81"/>
      <c r="H28" s="74"/>
      <c r="I28" s="74"/>
      <c r="J28" s="74"/>
      <c r="K28" s="75"/>
      <c r="L28" s="82"/>
      <c r="M28" s="83"/>
      <c r="O28" s="68"/>
    </row>
    <row r="29" spans="1:15" ht="15.75">
      <c r="A29" s="80" t="s">
        <v>96</v>
      </c>
      <c r="B29" s="76"/>
      <c r="C29" s="71"/>
      <c r="D29" s="72"/>
      <c r="E29" s="73"/>
      <c r="F29" s="73"/>
      <c r="G29" s="81"/>
      <c r="H29" s="73"/>
      <c r="I29" s="73"/>
      <c r="J29" s="73"/>
      <c r="K29" s="75"/>
      <c r="L29" s="82"/>
      <c r="O29" s="83"/>
    </row>
    <row r="30" spans="1:15" ht="15.75">
      <c r="A30" s="80" t="s">
        <v>96</v>
      </c>
      <c r="B30" s="76"/>
      <c r="C30" s="77"/>
      <c r="D30" s="78"/>
      <c r="E30" s="79"/>
      <c r="F30" s="79"/>
      <c r="G30" s="85"/>
      <c r="H30" s="79"/>
      <c r="I30" s="79"/>
      <c r="J30" s="79"/>
      <c r="K30" s="79"/>
    </row>
    <row r="31" spans="1:15" ht="16.5" thickBot="1">
      <c r="A31" s="4"/>
      <c r="B31" s="11"/>
      <c r="C31" s="11"/>
      <c r="D31" s="12"/>
      <c r="E31" s="12"/>
      <c r="F31" s="12"/>
      <c r="G31" s="13"/>
      <c r="H31" s="14"/>
      <c r="I31" s="15" t="s">
        <v>27</v>
      </c>
      <c r="J31" s="15"/>
      <c r="K31" s="16"/>
      <c r="M31" s="17"/>
      <c r="N31" s="82"/>
    </row>
    <row r="32" spans="1:15" ht="15.75">
      <c r="A32" s="18"/>
      <c r="B32" s="11"/>
      <c r="C32" s="11"/>
      <c r="D32" s="102" t="s">
        <v>28</v>
      </c>
      <c r="E32" s="121"/>
      <c r="F32" s="20">
        <v>16</v>
      </c>
      <c r="G32" s="21">
        <v>100</v>
      </c>
      <c r="H32" s="12">
        <v>16</v>
      </c>
      <c r="I32" s="22">
        <f>'HNI OPTION CALLS'!H33/'HNI OPTION CALLS'!H32%</f>
        <v>68.75</v>
      </c>
      <c r="J32" s="22"/>
      <c r="K32" s="22"/>
      <c r="L32" s="16"/>
      <c r="M32" s="82"/>
      <c r="O32" s="83"/>
    </row>
    <row r="33" spans="1:15" ht="15.75">
      <c r="A33" s="18"/>
      <c r="B33" s="11"/>
      <c r="C33" s="11"/>
      <c r="D33" s="103" t="s">
        <v>29</v>
      </c>
      <c r="E33" s="122"/>
      <c r="F33" s="25">
        <v>11</v>
      </c>
      <c r="G33" s="26">
        <f>('HNI OPTION CALLS'!F33/'HNI OPTION CALLS'!F32)*100</f>
        <v>68.75</v>
      </c>
      <c r="H33" s="12">
        <v>11</v>
      </c>
      <c r="I33" s="16"/>
      <c r="J33" s="16"/>
      <c r="K33" s="12"/>
      <c r="L33" s="23"/>
      <c r="N33" s="12" t="s">
        <v>30</v>
      </c>
      <c r="O33" s="17"/>
    </row>
    <row r="34" spans="1:15" ht="15.75">
      <c r="A34" s="27"/>
      <c r="B34" s="11"/>
      <c r="C34" s="11"/>
      <c r="D34" s="103" t="s">
        <v>31</v>
      </c>
      <c r="E34" s="122"/>
      <c r="F34" s="25">
        <v>0</v>
      </c>
      <c r="G34" s="26">
        <f>('HNI OPTION CALLS'!F34/'HNI OPTION CALLS'!F32)*100</f>
        <v>0</v>
      </c>
      <c r="H34" s="28"/>
      <c r="I34" s="12"/>
      <c r="J34" s="12"/>
      <c r="K34" s="12"/>
      <c r="L34" s="16"/>
      <c r="M34" s="17"/>
      <c r="N34" s="18"/>
      <c r="O34" s="18"/>
    </row>
    <row r="35" spans="1:15" ht="15.75">
      <c r="A35" s="27"/>
      <c r="B35" s="11"/>
      <c r="C35" s="11"/>
      <c r="D35" s="103" t="s">
        <v>32</v>
      </c>
      <c r="E35" s="122"/>
      <c r="F35" s="25">
        <v>0</v>
      </c>
      <c r="G35" s="26">
        <f>('HNI OPTION CALLS'!F35/'HNI OPTION CALLS'!F32)*100</f>
        <v>0</v>
      </c>
      <c r="H35" s="28"/>
      <c r="I35" s="12"/>
      <c r="J35" s="12"/>
      <c r="K35" s="12"/>
      <c r="L35" s="16"/>
      <c r="M35" s="17"/>
      <c r="N35" s="17"/>
      <c r="O35" s="17"/>
    </row>
    <row r="36" spans="1:15" ht="15.75">
      <c r="A36" s="27"/>
      <c r="B36" s="11"/>
      <c r="C36" s="11"/>
      <c r="D36" s="103" t="s">
        <v>33</v>
      </c>
      <c r="E36" s="122"/>
      <c r="F36" s="25">
        <v>5</v>
      </c>
      <c r="G36" s="26">
        <f>('HNI OPTION CALLS'!F36/'HNI OPTION CALLS'!F32)*100</f>
        <v>31.25</v>
      </c>
      <c r="H36" s="28"/>
      <c r="I36" s="12" t="s">
        <v>34</v>
      </c>
      <c r="J36" s="12"/>
      <c r="K36" s="16"/>
      <c r="L36" s="16"/>
      <c r="M36" s="17"/>
      <c r="N36" s="17"/>
      <c r="O36" s="17"/>
    </row>
    <row r="37" spans="1:15" ht="15.75">
      <c r="A37" s="27"/>
      <c r="B37" s="11"/>
      <c r="C37" s="11"/>
      <c r="D37" s="103" t="s">
        <v>35</v>
      </c>
      <c r="E37" s="122"/>
      <c r="F37" s="25">
        <v>0</v>
      </c>
      <c r="G37" s="26">
        <f>('HNI OPTION CALLS'!F37/'HNI OPTION CALLS'!F32)*100</f>
        <v>0</v>
      </c>
      <c r="H37" s="28"/>
      <c r="I37" s="12"/>
      <c r="J37" s="12"/>
      <c r="K37" s="16"/>
      <c r="L37" s="16"/>
      <c r="M37" s="17"/>
      <c r="N37" s="17"/>
      <c r="O37" s="17"/>
    </row>
    <row r="38" spans="1:15" ht="16.5" thickBot="1">
      <c r="A38" s="27"/>
      <c r="B38" s="11"/>
      <c r="C38" s="11"/>
      <c r="D38" s="104" t="s">
        <v>36</v>
      </c>
      <c r="E38" s="123"/>
      <c r="F38" s="30">
        <v>0</v>
      </c>
      <c r="G38" s="31">
        <f>('HNI OPTION CALLS'!F38/'HNI OPTION CALLS'!F32)*100</f>
        <v>0</v>
      </c>
      <c r="H38" s="28"/>
      <c r="I38" s="12"/>
      <c r="J38" s="12"/>
      <c r="K38" s="23"/>
      <c r="L38" s="23"/>
      <c r="N38" s="17"/>
      <c r="O38" s="17"/>
    </row>
    <row r="39" spans="1:15" ht="15.75">
      <c r="A39" s="35" t="s">
        <v>37</v>
      </c>
      <c r="B39" s="32"/>
      <c r="C39" s="32"/>
      <c r="D39" s="36"/>
      <c r="E39" s="36"/>
      <c r="F39" s="37"/>
      <c r="G39" s="37"/>
      <c r="H39" s="38"/>
      <c r="I39" s="39"/>
      <c r="J39" s="39"/>
      <c r="K39" s="39"/>
      <c r="M39" s="17"/>
      <c r="N39" s="33"/>
      <c r="O39" s="33"/>
    </row>
    <row r="40" spans="1:15" ht="15.75">
      <c r="A40" s="40" t="s">
        <v>38</v>
      </c>
      <c r="B40" s="32"/>
      <c r="C40" s="32"/>
      <c r="D40" s="41"/>
      <c r="E40" s="42"/>
      <c r="F40" s="36"/>
      <c r="G40" s="39"/>
      <c r="H40" s="38"/>
      <c r="I40" s="39"/>
      <c r="J40" s="39"/>
      <c r="K40" s="39"/>
      <c r="L40" s="37"/>
      <c r="M40" s="17"/>
      <c r="N40" s="18"/>
      <c r="O40" s="18"/>
    </row>
    <row r="41" spans="1:15" ht="15.75">
      <c r="A41" s="40" t="s">
        <v>39</v>
      </c>
      <c r="B41" s="32"/>
      <c r="C41" s="32"/>
      <c r="D41" s="36"/>
      <c r="E41" s="42"/>
      <c r="F41" s="36"/>
      <c r="G41" s="39"/>
      <c r="H41" s="38"/>
      <c r="I41" s="43"/>
      <c r="J41" s="43"/>
      <c r="K41" s="43"/>
      <c r="L41" s="37"/>
      <c r="M41" s="17"/>
      <c r="N41" s="17"/>
      <c r="O41" s="17"/>
    </row>
    <row r="42" spans="1:15" ht="15.75">
      <c r="A42" s="40" t="s">
        <v>40</v>
      </c>
      <c r="B42" s="41"/>
      <c r="C42" s="32"/>
      <c r="D42" s="36"/>
      <c r="E42" s="42"/>
      <c r="F42" s="36"/>
      <c r="G42" s="39"/>
      <c r="H42" s="44"/>
      <c r="I42" s="43"/>
      <c r="J42" s="43"/>
      <c r="K42" s="43"/>
      <c r="L42" s="37"/>
      <c r="M42" s="17"/>
      <c r="N42" s="17"/>
      <c r="O42" s="17"/>
    </row>
    <row r="43" spans="1:15" ht="16.5" thickBot="1">
      <c r="A43" s="40" t="s">
        <v>41</v>
      </c>
      <c r="B43" s="27"/>
      <c r="C43" s="41"/>
      <c r="D43" s="36"/>
      <c r="E43" s="45"/>
      <c r="F43" s="39"/>
      <c r="G43" s="39"/>
      <c r="H43" s="44"/>
      <c r="I43" s="43"/>
      <c r="J43" s="43"/>
      <c r="K43" s="43"/>
      <c r="L43" s="39"/>
      <c r="M43" s="17"/>
      <c r="N43" s="17"/>
      <c r="O43" s="17"/>
    </row>
    <row r="44" spans="1:15" ht="15.75" thickBot="1">
      <c r="A44" s="124" t="s">
        <v>0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</row>
    <row r="45" spans="1:15" ht="15.75" thickBot="1">
      <c r="A45" s="124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</row>
    <row r="46" spans="1:15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5" ht="15.75">
      <c r="A47" s="125" t="s">
        <v>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15" ht="15.75">
      <c r="A48" s="125" t="s">
        <v>2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16.5" thickBot="1">
      <c r="A49" s="126" t="s">
        <v>3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5.75">
      <c r="A50" s="109" t="s">
        <v>280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</row>
    <row r="51" spans="1:15" ht="15.75">
      <c r="A51" s="109" t="s">
        <v>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>
      <c r="A52" s="110" t="s">
        <v>6</v>
      </c>
      <c r="B52" s="111" t="s">
        <v>7</v>
      </c>
      <c r="C52" s="112" t="s">
        <v>8</v>
      </c>
      <c r="D52" s="111" t="s">
        <v>9</v>
      </c>
      <c r="E52" s="110" t="s">
        <v>10</v>
      </c>
      <c r="F52" s="110" t="s">
        <v>11</v>
      </c>
      <c r="G52" s="111" t="s">
        <v>12</v>
      </c>
      <c r="H52" s="111" t="s">
        <v>13</v>
      </c>
      <c r="I52" s="112" t="s">
        <v>14</v>
      </c>
      <c r="J52" s="112" t="s">
        <v>15</v>
      </c>
      <c r="K52" s="112" t="s">
        <v>16</v>
      </c>
      <c r="L52" s="113" t="s">
        <v>17</v>
      </c>
      <c r="M52" s="111" t="s">
        <v>18</v>
      </c>
      <c r="N52" s="111" t="s">
        <v>19</v>
      </c>
      <c r="O52" s="111" t="s">
        <v>20</v>
      </c>
    </row>
    <row r="53" spans="1:15">
      <c r="A53" s="110"/>
      <c r="B53" s="111"/>
      <c r="C53" s="111"/>
      <c r="D53" s="111"/>
      <c r="E53" s="110"/>
      <c r="F53" s="110"/>
      <c r="G53" s="111"/>
      <c r="H53" s="111"/>
      <c r="I53" s="111"/>
      <c r="J53" s="111"/>
      <c r="K53" s="111"/>
      <c r="L53" s="127"/>
      <c r="M53" s="111"/>
      <c r="N53" s="111"/>
      <c r="O53" s="111"/>
    </row>
    <row r="54" spans="1:15" ht="15.75">
      <c r="A54" s="61">
        <v>1</v>
      </c>
      <c r="B54" s="86">
        <v>43186</v>
      </c>
      <c r="C54" s="6">
        <v>220</v>
      </c>
      <c r="D54" s="6" t="s">
        <v>178</v>
      </c>
      <c r="E54" s="6" t="s">
        <v>22</v>
      </c>
      <c r="F54" s="6" t="s">
        <v>24</v>
      </c>
      <c r="G54" s="7">
        <v>1.5</v>
      </c>
      <c r="H54" s="7">
        <v>0.3</v>
      </c>
      <c r="I54" s="7">
        <v>3.5</v>
      </c>
      <c r="J54" s="7">
        <v>5.5</v>
      </c>
      <c r="K54" s="7">
        <v>7.5</v>
      </c>
      <c r="L54" s="7">
        <v>0.3</v>
      </c>
      <c r="M54" s="6">
        <v>3500</v>
      </c>
      <c r="N54" s="8">
        <f>IF('HNI OPTION CALLS'!E54="BUY",('HNI OPTION CALLS'!L54-'HNI OPTION CALLS'!G54)*('HNI OPTION CALLS'!M54),('HNI OPTION CALLS'!G54-'HNI OPTION CALLS'!L54)*('HNI OPTION CALLS'!M54))</f>
        <v>-4200</v>
      </c>
      <c r="O54" s="9">
        <f>'HNI OPTION CALLS'!N54/('HNI OPTION CALLS'!M54)/'HNI OPTION CALLS'!G54%</f>
        <v>-80</v>
      </c>
    </row>
    <row r="55" spans="1:15" ht="15.75">
      <c r="A55" s="61">
        <v>2</v>
      </c>
      <c r="B55" s="86">
        <v>43186</v>
      </c>
      <c r="C55" s="6">
        <v>170</v>
      </c>
      <c r="D55" s="6" t="s">
        <v>178</v>
      </c>
      <c r="E55" s="6" t="s">
        <v>22</v>
      </c>
      <c r="F55" s="6" t="s">
        <v>56</v>
      </c>
      <c r="G55" s="7">
        <v>4</v>
      </c>
      <c r="H55" s="7">
        <v>0.5</v>
      </c>
      <c r="I55" s="7">
        <v>6</v>
      </c>
      <c r="J55" s="7">
        <v>8</v>
      </c>
      <c r="K55" s="7">
        <v>10</v>
      </c>
      <c r="L55" s="7">
        <v>6</v>
      </c>
      <c r="M55" s="6">
        <v>3000</v>
      </c>
      <c r="N55" s="8">
        <f>IF('HNI OPTION CALLS'!E55="BUY",('HNI OPTION CALLS'!L55-'HNI OPTION CALLS'!G55)*('HNI OPTION CALLS'!M55),('HNI OPTION CALLS'!G55-'HNI OPTION CALLS'!L55)*('HNI OPTION CALLS'!M55))</f>
        <v>6000</v>
      </c>
      <c r="O55" s="9">
        <f>'HNI OPTION CALLS'!N55/('HNI OPTION CALLS'!M55)/'HNI OPTION CALLS'!G55%</f>
        <v>50</v>
      </c>
    </row>
    <row r="56" spans="1:15" ht="15.75">
      <c r="A56" s="61">
        <v>3</v>
      </c>
      <c r="B56" s="86">
        <v>43185</v>
      </c>
      <c r="C56" s="6">
        <v>280</v>
      </c>
      <c r="D56" s="6" t="s">
        <v>187</v>
      </c>
      <c r="E56" s="6" t="s">
        <v>22</v>
      </c>
      <c r="F56" s="6" t="s">
        <v>91</v>
      </c>
      <c r="G56" s="7">
        <v>4.5</v>
      </c>
      <c r="H56" s="7">
        <v>1</v>
      </c>
      <c r="I56" s="7">
        <v>6.5</v>
      </c>
      <c r="J56" s="7">
        <v>8.5</v>
      </c>
      <c r="K56" s="7">
        <v>10.5</v>
      </c>
      <c r="L56" s="7">
        <v>1</v>
      </c>
      <c r="M56" s="6">
        <v>2750</v>
      </c>
      <c r="N56" s="8">
        <f>IF('HNI OPTION CALLS'!E56="BUY",('HNI OPTION CALLS'!L56-'HNI OPTION CALLS'!G56)*('HNI OPTION CALLS'!M56),('HNI OPTION CALLS'!G56-'HNI OPTION CALLS'!L56)*('HNI OPTION CALLS'!M56))</f>
        <v>-9625</v>
      </c>
      <c r="O56" s="9">
        <f>'HNI OPTION CALLS'!N56/('HNI OPTION CALLS'!M56)/'HNI OPTION CALLS'!G56%</f>
        <v>-77.777777777777786</v>
      </c>
    </row>
    <row r="57" spans="1:15" ht="15.75">
      <c r="A57" s="61">
        <v>4</v>
      </c>
      <c r="B57" s="86">
        <v>43182</v>
      </c>
      <c r="C57" s="6">
        <v>1740</v>
      </c>
      <c r="D57" s="6" t="s">
        <v>178</v>
      </c>
      <c r="E57" s="6" t="s">
        <v>22</v>
      </c>
      <c r="F57" s="6" t="s">
        <v>68</v>
      </c>
      <c r="G57" s="7">
        <v>23</v>
      </c>
      <c r="H57" s="7">
        <v>5</v>
      </c>
      <c r="I57" s="7">
        <v>41</v>
      </c>
      <c r="J57" s="7">
        <v>60</v>
      </c>
      <c r="K57" s="7">
        <v>78</v>
      </c>
      <c r="L57" s="7">
        <v>41</v>
      </c>
      <c r="M57" s="6">
        <v>300</v>
      </c>
      <c r="N57" s="8">
        <f>IF('HNI OPTION CALLS'!E57="BUY",('HNI OPTION CALLS'!L57-'HNI OPTION CALLS'!G57)*('HNI OPTION CALLS'!M57),('HNI OPTION CALLS'!G57-'HNI OPTION CALLS'!L57)*('HNI OPTION CALLS'!M57))</f>
        <v>5400</v>
      </c>
      <c r="O57" s="9">
        <f>'HNI OPTION CALLS'!N57/('HNI OPTION CALLS'!M57)/'HNI OPTION CALLS'!G57%</f>
        <v>78.260869565217391</v>
      </c>
    </row>
    <row r="58" spans="1:15" ht="15.75">
      <c r="A58" s="61">
        <v>5</v>
      </c>
      <c r="B58" s="86">
        <v>43179</v>
      </c>
      <c r="C58" s="6">
        <v>1300</v>
      </c>
      <c r="D58" s="6" t="s">
        <v>178</v>
      </c>
      <c r="E58" s="6" t="s">
        <v>22</v>
      </c>
      <c r="F58" s="6" t="s">
        <v>131</v>
      </c>
      <c r="G58" s="7">
        <v>16</v>
      </c>
      <c r="H58" s="7">
        <v>4</v>
      </c>
      <c r="I58" s="7">
        <v>26</v>
      </c>
      <c r="J58" s="7">
        <v>36</v>
      </c>
      <c r="K58" s="7">
        <v>46</v>
      </c>
      <c r="L58" s="7">
        <v>26</v>
      </c>
      <c r="M58" s="6">
        <v>750</v>
      </c>
      <c r="N58" s="8">
        <f>IF('HNI OPTION CALLS'!E58="BUY",('HNI OPTION CALLS'!L58-'HNI OPTION CALLS'!G58)*('HNI OPTION CALLS'!M58),('HNI OPTION CALLS'!G58-'HNI OPTION CALLS'!L58)*('HNI OPTION CALLS'!M58))</f>
        <v>7500</v>
      </c>
      <c r="O58" s="9">
        <f>'HNI OPTION CALLS'!N58/('HNI OPTION CALLS'!M58)/'HNI OPTION CALLS'!G58%</f>
        <v>62.5</v>
      </c>
    </row>
    <row r="59" spans="1:15" ht="15.75">
      <c r="A59" s="61">
        <v>6</v>
      </c>
      <c r="B59" s="86">
        <v>43178</v>
      </c>
      <c r="C59" s="6">
        <v>580</v>
      </c>
      <c r="D59" s="6" t="s">
        <v>187</v>
      </c>
      <c r="E59" s="6" t="s">
        <v>22</v>
      </c>
      <c r="F59" s="6" t="s">
        <v>99</v>
      </c>
      <c r="G59" s="7">
        <v>12</v>
      </c>
      <c r="H59" s="7">
        <v>4</v>
      </c>
      <c r="I59" s="7">
        <v>18</v>
      </c>
      <c r="J59" s="7">
        <v>24</v>
      </c>
      <c r="K59" s="7">
        <v>30</v>
      </c>
      <c r="L59" s="7">
        <v>4</v>
      </c>
      <c r="M59" s="6">
        <v>1061</v>
      </c>
      <c r="N59" s="8">
        <f>IF('HNI OPTION CALLS'!E59="BUY",('HNI OPTION CALLS'!L59-'HNI OPTION CALLS'!G59)*('HNI OPTION CALLS'!M59),('HNI OPTION CALLS'!G59-'HNI OPTION CALLS'!L59)*('HNI OPTION CALLS'!M59))</f>
        <v>-8488</v>
      </c>
      <c r="O59" s="9">
        <f>'HNI OPTION CALLS'!N59/('HNI OPTION CALLS'!M59)/'HNI OPTION CALLS'!G59%</f>
        <v>-66.666666666666671</v>
      </c>
    </row>
    <row r="60" spans="1:15" ht="15.75">
      <c r="A60" s="61">
        <v>7</v>
      </c>
      <c r="B60" s="86">
        <v>43173</v>
      </c>
      <c r="C60" s="6">
        <v>8900</v>
      </c>
      <c r="D60" s="6" t="s">
        <v>178</v>
      </c>
      <c r="E60" s="6" t="s">
        <v>22</v>
      </c>
      <c r="F60" s="6" t="s">
        <v>253</v>
      </c>
      <c r="G60" s="7">
        <v>100</v>
      </c>
      <c r="H60" s="7">
        <v>25</v>
      </c>
      <c r="I60" s="7">
        <v>180</v>
      </c>
      <c r="J60" s="7">
        <v>260</v>
      </c>
      <c r="K60" s="7">
        <v>340</v>
      </c>
      <c r="L60" s="7">
        <v>129</v>
      </c>
      <c r="M60" s="6">
        <v>75</v>
      </c>
      <c r="N60" s="8">
        <f>IF('HNI OPTION CALLS'!E60="BUY",('HNI OPTION CALLS'!L60-'HNI OPTION CALLS'!G60)*('HNI OPTION CALLS'!M60),('HNI OPTION CALLS'!G60-'HNI OPTION CALLS'!L60)*('HNI OPTION CALLS'!M60))</f>
        <v>2175</v>
      </c>
      <c r="O60" s="9">
        <f>'HNI OPTION CALLS'!N60/('HNI OPTION CALLS'!M60)/'HNI OPTION CALLS'!G60%</f>
        <v>29</v>
      </c>
    </row>
    <row r="61" spans="1:15" ht="15.75">
      <c r="A61" s="61">
        <v>8</v>
      </c>
      <c r="B61" s="86">
        <v>43172</v>
      </c>
      <c r="C61" s="6">
        <v>165</v>
      </c>
      <c r="D61" s="6" t="s">
        <v>178</v>
      </c>
      <c r="E61" s="6" t="s">
        <v>22</v>
      </c>
      <c r="F61" s="6" t="s">
        <v>184</v>
      </c>
      <c r="G61" s="7">
        <v>4.5</v>
      </c>
      <c r="H61" s="7">
        <v>2</v>
      </c>
      <c r="I61" s="7">
        <v>6</v>
      </c>
      <c r="J61" s="7">
        <v>7.5</v>
      </c>
      <c r="K61" s="7">
        <v>9</v>
      </c>
      <c r="L61" s="7">
        <v>2</v>
      </c>
      <c r="M61" s="6">
        <v>4500</v>
      </c>
      <c r="N61" s="8">
        <f>IF('HNI OPTION CALLS'!E61="BUY",('HNI OPTION CALLS'!L61-'HNI OPTION CALLS'!G61)*('HNI OPTION CALLS'!M61),('HNI OPTION CALLS'!G61-'HNI OPTION CALLS'!L61)*('HNI OPTION CALLS'!M61))</f>
        <v>-11250</v>
      </c>
      <c r="O61" s="9">
        <f>'HNI OPTION CALLS'!N61/('HNI OPTION CALLS'!M61)/'HNI OPTION CALLS'!G61%</f>
        <v>-55.555555555555557</v>
      </c>
    </row>
    <row r="62" spans="1:15" ht="15.75">
      <c r="A62" s="61">
        <v>9</v>
      </c>
      <c r="B62" s="86">
        <v>43171</v>
      </c>
      <c r="C62" s="6">
        <v>3050</v>
      </c>
      <c r="D62" s="6" t="s">
        <v>187</v>
      </c>
      <c r="E62" s="6" t="s">
        <v>22</v>
      </c>
      <c r="F62" s="6" t="s">
        <v>52</v>
      </c>
      <c r="G62" s="7">
        <v>55</v>
      </c>
      <c r="H62" s="7">
        <v>30</v>
      </c>
      <c r="I62" s="7">
        <v>75</v>
      </c>
      <c r="J62" s="7">
        <v>95</v>
      </c>
      <c r="K62" s="7">
        <v>115</v>
      </c>
      <c r="L62" s="7">
        <v>115</v>
      </c>
      <c r="M62" s="6">
        <v>250</v>
      </c>
      <c r="N62" s="8">
        <f>IF('HNI OPTION CALLS'!E62="BUY",('HNI OPTION CALLS'!L62-'HNI OPTION CALLS'!G62)*('HNI OPTION CALLS'!M62),('HNI OPTION CALLS'!G62-'HNI OPTION CALLS'!L62)*('HNI OPTION CALLS'!M62))</f>
        <v>15000</v>
      </c>
      <c r="O62" s="9">
        <f>'HNI OPTION CALLS'!N62/('HNI OPTION CALLS'!M62)/'HNI OPTION CALLS'!G62%</f>
        <v>109.09090909090908</v>
      </c>
    </row>
    <row r="63" spans="1:15" ht="15.75">
      <c r="A63" s="61">
        <v>10</v>
      </c>
      <c r="B63" s="86">
        <v>43166</v>
      </c>
      <c r="C63" s="6">
        <v>640</v>
      </c>
      <c r="D63" s="6" t="s">
        <v>187</v>
      </c>
      <c r="E63" s="6" t="s">
        <v>22</v>
      </c>
      <c r="F63" s="6" t="s">
        <v>99</v>
      </c>
      <c r="G63" s="7">
        <v>18</v>
      </c>
      <c r="H63" s="7">
        <v>9.5</v>
      </c>
      <c r="I63" s="7">
        <v>23</v>
      </c>
      <c r="J63" s="7">
        <v>28</v>
      </c>
      <c r="K63" s="7">
        <v>33</v>
      </c>
      <c r="L63" s="7">
        <v>33</v>
      </c>
      <c r="M63" s="6">
        <v>1061</v>
      </c>
      <c r="N63" s="8">
        <f>IF('HNI OPTION CALLS'!E63="BUY",('HNI OPTION CALLS'!L63-'HNI OPTION CALLS'!G63)*('HNI OPTION CALLS'!M63),('HNI OPTION CALLS'!G63-'HNI OPTION CALLS'!L63)*('HNI OPTION CALLS'!M63))</f>
        <v>15915</v>
      </c>
      <c r="O63" s="9">
        <f>'HNI OPTION CALLS'!N63/('HNI OPTION CALLS'!M63)/'HNI OPTION CALLS'!G63%</f>
        <v>83.333333333333343</v>
      </c>
    </row>
    <row r="64" spans="1:15" ht="15.75">
      <c r="A64" s="61">
        <v>11</v>
      </c>
      <c r="B64" s="86">
        <v>43165</v>
      </c>
      <c r="C64" s="6">
        <v>260</v>
      </c>
      <c r="D64" s="6" t="s">
        <v>187</v>
      </c>
      <c r="E64" s="6" t="s">
        <v>22</v>
      </c>
      <c r="F64" s="6" t="s">
        <v>49</v>
      </c>
      <c r="G64" s="7">
        <v>8</v>
      </c>
      <c r="H64" s="7">
        <v>5</v>
      </c>
      <c r="I64" s="7">
        <v>10</v>
      </c>
      <c r="J64" s="7">
        <v>12</v>
      </c>
      <c r="K64" s="7">
        <v>14</v>
      </c>
      <c r="L64" s="7">
        <v>14</v>
      </c>
      <c r="M64" s="6">
        <v>3000</v>
      </c>
      <c r="N64" s="8">
        <f>IF('HNI OPTION CALLS'!E64="BUY",('HNI OPTION CALLS'!L64-'HNI OPTION CALLS'!G64)*('HNI OPTION CALLS'!M64),('HNI OPTION CALLS'!G64-'HNI OPTION CALLS'!L64)*('HNI OPTION CALLS'!M64))</f>
        <v>18000</v>
      </c>
      <c r="O64" s="9">
        <f>'HNI OPTION CALLS'!N64/('HNI OPTION CALLS'!M64)/'HNI OPTION CALLS'!G64%</f>
        <v>75</v>
      </c>
    </row>
    <row r="65" spans="1:15" ht="15.75">
      <c r="A65" s="80" t="s">
        <v>95</v>
      </c>
      <c r="B65" s="70"/>
      <c r="C65" s="71"/>
      <c r="D65" s="72"/>
      <c r="E65" s="73"/>
      <c r="F65" s="73"/>
      <c r="G65" s="81"/>
      <c r="H65" s="74"/>
      <c r="I65" s="74"/>
      <c r="J65" s="74"/>
      <c r="K65" s="75"/>
      <c r="L65" s="82"/>
      <c r="M65" s="83"/>
      <c r="N65" s="84"/>
      <c r="O65" s="68"/>
    </row>
    <row r="66" spans="1:15" ht="15.75">
      <c r="A66" s="80" t="s">
        <v>96</v>
      </c>
      <c r="B66" s="76"/>
      <c r="C66" s="71"/>
      <c r="D66" s="72"/>
      <c r="E66" s="73"/>
      <c r="F66" s="73"/>
      <c r="G66" s="81"/>
      <c r="H66" s="73"/>
      <c r="I66" s="73"/>
      <c r="J66" s="73"/>
      <c r="K66" s="75"/>
      <c r="L66" s="82"/>
      <c r="M66" s="83"/>
      <c r="O66" s="83"/>
    </row>
    <row r="67" spans="1:15" ht="15.75">
      <c r="A67" s="80" t="s">
        <v>96</v>
      </c>
      <c r="B67" s="76"/>
      <c r="C67" s="77"/>
      <c r="D67" s="78"/>
      <c r="E67" s="79"/>
      <c r="F67" s="79"/>
      <c r="G67" s="85"/>
      <c r="H67" s="79"/>
      <c r="I67" s="79"/>
      <c r="J67" s="79"/>
      <c r="K67" s="79"/>
    </row>
    <row r="68" spans="1:15" ht="16.5" thickBot="1">
      <c r="A68" s="4"/>
      <c r="B68" s="11"/>
      <c r="C68" s="11"/>
      <c r="D68" s="12"/>
      <c r="E68" s="12"/>
      <c r="F68" s="12"/>
      <c r="G68" s="13"/>
      <c r="H68" s="14"/>
      <c r="I68" s="15" t="s">
        <v>27</v>
      </c>
      <c r="J68" s="15"/>
      <c r="K68" s="16"/>
      <c r="M68" s="17"/>
      <c r="N68" s="82"/>
    </row>
    <row r="69" spans="1:15" ht="15.75">
      <c r="A69" s="18"/>
      <c r="B69" s="11"/>
      <c r="C69" s="11"/>
      <c r="D69" s="102" t="s">
        <v>28</v>
      </c>
      <c r="E69" s="121"/>
      <c r="F69" s="20">
        <v>11</v>
      </c>
      <c r="G69" s="21">
        <v>100</v>
      </c>
      <c r="H69" s="12">
        <v>11</v>
      </c>
      <c r="I69" s="22">
        <f>'HNI OPTION CALLS'!H70/'HNI OPTION CALLS'!H69%</f>
        <v>63.636363636363633</v>
      </c>
      <c r="J69" s="22"/>
      <c r="K69" s="22"/>
      <c r="L69" s="16"/>
      <c r="M69" s="82"/>
      <c r="O69" s="83"/>
    </row>
    <row r="70" spans="1:15" ht="15.75">
      <c r="A70" s="18"/>
      <c r="B70" s="11"/>
      <c r="C70" s="11"/>
      <c r="D70" s="103" t="s">
        <v>29</v>
      </c>
      <c r="E70" s="122"/>
      <c r="F70" s="25">
        <v>7</v>
      </c>
      <c r="G70" s="26">
        <f>('HNI OPTION CALLS'!F70/'HNI OPTION CALLS'!F69)*100</f>
        <v>63.636363636363633</v>
      </c>
      <c r="H70" s="12">
        <v>7</v>
      </c>
      <c r="I70" s="16"/>
      <c r="J70" s="16"/>
      <c r="K70" s="12"/>
      <c r="L70" s="23"/>
      <c r="N70" s="12" t="s">
        <v>30</v>
      </c>
      <c r="O70" s="17"/>
    </row>
    <row r="71" spans="1:15" ht="15.75">
      <c r="A71" s="27"/>
      <c r="B71" s="11"/>
      <c r="C71" s="11"/>
      <c r="D71" s="103" t="s">
        <v>31</v>
      </c>
      <c r="E71" s="122"/>
      <c r="F71" s="25">
        <v>0</v>
      </c>
      <c r="G71" s="26">
        <f>('HNI OPTION CALLS'!F71/'HNI OPTION CALLS'!F69)*100</f>
        <v>0</v>
      </c>
      <c r="H71" s="28"/>
      <c r="I71" s="12"/>
      <c r="J71" s="12"/>
      <c r="K71" s="12"/>
      <c r="L71" s="16"/>
      <c r="M71" s="17"/>
      <c r="N71" s="18"/>
      <c r="O71" s="18"/>
    </row>
    <row r="72" spans="1:15" ht="15.75">
      <c r="A72" s="27"/>
      <c r="B72" s="11"/>
      <c r="C72" s="11"/>
      <c r="D72" s="103" t="s">
        <v>32</v>
      </c>
      <c r="E72" s="122"/>
      <c r="F72" s="25">
        <v>0</v>
      </c>
      <c r="G72" s="26">
        <f>('HNI OPTION CALLS'!F72/'HNI OPTION CALLS'!F69)*100</f>
        <v>0</v>
      </c>
      <c r="H72" s="28"/>
      <c r="I72" s="12"/>
      <c r="J72" s="12"/>
      <c r="K72" s="12"/>
      <c r="L72" s="16"/>
      <c r="M72" s="17"/>
      <c r="N72" s="17"/>
      <c r="O72" s="17"/>
    </row>
    <row r="73" spans="1:15" ht="15.75">
      <c r="A73" s="27"/>
      <c r="B73" s="11"/>
      <c r="C73" s="11"/>
      <c r="D73" s="103" t="s">
        <v>33</v>
      </c>
      <c r="E73" s="122"/>
      <c r="F73" s="25">
        <v>4</v>
      </c>
      <c r="G73" s="26">
        <f>('HNI OPTION CALLS'!F73/'HNI OPTION CALLS'!F69)*100</f>
        <v>36.363636363636367</v>
      </c>
      <c r="H73" s="28"/>
      <c r="I73" s="12" t="s">
        <v>34</v>
      </c>
      <c r="J73" s="12"/>
      <c r="K73" s="16"/>
      <c r="L73" s="16"/>
      <c r="M73" s="17"/>
      <c r="N73" s="17"/>
      <c r="O73" s="17"/>
    </row>
    <row r="74" spans="1:15" ht="15.75">
      <c r="A74" s="27"/>
      <c r="B74" s="11"/>
      <c r="C74" s="11"/>
      <c r="D74" s="103" t="s">
        <v>35</v>
      </c>
      <c r="E74" s="122"/>
      <c r="F74" s="25">
        <v>0</v>
      </c>
      <c r="G74" s="26">
        <f>('HNI OPTION CALLS'!F74/'HNI OPTION CALLS'!F69)*100</f>
        <v>0</v>
      </c>
      <c r="H74" s="28"/>
      <c r="I74" s="12"/>
      <c r="J74" s="12"/>
      <c r="K74" s="16"/>
      <c r="L74" s="16"/>
      <c r="M74" s="17"/>
      <c r="N74" s="17"/>
      <c r="O74" s="17"/>
    </row>
    <row r="75" spans="1:15" ht="16.5" thickBot="1">
      <c r="A75" s="27"/>
      <c r="B75" s="11"/>
      <c r="C75" s="11"/>
      <c r="D75" s="104" t="s">
        <v>36</v>
      </c>
      <c r="E75" s="123"/>
      <c r="F75" s="30">
        <v>0</v>
      </c>
      <c r="G75" s="31">
        <f>('HNI OPTION CALLS'!F75/'HNI OPTION CALLS'!F69)*100</f>
        <v>0</v>
      </c>
      <c r="H75" s="28"/>
      <c r="I75" s="12"/>
      <c r="J75" s="12"/>
      <c r="K75" s="23"/>
      <c r="L75" s="23"/>
      <c r="N75" s="17"/>
      <c r="O75" s="17"/>
    </row>
    <row r="76" spans="1:15" ht="15.75">
      <c r="A76" s="35" t="s">
        <v>37</v>
      </c>
      <c r="B76" s="32"/>
      <c r="C76" s="32"/>
      <c r="D76" s="36"/>
      <c r="E76" s="36"/>
      <c r="F76" s="37"/>
      <c r="G76" s="37"/>
      <c r="H76" s="38"/>
      <c r="I76" s="39"/>
      <c r="J76" s="39"/>
      <c r="K76" s="39"/>
      <c r="M76" s="17"/>
      <c r="N76" s="33"/>
      <c r="O76" s="33"/>
    </row>
    <row r="77" spans="1:15" ht="15.75">
      <c r="A77" s="40" t="s">
        <v>38</v>
      </c>
      <c r="B77" s="32"/>
      <c r="C77" s="32"/>
      <c r="D77" s="41"/>
      <c r="E77" s="42"/>
      <c r="F77" s="36"/>
      <c r="G77" s="39"/>
      <c r="H77" s="38"/>
      <c r="I77" s="39"/>
      <c r="J77" s="39"/>
      <c r="K77" s="39"/>
      <c r="L77" s="37"/>
      <c r="M77" s="17"/>
      <c r="N77" s="18"/>
      <c r="O77" s="18"/>
    </row>
    <row r="78" spans="1:15" ht="15.75">
      <c r="A78" s="40" t="s">
        <v>39</v>
      </c>
      <c r="B78" s="32"/>
      <c r="C78" s="32"/>
      <c r="D78" s="36"/>
      <c r="E78" s="42"/>
      <c r="F78" s="36"/>
      <c r="G78" s="39"/>
      <c r="H78" s="38"/>
      <c r="I78" s="43"/>
      <c r="J78" s="43"/>
      <c r="K78" s="43"/>
      <c r="L78" s="37"/>
      <c r="M78" s="17"/>
      <c r="N78" s="17"/>
      <c r="O78" s="17"/>
    </row>
    <row r="79" spans="1:15" ht="15.75">
      <c r="A79" s="40" t="s">
        <v>40</v>
      </c>
      <c r="B79" s="41"/>
      <c r="C79" s="32"/>
      <c r="D79" s="36"/>
      <c r="E79" s="42"/>
      <c r="F79" s="36"/>
      <c r="G79" s="39"/>
      <c r="H79" s="44"/>
      <c r="I79" s="43"/>
      <c r="J79" s="43"/>
      <c r="K79" s="43"/>
      <c r="L79" s="37"/>
      <c r="M79" s="17"/>
      <c r="N79" s="17"/>
      <c r="O79" s="17"/>
    </row>
    <row r="80" spans="1:15" ht="15.75">
      <c r="A80" s="40" t="s">
        <v>41</v>
      </c>
      <c r="B80" s="27"/>
      <c r="C80" s="41"/>
      <c r="D80" s="36"/>
      <c r="E80" s="45"/>
      <c r="F80" s="39"/>
      <c r="G80" s="39"/>
      <c r="H80" s="44"/>
      <c r="I80" s="43"/>
      <c r="J80" s="43"/>
      <c r="K80" s="43"/>
      <c r="L80" s="39"/>
      <c r="M80" s="17"/>
      <c r="N80" s="17"/>
      <c r="O80" s="17"/>
    </row>
    <row r="81" spans="1:15" ht="15.75" thickBot="1"/>
    <row r="82" spans="1:15" ht="15.75" thickBot="1">
      <c r="A82" s="124" t="s">
        <v>0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</row>
    <row r="83" spans="1:15" ht="15.75" thickBo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</row>
    <row r="84" spans="1:1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</row>
    <row r="85" spans="1:15" ht="15.75">
      <c r="A85" s="125" t="s">
        <v>1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</row>
    <row r="86" spans="1:15" ht="15.75">
      <c r="A86" s="125" t="s">
        <v>2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</row>
    <row r="87" spans="1:15" ht="16.5" thickBot="1">
      <c r="A87" s="126" t="s">
        <v>3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5.75">
      <c r="A88" s="109" t="s">
        <v>278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</row>
    <row r="89" spans="1:15" ht="15.75">
      <c r="A89" s="109" t="s">
        <v>5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>
      <c r="A90" s="110" t="s">
        <v>6</v>
      </c>
      <c r="B90" s="111" t="s">
        <v>7</v>
      </c>
      <c r="C90" s="112" t="s">
        <v>8</v>
      </c>
      <c r="D90" s="111" t="s">
        <v>9</v>
      </c>
      <c r="E90" s="110" t="s">
        <v>10</v>
      </c>
      <c r="F90" s="110" t="s">
        <v>11</v>
      </c>
      <c r="G90" s="111" t="s">
        <v>12</v>
      </c>
      <c r="H90" s="111" t="s">
        <v>13</v>
      </c>
      <c r="I90" s="112" t="s">
        <v>14</v>
      </c>
      <c r="J90" s="112" t="s">
        <v>15</v>
      </c>
      <c r="K90" s="112" t="s">
        <v>16</v>
      </c>
      <c r="L90" s="113" t="s">
        <v>17</v>
      </c>
      <c r="M90" s="111" t="s">
        <v>18</v>
      </c>
      <c r="N90" s="111" t="s">
        <v>19</v>
      </c>
      <c r="O90" s="111" t="s">
        <v>20</v>
      </c>
    </row>
    <row r="91" spans="1:15">
      <c r="A91" s="110"/>
      <c r="B91" s="111"/>
      <c r="C91" s="111"/>
      <c r="D91" s="111"/>
      <c r="E91" s="110"/>
      <c r="F91" s="110"/>
      <c r="G91" s="111"/>
      <c r="H91" s="111"/>
      <c r="I91" s="111"/>
      <c r="J91" s="111"/>
      <c r="K91" s="111"/>
      <c r="L91" s="127"/>
      <c r="M91" s="111"/>
      <c r="N91" s="111"/>
      <c r="O91" s="111"/>
    </row>
    <row r="92" spans="1:15" ht="15.75">
      <c r="A92" s="61">
        <v>1</v>
      </c>
      <c r="B92" s="86">
        <v>43159</v>
      </c>
      <c r="C92" s="6">
        <v>540</v>
      </c>
      <c r="D92" s="6" t="s">
        <v>187</v>
      </c>
      <c r="E92" s="6" t="s">
        <v>22</v>
      </c>
      <c r="F92" s="6" t="s">
        <v>78</v>
      </c>
      <c r="G92" s="7">
        <v>18</v>
      </c>
      <c r="H92" s="7">
        <v>10</v>
      </c>
      <c r="I92" s="7">
        <v>23</v>
      </c>
      <c r="J92" s="7">
        <v>28</v>
      </c>
      <c r="K92" s="7">
        <v>33</v>
      </c>
      <c r="L92" s="7">
        <v>23</v>
      </c>
      <c r="M92" s="6">
        <v>1500</v>
      </c>
      <c r="N92" s="8">
        <f>IF('HNI OPTION CALLS'!E92="BUY",('HNI OPTION CALLS'!L92-'HNI OPTION CALLS'!G92)*('HNI OPTION CALLS'!M92),('HNI OPTION CALLS'!G92-'HNI OPTION CALLS'!L92)*('HNI OPTION CALLS'!M92))</f>
        <v>7500</v>
      </c>
      <c r="O92" s="9">
        <f>'HNI OPTION CALLS'!N92/('HNI OPTION CALLS'!M92)/'HNI OPTION CALLS'!G92%</f>
        <v>27.777777777777779</v>
      </c>
    </row>
    <row r="93" spans="1:15" ht="15.75">
      <c r="A93" s="61">
        <v>2</v>
      </c>
      <c r="B93" s="86">
        <v>43158</v>
      </c>
      <c r="C93" s="6">
        <v>260</v>
      </c>
      <c r="D93" s="6" t="s">
        <v>187</v>
      </c>
      <c r="E93" s="6" t="s">
        <v>22</v>
      </c>
      <c r="F93" s="6" t="s">
        <v>49</v>
      </c>
      <c r="G93" s="7">
        <v>6</v>
      </c>
      <c r="H93" s="7">
        <v>3</v>
      </c>
      <c r="I93" s="7">
        <v>8</v>
      </c>
      <c r="J93" s="7">
        <v>10</v>
      </c>
      <c r="K93" s="7">
        <v>12</v>
      </c>
      <c r="L93" s="7">
        <v>8</v>
      </c>
      <c r="M93" s="6">
        <v>3000</v>
      </c>
      <c r="N93" s="8">
        <f>IF('HNI OPTION CALLS'!E93="BUY",('HNI OPTION CALLS'!L93-'HNI OPTION CALLS'!G93)*('HNI OPTION CALLS'!M93),('HNI OPTION CALLS'!G93-'HNI OPTION CALLS'!L93)*('HNI OPTION CALLS'!M93))</f>
        <v>6000</v>
      </c>
      <c r="O93" s="9">
        <f>'HNI OPTION CALLS'!N93/('HNI OPTION CALLS'!M93)/'HNI OPTION CALLS'!G93%</f>
        <v>33.333333333333336</v>
      </c>
    </row>
    <row r="94" spans="1:15" ht="15.75">
      <c r="A94" s="61">
        <v>3</v>
      </c>
      <c r="B94" s="86">
        <v>43157</v>
      </c>
      <c r="C94" s="6">
        <v>8900</v>
      </c>
      <c r="D94" s="6" t="s">
        <v>178</v>
      </c>
      <c r="E94" s="6" t="s">
        <v>22</v>
      </c>
      <c r="F94" s="6" t="s">
        <v>253</v>
      </c>
      <c r="G94" s="7">
        <v>190</v>
      </c>
      <c r="H94" s="7">
        <v>50</v>
      </c>
      <c r="I94" s="7">
        <v>290</v>
      </c>
      <c r="J94" s="7">
        <v>390</v>
      </c>
      <c r="K94" s="7">
        <v>490</v>
      </c>
      <c r="L94" s="7">
        <v>290</v>
      </c>
      <c r="M94" s="6">
        <v>75</v>
      </c>
      <c r="N94" s="8">
        <f>IF('HNI OPTION CALLS'!E94="BUY",('HNI OPTION CALLS'!L94-'HNI OPTION CALLS'!G94)*('HNI OPTION CALLS'!M94),('HNI OPTION CALLS'!G94-'HNI OPTION CALLS'!L94)*('HNI OPTION CALLS'!M94))</f>
        <v>7500</v>
      </c>
      <c r="O94" s="9">
        <f>'HNI OPTION CALLS'!N94/('HNI OPTION CALLS'!M94)/'HNI OPTION CALLS'!G94%</f>
        <v>52.631578947368425</v>
      </c>
    </row>
    <row r="95" spans="1:15" ht="15.75">
      <c r="A95" s="61">
        <v>4</v>
      </c>
      <c r="B95" s="86">
        <v>43154</v>
      </c>
      <c r="C95" s="6">
        <v>580</v>
      </c>
      <c r="D95" s="6" t="s">
        <v>178</v>
      </c>
      <c r="E95" s="6" t="s">
        <v>22</v>
      </c>
      <c r="F95" s="6" t="s">
        <v>78</v>
      </c>
      <c r="G95" s="7">
        <v>18</v>
      </c>
      <c r="H95" s="7">
        <v>10</v>
      </c>
      <c r="I95" s="7">
        <v>22</v>
      </c>
      <c r="J95" s="7">
        <v>26</v>
      </c>
      <c r="K95" s="7">
        <v>30</v>
      </c>
      <c r="L95" s="7">
        <v>22</v>
      </c>
      <c r="M95" s="6">
        <v>1500</v>
      </c>
      <c r="N95" s="8">
        <f>IF('HNI OPTION CALLS'!E95="BUY",('HNI OPTION CALLS'!L95-'HNI OPTION CALLS'!G95)*('HNI OPTION CALLS'!M95),('HNI OPTION CALLS'!G95-'HNI OPTION CALLS'!L95)*('HNI OPTION CALLS'!M95))</f>
        <v>6000</v>
      </c>
      <c r="O95" s="9">
        <f>'HNI OPTION CALLS'!N95/('HNI OPTION CALLS'!M95)/'HNI OPTION CALLS'!G95%</f>
        <v>22.222222222222221</v>
      </c>
    </row>
    <row r="96" spans="1:15" ht="15.75">
      <c r="A96" s="61">
        <v>5</v>
      </c>
      <c r="B96" s="86">
        <v>43151</v>
      </c>
      <c r="C96" s="6">
        <v>310</v>
      </c>
      <c r="D96" s="6" t="s">
        <v>187</v>
      </c>
      <c r="E96" s="6" t="s">
        <v>22</v>
      </c>
      <c r="F96" s="6" t="s">
        <v>55</v>
      </c>
      <c r="G96" s="7">
        <v>4</v>
      </c>
      <c r="H96" s="7">
        <v>0.5</v>
      </c>
      <c r="I96" s="7">
        <v>7</v>
      </c>
      <c r="J96" s="7">
        <v>10</v>
      </c>
      <c r="K96" s="7">
        <v>13</v>
      </c>
      <c r="L96" s="7">
        <v>6.7</v>
      </c>
      <c r="M96" s="6">
        <v>1750</v>
      </c>
      <c r="N96" s="8">
        <f>IF('HNI OPTION CALLS'!E96="BUY",('HNI OPTION CALLS'!L96-'HNI OPTION CALLS'!G96)*('HNI OPTION CALLS'!M96),('HNI OPTION CALLS'!G96-'HNI OPTION CALLS'!L96)*('HNI OPTION CALLS'!M96))</f>
        <v>4725</v>
      </c>
      <c r="O96" s="9">
        <f>'HNI OPTION CALLS'!N96/('HNI OPTION CALLS'!M96)/'HNI OPTION CALLS'!G96%</f>
        <v>67.5</v>
      </c>
    </row>
    <row r="97" spans="1:15" ht="15.75">
      <c r="A97" s="61">
        <v>6</v>
      </c>
      <c r="B97" s="86">
        <v>43147</v>
      </c>
      <c r="C97" s="6">
        <v>135</v>
      </c>
      <c r="D97" s="6" t="s">
        <v>187</v>
      </c>
      <c r="E97" s="6" t="s">
        <v>22</v>
      </c>
      <c r="F97" s="6" t="s">
        <v>25</v>
      </c>
      <c r="G97" s="7">
        <v>2.5</v>
      </c>
      <c r="H97" s="7">
        <v>1</v>
      </c>
      <c r="I97" s="7">
        <v>3.5</v>
      </c>
      <c r="J97" s="7">
        <v>4.5</v>
      </c>
      <c r="K97" s="7">
        <v>5.5</v>
      </c>
      <c r="L97" s="7">
        <v>4.5</v>
      </c>
      <c r="M97" s="6">
        <v>7000</v>
      </c>
      <c r="N97" s="8">
        <f>IF('HNI OPTION CALLS'!E97="BUY",('HNI OPTION CALLS'!L97-'HNI OPTION CALLS'!G97)*('HNI OPTION CALLS'!M97),('HNI OPTION CALLS'!G97-'HNI OPTION CALLS'!L97)*('HNI OPTION CALLS'!M97))</f>
        <v>14000</v>
      </c>
      <c r="O97" s="9">
        <f>'HNI OPTION CALLS'!N97/('HNI OPTION CALLS'!M97)/'HNI OPTION CALLS'!G97%</f>
        <v>80</v>
      </c>
    </row>
    <row r="98" spans="1:15" ht="15.75">
      <c r="A98" s="61">
        <v>7</v>
      </c>
      <c r="B98" s="86">
        <v>43139</v>
      </c>
      <c r="C98" s="6">
        <v>80</v>
      </c>
      <c r="D98" s="6" t="s">
        <v>187</v>
      </c>
      <c r="E98" s="6" t="s">
        <v>22</v>
      </c>
      <c r="F98" s="6" t="s">
        <v>46</v>
      </c>
      <c r="G98" s="7">
        <v>1.6</v>
      </c>
      <c r="H98" s="7">
        <v>0.5</v>
      </c>
      <c r="I98" s="7">
        <v>2.4</v>
      </c>
      <c r="J98" s="7">
        <v>3.2</v>
      </c>
      <c r="K98" s="7">
        <v>4</v>
      </c>
      <c r="L98" s="7">
        <v>4</v>
      </c>
      <c r="M98" s="6">
        <v>7000</v>
      </c>
      <c r="N98" s="8">
        <f>IF('HNI OPTION CALLS'!E98="BUY",('HNI OPTION CALLS'!L98-'HNI OPTION CALLS'!G98)*('HNI OPTION CALLS'!M98),('HNI OPTION CALLS'!G98-'HNI OPTION CALLS'!L98)*('HNI OPTION CALLS'!M98))</f>
        <v>16800</v>
      </c>
      <c r="O98" s="9">
        <f>'HNI OPTION CALLS'!N98/('HNI OPTION CALLS'!M98)/'HNI OPTION CALLS'!G98%</f>
        <v>150</v>
      </c>
    </row>
    <row r="99" spans="1:15" ht="15.75">
      <c r="A99" s="61">
        <v>8</v>
      </c>
      <c r="B99" s="86">
        <v>43139</v>
      </c>
      <c r="C99" s="6">
        <v>340</v>
      </c>
      <c r="D99" s="6" t="s">
        <v>178</v>
      </c>
      <c r="E99" s="6" t="s">
        <v>22</v>
      </c>
      <c r="F99" s="6" t="s">
        <v>55</v>
      </c>
      <c r="G99" s="7">
        <v>9</v>
      </c>
      <c r="H99" s="7">
        <v>3</v>
      </c>
      <c r="I99" s="7">
        <v>12</v>
      </c>
      <c r="J99" s="7">
        <v>15</v>
      </c>
      <c r="K99" s="7">
        <v>18</v>
      </c>
      <c r="L99" s="7">
        <v>12</v>
      </c>
      <c r="M99" s="6">
        <v>1750</v>
      </c>
      <c r="N99" s="8">
        <f>IF('HNI OPTION CALLS'!E99="BUY",('HNI OPTION CALLS'!L99-'HNI OPTION CALLS'!G99)*('HNI OPTION CALLS'!M99),('HNI OPTION CALLS'!G99-'HNI OPTION CALLS'!L99)*('HNI OPTION CALLS'!M99))</f>
        <v>5250</v>
      </c>
      <c r="O99" s="9">
        <f>'NORMAL OPTION CALLS'!N170/('NORMAL OPTION CALLS'!M170)/'NORMAL OPTION CALLS'!G170%</f>
        <v>24</v>
      </c>
    </row>
    <row r="100" spans="1:15" ht="15.75">
      <c r="A100" s="61">
        <v>9</v>
      </c>
      <c r="B100" s="86">
        <v>43138</v>
      </c>
      <c r="C100" s="6">
        <v>310</v>
      </c>
      <c r="D100" s="6" t="s">
        <v>187</v>
      </c>
      <c r="E100" s="6" t="s">
        <v>22</v>
      </c>
      <c r="F100" s="6" t="s">
        <v>74</v>
      </c>
      <c r="G100" s="7">
        <v>10</v>
      </c>
      <c r="H100" s="7">
        <v>6</v>
      </c>
      <c r="I100" s="7">
        <v>13</v>
      </c>
      <c r="J100" s="7">
        <v>16</v>
      </c>
      <c r="K100" s="7">
        <v>19</v>
      </c>
      <c r="L100" s="7">
        <v>13</v>
      </c>
      <c r="M100" s="6">
        <v>1750</v>
      </c>
      <c r="N100" s="8">
        <f>IF('HNI OPTION CALLS'!E100="BUY",('HNI OPTION CALLS'!L100-'HNI OPTION CALLS'!G100)*('HNI OPTION CALLS'!M100),('HNI OPTION CALLS'!G100-'HNI OPTION CALLS'!L100)*('HNI OPTION CALLS'!M100))</f>
        <v>5250</v>
      </c>
      <c r="O100" s="9">
        <f>'HNI OPTION CALLS'!N100/('HNI OPTION CALLS'!M100)/'HNI OPTION CALLS'!G100%</f>
        <v>30</v>
      </c>
    </row>
    <row r="101" spans="1:15" ht="15.75">
      <c r="A101" s="80" t="s">
        <v>95</v>
      </c>
      <c r="B101" s="70"/>
      <c r="C101" s="71"/>
      <c r="D101" s="72"/>
      <c r="E101" s="73"/>
      <c r="F101" s="73"/>
      <c r="G101" s="81"/>
      <c r="H101" s="74"/>
      <c r="I101" s="74"/>
      <c r="J101" s="74"/>
      <c r="K101" s="75"/>
      <c r="L101" s="82"/>
      <c r="M101" s="83"/>
      <c r="N101" s="84"/>
      <c r="O101" s="83"/>
    </row>
    <row r="102" spans="1:15" ht="15.75">
      <c r="A102" s="80" t="s">
        <v>96</v>
      </c>
      <c r="B102" s="76"/>
      <c r="C102" s="71"/>
      <c r="D102" s="72"/>
      <c r="E102" s="73"/>
      <c r="F102" s="73"/>
      <c r="G102" s="81"/>
      <c r="H102" s="73"/>
      <c r="I102" s="73"/>
      <c r="J102" s="73"/>
      <c r="K102" s="75"/>
      <c r="L102" s="82"/>
      <c r="M102" s="83"/>
      <c r="O102" s="83"/>
    </row>
    <row r="103" spans="1:15" ht="15.75">
      <c r="A103" s="80" t="s">
        <v>96</v>
      </c>
      <c r="B103" s="76"/>
      <c r="C103" s="77"/>
      <c r="D103" s="78"/>
      <c r="E103" s="79"/>
      <c r="F103" s="79"/>
      <c r="G103" s="85"/>
      <c r="H103" s="79"/>
      <c r="I103" s="79"/>
      <c r="J103" s="79"/>
      <c r="K103" s="79"/>
      <c r="L103" s="82"/>
      <c r="M103" s="82"/>
      <c r="N103" s="82"/>
      <c r="O103" s="83"/>
    </row>
    <row r="104" spans="1:15" ht="16.5" thickBot="1">
      <c r="A104" s="4"/>
      <c r="B104" s="11"/>
      <c r="C104" s="11"/>
      <c r="D104" s="12"/>
      <c r="E104" s="12"/>
      <c r="F104" s="12"/>
      <c r="G104" s="13"/>
      <c r="H104" s="14"/>
      <c r="I104" s="15" t="s">
        <v>27</v>
      </c>
      <c r="J104" s="15"/>
      <c r="K104" s="16"/>
      <c r="M104" s="17"/>
      <c r="N104" s="17"/>
      <c r="O104" s="17"/>
    </row>
    <row r="105" spans="1:15" ht="15.75">
      <c r="A105" s="18"/>
      <c r="B105" s="11"/>
      <c r="C105" s="11"/>
      <c r="D105" s="102" t="s">
        <v>28</v>
      </c>
      <c r="E105" s="121"/>
      <c r="F105" s="20">
        <v>8</v>
      </c>
      <c r="G105" s="21">
        <v>100</v>
      </c>
      <c r="H105" s="12">
        <v>8</v>
      </c>
      <c r="I105" s="22">
        <f>'HNI OPTION CALLS'!H106/'HNI OPTION CALLS'!H105%</f>
        <v>100</v>
      </c>
      <c r="J105" s="22"/>
      <c r="K105" s="22"/>
      <c r="L105" s="16"/>
      <c r="M105" s="17"/>
    </row>
    <row r="106" spans="1:15" ht="15.75">
      <c r="A106" s="18"/>
      <c r="B106" s="11"/>
      <c r="C106" s="11"/>
      <c r="D106" s="103" t="s">
        <v>29</v>
      </c>
      <c r="E106" s="122"/>
      <c r="F106" s="25">
        <v>8</v>
      </c>
      <c r="G106" s="26">
        <f>('HNI OPTION CALLS'!F106/'HNI OPTION CALLS'!F105)*100</f>
        <v>100</v>
      </c>
      <c r="H106" s="12">
        <v>8</v>
      </c>
      <c r="I106" s="16"/>
      <c r="J106" s="16"/>
      <c r="K106" s="12"/>
      <c r="L106" s="23"/>
      <c r="N106" s="12" t="s">
        <v>30</v>
      </c>
      <c r="O106" s="12"/>
    </row>
    <row r="107" spans="1:15" ht="15.75">
      <c r="A107" s="27"/>
      <c r="B107" s="11"/>
      <c r="C107" s="11"/>
      <c r="D107" s="103" t="s">
        <v>31</v>
      </c>
      <c r="E107" s="122"/>
      <c r="F107" s="25">
        <v>0</v>
      </c>
      <c r="G107" s="26">
        <f>('HNI OPTION CALLS'!F107/'HNI OPTION CALLS'!F105)*100</f>
        <v>0</v>
      </c>
      <c r="H107" s="28"/>
      <c r="I107" s="12"/>
      <c r="J107" s="12"/>
      <c r="K107" s="12"/>
      <c r="L107" s="16"/>
      <c r="M107" s="17"/>
      <c r="N107" s="18"/>
      <c r="O107" s="18"/>
    </row>
    <row r="108" spans="1:15" ht="15.75">
      <c r="A108" s="27"/>
      <c r="B108" s="11"/>
      <c r="C108" s="11"/>
      <c r="D108" s="103" t="s">
        <v>32</v>
      </c>
      <c r="E108" s="122"/>
      <c r="F108" s="25">
        <v>0</v>
      </c>
      <c r="G108" s="26">
        <f>('HNI OPTION CALLS'!F108/'HNI OPTION CALLS'!F105)*100</f>
        <v>0</v>
      </c>
      <c r="H108" s="28"/>
      <c r="I108" s="12"/>
      <c r="J108" s="12"/>
      <c r="K108" s="12"/>
      <c r="L108" s="16"/>
      <c r="M108" s="17"/>
      <c r="N108" s="17"/>
      <c r="O108" s="17"/>
    </row>
    <row r="109" spans="1:15" ht="15.75">
      <c r="A109" s="27"/>
      <c r="B109" s="11"/>
      <c r="C109" s="11"/>
      <c r="D109" s="103" t="s">
        <v>33</v>
      </c>
      <c r="E109" s="122"/>
      <c r="F109" s="25">
        <v>0</v>
      </c>
      <c r="G109" s="26">
        <f>('HNI OPTION CALLS'!F109/'HNI OPTION CALLS'!F105)*100</f>
        <v>0</v>
      </c>
      <c r="H109" s="28"/>
      <c r="I109" s="12" t="s">
        <v>34</v>
      </c>
      <c r="J109" s="12"/>
      <c r="K109" s="16"/>
      <c r="L109" s="16"/>
      <c r="M109" s="17"/>
      <c r="N109" s="17"/>
      <c r="O109" s="17"/>
    </row>
    <row r="110" spans="1:15" ht="15.75">
      <c r="A110" s="27"/>
      <c r="B110" s="11"/>
      <c r="C110" s="11"/>
      <c r="D110" s="103" t="s">
        <v>35</v>
      </c>
      <c r="E110" s="122"/>
      <c r="F110" s="25">
        <v>0</v>
      </c>
      <c r="G110" s="26">
        <f>('HNI OPTION CALLS'!F110/'HNI OPTION CALLS'!F105)*100</f>
        <v>0</v>
      </c>
      <c r="H110" s="28"/>
      <c r="I110" s="12"/>
      <c r="J110" s="12"/>
      <c r="K110" s="16"/>
      <c r="L110" s="16"/>
      <c r="M110" s="17"/>
      <c r="N110" s="17"/>
      <c r="O110" s="17"/>
    </row>
    <row r="111" spans="1:15" ht="16.5" thickBot="1">
      <c r="A111" s="27"/>
      <c r="B111" s="11"/>
      <c r="C111" s="11"/>
      <c r="D111" s="104" t="s">
        <v>36</v>
      </c>
      <c r="E111" s="123"/>
      <c r="F111" s="30">
        <v>0</v>
      </c>
      <c r="G111" s="31">
        <f>('HNI OPTION CALLS'!F111/'HNI OPTION CALLS'!F105)*100</f>
        <v>0</v>
      </c>
      <c r="H111" s="28"/>
      <c r="I111" s="12"/>
      <c r="J111" s="12"/>
      <c r="K111" s="23"/>
      <c r="L111" s="23"/>
      <c r="N111" s="17"/>
      <c r="O111" s="17"/>
    </row>
    <row r="112" spans="1:15" ht="15.75">
      <c r="A112" s="35" t="s">
        <v>37</v>
      </c>
      <c r="B112" s="32"/>
      <c r="C112" s="32"/>
      <c r="D112" s="36"/>
      <c r="E112" s="36"/>
      <c r="F112" s="37"/>
      <c r="G112" s="37"/>
      <c r="H112" s="38"/>
      <c r="I112" s="39"/>
      <c r="J112" s="39"/>
      <c r="K112" s="39"/>
      <c r="M112" s="17"/>
      <c r="N112" s="33"/>
      <c r="O112" s="33"/>
    </row>
    <row r="113" spans="1:15" ht="15.75">
      <c r="A113" s="40" t="s">
        <v>38</v>
      </c>
      <c r="B113" s="32"/>
      <c r="C113" s="32"/>
      <c r="D113" s="41"/>
      <c r="E113" s="42"/>
      <c r="F113" s="36"/>
      <c r="G113" s="39"/>
      <c r="H113" s="38"/>
      <c r="I113" s="39"/>
      <c r="J113" s="39"/>
      <c r="K113" s="39"/>
      <c r="L113" s="37"/>
      <c r="M113" s="17"/>
      <c r="N113" s="18"/>
      <c r="O113" s="18"/>
    </row>
    <row r="114" spans="1:15" ht="15.75">
      <c r="A114" s="40" t="s">
        <v>39</v>
      </c>
      <c r="B114" s="32"/>
      <c r="C114" s="32"/>
      <c r="D114" s="36"/>
      <c r="E114" s="42"/>
      <c r="F114" s="36"/>
      <c r="G114" s="39"/>
      <c r="H114" s="38"/>
      <c r="I114" s="43"/>
      <c r="J114" s="43"/>
      <c r="K114" s="43"/>
      <c r="L114" s="37"/>
      <c r="M114" s="17"/>
      <c r="N114" s="17"/>
      <c r="O114" s="17"/>
    </row>
    <row r="115" spans="1:15" ht="15.75">
      <c r="A115" s="40" t="s">
        <v>40</v>
      </c>
      <c r="B115" s="41"/>
      <c r="C115" s="32"/>
      <c r="D115" s="36"/>
      <c r="E115" s="42"/>
      <c r="F115" s="36"/>
      <c r="G115" s="39"/>
      <c r="H115" s="44"/>
      <c r="I115" s="43"/>
      <c r="J115" s="43"/>
      <c r="K115" s="43"/>
      <c r="L115" s="37"/>
      <c r="M115" s="17"/>
      <c r="N115" s="17"/>
      <c r="O115" s="17"/>
    </row>
    <row r="116" spans="1:15" ht="15.75">
      <c r="A116" s="40" t="s">
        <v>41</v>
      </c>
      <c r="B116" s="27"/>
      <c r="C116" s="41"/>
      <c r="D116" s="36"/>
      <c r="E116" s="45"/>
      <c r="F116" s="39"/>
      <c r="G116" s="39"/>
      <c r="H116" s="44"/>
      <c r="I116" s="43"/>
      <c r="J116" s="43"/>
      <c r="K116" s="43"/>
      <c r="L116" s="39"/>
      <c r="M116" s="17"/>
      <c r="N116" s="17"/>
      <c r="O116" s="17"/>
    </row>
    <row r="117" spans="1:15" ht="15.75" thickBot="1"/>
    <row r="118" spans="1:15" ht="15.75" thickBot="1">
      <c r="A118" s="124" t="s">
        <v>0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1:15" ht="15.75" thickBo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1:1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1:15" ht="15.75">
      <c r="A121" s="125" t="s">
        <v>1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</row>
    <row r="122" spans="1:15" ht="15.75">
      <c r="A122" s="125" t="s">
        <v>2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1:15" ht="16.5" thickBot="1">
      <c r="A123" s="126" t="s">
        <v>3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1:15" ht="15.75">
      <c r="A124" s="109" t="s">
        <v>263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1:15" ht="15.75">
      <c r="A125" s="109" t="s">
        <v>5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1:15">
      <c r="A126" s="110" t="s">
        <v>6</v>
      </c>
      <c r="B126" s="111" t="s">
        <v>7</v>
      </c>
      <c r="C126" s="112" t="s">
        <v>8</v>
      </c>
      <c r="D126" s="111" t="s">
        <v>9</v>
      </c>
      <c r="E126" s="110" t="s">
        <v>10</v>
      </c>
      <c r="F126" s="110" t="s">
        <v>11</v>
      </c>
      <c r="G126" s="111" t="s">
        <v>12</v>
      </c>
      <c r="H126" s="111" t="s">
        <v>13</v>
      </c>
      <c r="I126" s="112" t="s">
        <v>14</v>
      </c>
      <c r="J126" s="112" t="s">
        <v>15</v>
      </c>
      <c r="K126" s="112" t="s">
        <v>16</v>
      </c>
      <c r="L126" s="113" t="s">
        <v>17</v>
      </c>
      <c r="M126" s="111" t="s">
        <v>18</v>
      </c>
      <c r="N126" s="111" t="s">
        <v>19</v>
      </c>
      <c r="O126" s="111" t="s">
        <v>20</v>
      </c>
    </row>
    <row r="127" spans="1:15">
      <c r="A127" s="110"/>
      <c r="B127" s="111"/>
      <c r="C127" s="111"/>
      <c r="D127" s="111"/>
      <c r="E127" s="110"/>
      <c r="F127" s="110"/>
      <c r="G127" s="111"/>
      <c r="H127" s="111"/>
      <c r="I127" s="111"/>
      <c r="J127" s="111"/>
      <c r="K127" s="111"/>
      <c r="L127" s="127"/>
      <c r="M127" s="111"/>
      <c r="N127" s="111"/>
      <c r="O127" s="111"/>
    </row>
    <row r="128" spans="1:15" ht="15.75">
      <c r="A128" s="61">
        <v>1</v>
      </c>
      <c r="B128" s="86">
        <v>43129</v>
      </c>
      <c r="C128" s="6">
        <v>9700</v>
      </c>
      <c r="D128" s="6" t="s">
        <v>178</v>
      </c>
      <c r="E128" s="6" t="s">
        <v>22</v>
      </c>
      <c r="F128" s="6" t="s">
        <v>253</v>
      </c>
      <c r="G128" s="7">
        <v>270</v>
      </c>
      <c r="H128" s="7">
        <v>100</v>
      </c>
      <c r="I128" s="7">
        <v>350</v>
      </c>
      <c r="J128" s="7">
        <v>430</v>
      </c>
      <c r="K128" s="7">
        <v>510</v>
      </c>
      <c r="L128" s="7">
        <v>100</v>
      </c>
      <c r="M128" s="6">
        <v>75</v>
      </c>
      <c r="N128" s="8">
        <f>IF('HNI OPTION CALLS'!E128="BUY",('HNI OPTION CALLS'!L128-'HNI OPTION CALLS'!G128)*('HNI OPTION CALLS'!M128),('HNI OPTION CALLS'!G128-'HNI OPTION CALLS'!L128)*('HNI OPTION CALLS'!M128))</f>
        <v>-12750</v>
      </c>
      <c r="O128" s="9">
        <f>'HNI OPTION CALLS'!N128/('HNI OPTION CALLS'!M128)/'HNI OPTION CALLS'!G128%</f>
        <v>-62.962962962962962</v>
      </c>
    </row>
    <row r="129" spans="1:15" ht="15.75">
      <c r="A129" s="61">
        <v>1</v>
      </c>
      <c r="B129" s="86">
        <v>43123</v>
      </c>
      <c r="C129" s="6">
        <v>1200</v>
      </c>
      <c r="D129" s="6" t="s">
        <v>178</v>
      </c>
      <c r="E129" s="6" t="s">
        <v>22</v>
      </c>
      <c r="F129" s="6" t="s">
        <v>151</v>
      </c>
      <c r="G129" s="7">
        <v>9</v>
      </c>
      <c r="H129" s="7">
        <v>1</v>
      </c>
      <c r="I129" s="7">
        <v>19</v>
      </c>
      <c r="J129" s="7">
        <v>29</v>
      </c>
      <c r="K129" s="7">
        <v>39</v>
      </c>
      <c r="L129" s="7">
        <v>19</v>
      </c>
      <c r="M129" s="6">
        <v>600</v>
      </c>
      <c r="N129" s="8">
        <f>IF('HNI OPTION CALLS'!E129="BUY",('HNI OPTION CALLS'!L129-'HNI OPTION CALLS'!G129)*('HNI OPTION CALLS'!M129),('HNI OPTION CALLS'!G129-'HNI OPTION CALLS'!L129)*('HNI OPTION CALLS'!M129))</f>
        <v>6000</v>
      </c>
      <c r="O129" s="9">
        <f>'HNI OPTION CALLS'!N129/('HNI OPTION CALLS'!M129)/'HNI OPTION CALLS'!G129%</f>
        <v>111.11111111111111</v>
      </c>
    </row>
    <row r="130" spans="1:15" ht="15.75">
      <c r="A130" s="61">
        <v>2</v>
      </c>
      <c r="B130" s="86">
        <v>43122</v>
      </c>
      <c r="C130" s="6">
        <v>620</v>
      </c>
      <c r="D130" s="6" t="s">
        <v>178</v>
      </c>
      <c r="E130" s="6" t="s">
        <v>22</v>
      </c>
      <c r="F130" s="6" t="s">
        <v>78</v>
      </c>
      <c r="G130" s="7">
        <v>17</v>
      </c>
      <c r="H130" s="7">
        <v>10</v>
      </c>
      <c r="I130" s="7">
        <v>21</v>
      </c>
      <c r="J130" s="7">
        <v>26</v>
      </c>
      <c r="K130" s="7">
        <v>31</v>
      </c>
      <c r="L130" s="7">
        <v>31</v>
      </c>
      <c r="M130" s="6">
        <v>1500</v>
      </c>
      <c r="N130" s="8">
        <f>IF('HNI OPTION CALLS'!E130="BUY",('HNI OPTION CALLS'!L130-'HNI OPTION CALLS'!G130)*('HNI OPTION CALLS'!M130),('HNI OPTION CALLS'!G130-'HNI OPTION CALLS'!L130)*('HNI OPTION CALLS'!M130))</f>
        <v>21000</v>
      </c>
      <c r="O130" s="9">
        <f>'HNI OPTION CALLS'!N130/('HNI OPTION CALLS'!M130)/'HNI OPTION CALLS'!G130%</f>
        <v>82.35294117647058</v>
      </c>
    </row>
    <row r="131" spans="1:15" ht="15.75">
      <c r="A131" s="61">
        <v>3</v>
      </c>
      <c r="B131" s="86">
        <v>43119</v>
      </c>
      <c r="C131" s="6">
        <v>9400</v>
      </c>
      <c r="D131" s="6" t="s">
        <v>178</v>
      </c>
      <c r="E131" s="6" t="s">
        <v>22</v>
      </c>
      <c r="F131" s="6" t="s">
        <v>253</v>
      </c>
      <c r="G131" s="7">
        <v>110</v>
      </c>
      <c r="H131" s="7">
        <v>25</v>
      </c>
      <c r="I131" s="7">
        <v>200</v>
      </c>
      <c r="J131" s="7">
        <v>290</v>
      </c>
      <c r="K131" s="7">
        <v>380</v>
      </c>
      <c r="L131" s="7">
        <v>150</v>
      </c>
      <c r="M131" s="6">
        <v>75</v>
      </c>
      <c r="N131" s="8">
        <f>IF('HNI OPTION CALLS'!E131="BUY",('HNI OPTION CALLS'!L131-'HNI OPTION CALLS'!G131)*('HNI OPTION CALLS'!M131),('HNI OPTION CALLS'!G131-'HNI OPTION CALLS'!L131)*('HNI OPTION CALLS'!M131))</f>
        <v>3000</v>
      </c>
      <c r="O131" s="9">
        <f>'HNI OPTION CALLS'!N131/('HNI OPTION CALLS'!M131)/'HNI OPTION CALLS'!G131%</f>
        <v>36.36363636363636</v>
      </c>
    </row>
    <row r="132" spans="1:15" ht="15.75">
      <c r="A132" s="61">
        <v>4</v>
      </c>
      <c r="B132" s="86">
        <v>43119</v>
      </c>
      <c r="C132" s="6">
        <v>1960</v>
      </c>
      <c r="D132" s="6" t="s">
        <v>178</v>
      </c>
      <c r="E132" s="6" t="s">
        <v>22</v>
      </c>
      <c r="F132" s="6" t="s">
        <v>60</v>
      </c>
      <c r="G132" s="7">
        <v>20</v>
      </c>
      <c r="H132" s="7">
        <v>5</v>
      </c>
      <c r="I132" s="7">
        <v>30</v>
      </c>
      <c r="J132" s="7">
        <v>40</v>
      </c>
      <c r="K132" s="7">
        <v>50</v>
      </c>
      <c r="L132" s="7">
        <v>30</v>
      </c>
      <c r="M132" s="6">
        <v>500</v>
      </c>
      <c r="N132" s="8">
        <f>IF('HNI OPTION CALLS'!E132="BUY",('HNI OPTION CALLS'!L132-'HNI OPTION CALLS'!G132)*('HNI OPTION CALLS'!M132),('HNI OPTION CALLS'!G132-'HNI OPTION CALLS'!L132)*('HNI OPTION CALLS'!M132))</f>
        <v>5000</v>
      </c>
      <c r="O132" s="9">
        <f>'HNI OPTION CALLS'!N132/('HNI OPTION CALLS'!M132)/'HNI OPTION CALLS'!G132%</f>
        <v>50</v>
      </c>
    </row>
    <row r="133" spans="1:15" ht="15.75">
      <c r="A133" s="61">
        <v>5</v>
      </c>
      <c r="B133" s="86">
        <v>43118</v>
      </c>
      <c r="C133" s="6">
        <v>590</v>
      </c>
      <c r="D133" s="6" t="s">
        <v>187</v>
      </c>
      <c r="E133" s="6" t="s">
        <v>22</v>
      </c>
      <c r="F133" s="6" t="s">
        <v>227</v>
      </c>
      <c r="G133" s="7">
        <v>15</v>
      </c>
      <c r="H133" s="7">
        <v>9</v>
      </c>
      <c r="I133" s="7">
        <v>19</v>
      </c>
      <c r="J133" s="7">
        <v>23</v>
      </c>
      <c r="K133" s="7">
        <v>27</v>
      </c>
      <c r="L133" s="7">
        <v>23</v>
      </c>
      <c r="M133" s="6">
        <v>1400</v>
      </c>
      <c r="N133" s="8">
        <f>IF('HNI OPTION CALLS'!E133="BUY",('HNI OPTION CALLS'!L133-'HNI OPTION CALLS'!G133)*('HNI OPTION CALLS'!M133),('HNI OPTION CALLS'!G133-'HNI OPTION CALLS'!L133)*('HNI OPTION CALLS'!M133))</f>
        <v>11200</v>
      </c>
      <c r="O133" s="9">
        <f>'HNI OPTION CALLS'!N133/('HNI OPTION CALLS'!M133)/'HNI OPTION CALLS'!G133%</f>
        <v>53.333333333333336</v>
      </c>
    </row>
    <row r="134" spans="1:15" ht="15.75">
      <c r="A134" s="61">
        <v>6</v>
      </c>
      <c r="B134" s="86">
        <v>43115</v>
      </c>
      <c r="C134" s="6">
        <v>270</v>
      </c>
      <c r="D134" s="6" t="s">
        <v>187</v>
      </c>
      <c r="E134" s="6" t="s">
        <v>22</v>
      </c>
      <c r="F134" s="6" t="s">
        <v>87</v>
      </c>
      <c r="G134" s="7">
        <v>4.5</v>
      </c>
      <c r="H134" s="7">
        <v>0.5</v>
      </c>
      <c r="I134" s="7">
        <v>6.5</v>
      </c>
      <c r="J134" s="7">
        <v>8.5</v>
      </c>
      <c r="K134" s="7">
        <v>10.5</v>
      </c>
      <c r="L134" s="7">
        <v>6.5</v>
      </c>
      <c r="M134" s="6">
        <v>3000</v>
      </c>
      <c r="N134" s="8">
        <f>IF('HNI OPTION CALLS'!E134="BUY",('HNI OPTION CALLS'!L134-'HNI OPTION CALLS'!G134)*('HNI OPTION CALLS'!M134),('HNI OPTION CALLS'!G134-'HNI OPTION CALLS'!L134)*('HNI OPTION CALLS'!M134))</f>
        <v>6000</v>
      </c>
      <c r="O134" s="9">
        <f>'HNI OPTION CALLS'!N134/('HNI OPTION CALLS'!M134)/'HNI OPTION CALLS'!G134%</f>
        <v>44.444444444444443</v>
      </c>
    </row>
    <row r="135" spans="1:15" ht="15.75">
      <c r="A135" s="61">
        <v>7</v>
      </c>
      <c r="B135" s="86">
        <v>43115</v>
      </c>
      <c r="C135" s="6">
        <v>4500</v>
      </c>
      <c r="D135" s="6" t="s">
        <v>178</v>
      </c>
      <c r="E135" s="6" t="s">
        <v>22</v>
      </c>
      <c r="F135" s="6" t="s">
        <v>273</v>
      </c>
      <c r="G135" s="7">
        <v>90</v>
      </c>
      <c r="H135" s="7">
        <v>50</v>
      </c>
      <c r="I135" s="7">
        <v>120</v>
      </c>
      <c r="J135" s="7">
        <v>150</v>
      </c>
      <c r="K135" s="7">
        <v>180</v>
      </c>
      <c r="L135" s="7">
        <v>120</v>
      </c>
      <c r="M135" s="6">
        <v>200</v>
      </c>
      <c r="N135" s="8">
        <f>IF('HNI OPTION CALLS'!E135="BUY",('HNI OPTION CALLS'!L135-'HNI OPTION CALLS'!G135)*('HNI OPTION CALLS'!M135),('HNI OPTION CALLS'!G135-'HNI OPTION CALLS'!L135)*('HNI OPTION CALLS'!M135))</f>
        <v>6000</v>
      </c>
      <c r="O135" s="9">
        <f>'HNI OPTION CALLS'!N135/('HNI OPTION CALLS'!M135)/'HNI OPTION CALLS'!G135%</f>
        <v>33.333333333333336</v>
      </c>
    </row>
    <row r="136" spans="1:15" ht="15.75">
      <c r="A136" s="61">
        <v>8</v>
      </c>
      <c r="B136" s="86">
        <v>43111</v>
      </c>
      <c r="C136" s="6">
        <v>265</v>
      </c>
      <c r="D136" s="6" t="s">
        <v>178</v>
      </c>
      <c r="E136" s="6" t="s">
        <v>22</v>
      </c>
      <c r="F136" s="6" t="s">
        <v>271</v>
      </c>
      <c r="G136" s="7">
        <v>12</v>
      </c>
      <c r="H136" s="7">
        <v>9</v>
      </c>
      <c r="I136" s="7">
        <v>13.5</v>
      </c>
      <c r="J136" s="7">
        <v>15</v>
      </c>
      <c r="K136" s="7">
        <v>16.5</v>
      </c>
      <c r="L136" s="7">
        <v>16.5</v>
      </c>
      <c r="M136" s="6">
        <v>4500</v>
      </c>
      <c r="N136" s="8">
        <f>IF('HNI OPTION CALLS'!E136="BUY",('HNI OPTION CALLS'!L136-'HNI OPTION CALLS'!G136)*('HNI OPTION CALLS'!M136),('HNI OPTION CALLS'!G136-'HNI OPTION CALLS'!L136)*('HNI OPTION CALLS'!M136))</f>
        <v>20250</v>
      </c>
      <c r="O136" s="9">
        <f>'HNI OPTION CALLS'!N136/('HNI OPTION CALLS'!M136)/'HNI OPTION CALLS'!G136%</f>
        <v>37.5</v>
      </c>
    </row>
    <row r="137" spans="1:15" ht="15.75">
      <c r="A137" s="61">
        <v>9</v>
      </c>
      <c r="B137" s="86">
        <v>43110</v>
      </c>
      <c r="C137" s="6">
        <v>200</v>
      </c>
      <c r="D137" s="6" t="s">
        <v>178</v>
      </c>
      <c r="E137" s="6" t="s">
        <v>22</v>
      </c>
      <c r="F137" s="6" t="s">
        <v>247</v>
      </c>
      <c r="G137" s="7">
        <v>10</v>
      </c>
      <c r="H137" s="7">
        <v>7.5</v>
      </c>
      <c r="I137" s="7">
        <v>11.5</v>
      </c>
      <c r="J137" s="7">
        <v>13</v>
      </c>
      <c r="K137" s="7">
        <v>14.5</v>
      </c>
      <c r="L137" s="7">
        <v>13</v>
      </c>
      <c r="M137" s="6">
        <v>4500</v>
      </c>
      <c r="N137" s="8">
        <f>IF('HNI OPTION CALLS'!E137="BUY",('HNI OPTION CALLS'!L137-'HNI OPTION CALLS'!G137)*('HNI OPTION CALLS'!M137),('HNI OPTION CALLS'!G137-'HNI OPTION CALLS'!L137)*('HNI OPTION CALLS'!M137))</f>
        <v>13500</v>
      </c>
      <c r="O137" s="9">
        <f>'HNI OPTION CALLS'!N137/('HNI OPTION CALLS'!M137)/'HNI OPTION CALLS'!G137%</f>
        <v>30</v>
      </c>
    </row>
    <row r="138" spans="1:15" ht="15.75">
      <c r="A138" s="61">
        <v>10</v>
      </c>
      <c r="B138" s="86">
        <v>43109</v>
      </c>
      <c r="C138" s="6">
        <v>520</v>
      </c>
      <c r="D138" s="6" t="s">
        <v>178</v>
      </c>
      <c r="E138" s="6" t="s">
        <v>22</v>
      </c>
      <c r="F138" s="6" t="s">
        <v>269</v>
      </c>
      <c r="G138" s="7">
        <v>24</v>
      </c>
      <c r="H138" s="7">
        <v>18</v>
      </c>
      <c r="I138" s="7">
        <v>28</v>
      </c>
      <c r="J138" s="7">
        <v>32</v>
      </c>
      <c r="K138" s="7">
        <v>36</v>
      </c>
      <c r="L138" s="7">
        <v>32</v>
      </c>
      <c r="M138" s="6">
        <v>1500</v>
      </c>
      <c r="N138" s="8">
        <f>IF('HNI OPTION CALLS'!E138="BUY",('HNI OPTION CALLS'!L138-'HNI OPTION CALLS'!G138)*('HNI OPTION CALLS'!M138),('HNI OPTION CALLS'!G138-'HNI OPTION CALLS'!L138)*('HNI OPTION CALLS'!M138))</f>
        <v>12000</v>
      </c>
      <c r="O138" s="9">
        <f>'HNI OPTION CALLS'!N138/('HNI OPTION CALLS'!M138)/'HNI OPTION CALLS'!G138%</f>
        <v>33.333333333333336</v>
      </c>
    </row>
    <row r="139" spans="1:15" ht="15.75">
      <c r="A139" s="61">
        <v>11</v>
      </c>
      <c r="B139" s="86">
        <v>43108</v>
      </c>
      <c r="C139" s="6">
        <v>65</v>
      </c>
      <c r="D139" s="6" t="s">
        <v>178</v>
      </c>
      <c r="E139" s="6" t="s">
        <v>22</v>
      </c>
      <c r="F139" s="6" t="s">
        <v>268</v>
      </c>
      <c r="G139" s="7">
        <v>3.3</v>
      </c>
      <c r="H139" s="7">
        <v>2.2999999999999998</v>
      </c>
      <c r="I139" s="7">
        <v>3.8</v>
      </c>
      <c r="J139" s="7">
        <v>4.3</v>
      </c>
      <c r="K139" s="7">
        <v>4.8</v>
      </c>
      <c r="L139" s="7">
        <v>4.3</v>
      </c>
      <c r="M139" s="6">
        <v>13200</v>
      </c>
      <c r="N139" s="8">
        <f>IF('HNI OPTION CALLS'!E139="BUY",('HNI OPTION CALLS'!L139-'HNI OPTION CALLS'!G139)*('HNI OPTION CALLS'!M139),('HNI OPTION CALLS'!G139-'HNI OPTION CALLS'!L139)*('HNI OPTION CALLS'!M139))</f>
        <v>13200</v>
      </c>
      <c r="O139" s="9">
        <f>'HNI OPTION CALLS'!N139/('HNI OPTION CALLS'!M139)/'HNI OPTION CALLS'!G139%</f>
        <v>30.303030303030301</v>
      </c>
    </row>
    <row r="140" spans="1:15" ht="15.75">
      <c r="A140" s="61">
        <v>12</v>
      </c>
      <c r="B140" s="86">
        <v>43105</v>
      </c>
      <c r="C140" s="6">
        <v>340</v>
      </c>
      <c r="D140" s="6" t="s">
        <v>178</v>
      </c>
      <c r="E140" s="6" t="s">
        <v>22</v>
      </c>
      <c r="F140" s="6" t="s">
        <v>55</v>
      </c>
      <c r="G140" s="7">
        <v>11</v>
      </c>
      <c r="H140" s="7">
        <v>5</v>
      </c>
      <c r="I140" s="7">
        <v>15</v>
      </c>
      <c r="J140" s="7">
        <v>19</v>
      </c>
      <c r="K140" s="7">
        <v>23</v>
      </c>
      <c r="L140" s="7">
        <v>19</v>
      </c>
      <c r="M140" s="6">
        <v>1750</v>
      </c>
      <c r="N140" s="8">
        <f>IF('HNI OPTION CALLS'!E140="BUY",('HNI OPTION CALLS'!L140-'HNI OPTION CALLS'!G140)*('HNI OPTION CALLS'!M140),('HNI OPTION CALLS'!G140-'HNI OPTION CALLS'!L140)*('HNI OPTION CALLS'!M140))</f>
        <v>14000</v>
      </c>
      <c r="O140" s="9">
        <f>'HNI OPTION CALLS'!N140/('HNI OPTION CALLS'!M140)/'HNI OPTION CALLS'!G140%</f>
        <v>72.727272727272734</v>
      </c>
    </row>
    <row r="141" spans="1:15" ht="15.75">
      <c r="A141" s="61">
        <v>13</v>
      </c>
      <c r="B141" s="86">
        <v>43104</v>
      </c>
      <c r="C141" s="6">
        <v>1300</v>
      </c>
      <c r="D141" s="6" t="s">
        <v>178</v>
      </c>
      <c r="E141" s="6" t="s">
        <v>22</v>
      </c>
      <c r="F141" s="6" t="s">
        <v>131</v>
      </c>
      <c r="G141" s="7">
        <v>35</v>
      </c>
      <c r="H141" s="7">
        <v>22</v>
      </c>
      <c r="I141" s="7">
        <v>43</v>
      </c>
      <c r="J141" s="7">
        <v>51</v>
      </c>
      <c r="K141" s="7">
        <v>60</v>
      </c>
      <c r="L141" s="7">
        <v>44</v>
      </c>
      <c r="M141" s="6">
        <v>750</v>
      </c>
      <c r="N141" s="8">
        <f>IF('HNI OPTION CALLS'!E141="BUY",('HNI OPTION CALLS'!L141-'HNI OPTION CALLS'!G141)*('HNI OPTION CALLS'!M141),('HNI OPTION CALLS'!G141-'HNI OPTION CALLS'!L141)*('HNI OPTION CALLS'!M141))</f>
        <v>6750</v>
      </c>
      <c r="O141" s="9">
        <f>'HNI OPTION CALLS'!N141/('HNI OPTION CALLS'!M141)/'HNI OPTION CALLS'!G141%</f>
        <v>25.714285714285715</v>
      </c>
    </row>
    <row r="142" spans="1:15" ht="15.75">
      <c r="A142" s="61">
        <v>14</v>
      </c>
      <c r="B142" s="86">
        <v>43103</v>
      </c>
      <c r="C142" s="6">
        <v>9500</v>
      </c>
      <c r="D142" s="6" t="s">
        <v>187</v>
      </c>
      <c r="E142" s="6" t="s">
        <v>22</v>
      </c>
      <c r="F142" s="6" t="s">
        <v>98</v>
      </c>
      <c r="G142" s="7">
        <v>190</v>
      </c>
      <c r="H142" s="7">
        <v>70</v>
      </c>
      <c r="I142" s="7">
        <v>270</v>
      </c>
      <c r="J142" s="7">
        <v>250</v>
      </c>
      <c r="K142" s="7">
        <v>330</v>
      </c>
      <c r="L142" s="7">
        <v>250</v>
      </c>
      <c r="M142" s="6">
        <v>75</v>
      </c>
      <c r="N142" s="8">
        <f>IF('HNI OPTION CALLS'!E142="BUY",('HNI OPTION CALLS'!L142-'HNI OPTION CALLS'!G142)*('HNI OPTION CALLS'!M142),('HNI OPTION CALLS'!G142-'HNI OPTION CALLS'!L142)*('HNI OPTION CALLS'!M142))</f>
        <v>4500</v>
      </c>
      <c r="O142" s="9">
        <f>'HNI OPTION CALLS'!N142/('HNI OPTION CALLS'!M142)/'HNI OPTION CALLS'!G142%</f>
        <v>31.578947368421055</v>
      </c>
    </row>
    <row r="143" spans="1:15" ht="15.75">
      <c r="A143" s="61">
        <v>15</v>
      </c>
      <c r="B143" s="86">
        <v>43102</v>
      </c>
      <c r="C143" s="6">
        <v>440</v>
      </c>
      <c r="D143" s="6" t="s">
        <v>178</v>
      </c>
      <c r="E143" s="6" t="s">
        <v>22</v>
      </c>
      <c r="F143" s="6" t="s">
        <v>75</v>
      </c>
      <c r="G143" s="7">
        <v>11</v>
      </c>
      <c r="H143" s="7">
        <v>5</v>
      </c>
      <c r="I143" s="7">
        <v>15</v>
      </c>
      <c r="J143" s="7">
        <v>19</v>
      </c>
      <c r="K143" s="7">
        <v>23</v>
      </c>
      <c r="L143" s="7">
        <v>15</v>
      </c>
      <c r="M143" s="6">
        <v>1500</v>
      </c>
      <c r="N143" s="8">
        <f>IF('HNI OPTION CALLS'!E143="BUY",('HNI OPTION CALLS'!L143-'HNI OPTION CALLS'!G143)*('HNI OPTION CALLS'!M143),('HNI OPTION CALLS'!G143-'HNI OPTION CALLS'!L143)*('HNI OPTION CALLS'!M143))</f>
        <v>6000</v>
      </c>
      <c r="O143" s="9">
        <f>'HNI OPTION CALLS'!N143/('HNI OPTION CALLS'!M143)/'HNI OPTION CALLS'!G143%</f>
        <v>36.363636363636367</v>
      </c>
    </row>
    <row r="145" spans="1:15" s="83" customFormat="1" ht="15.75">
      <c r="A145" s="80" t="s">
        <v>95</v>
      </c>
      <c r="B145" s="70"/>
      <c r="C145" s="71"/>
      <c r="D145" s="72"/>
      <c r="E145" s="73"/>
      <c r="F145" s="73"/>
      <c r="G145" s="81"/>
      <c r="H145" s="74"/>
      <c r="I145" s="74"/>
      <c r="J145" s="74"/>
      <c r="K145" s="75"/>
      <c r="L145" s="82"/>
      <c r="N145" s="84"/>
    </row>
    <row r="146" spans="1:15" s="83" customFormat="1" ht="15.75">
      <c r="A146" s="80" t="s">
        <v>96</v>
      </c>
      <c r="B146" s="76"/>
      <c r="C146" s="71"/>
      <c r="D146" s="72"/>
      <c r="E146" s="73"/>
      <c r="F146" s="73"/>
      <c r="G146" s="81"/>
      <c r="H146" s="73"/>
      <c r="I146" s="73"/>
      <c r="J146" s="73"/>
      <c r="K146" s="75"/>
      <c r="L146" s="82"/>
    </row>
    <row r="147" spans="1:15" s="83" customFormat="1" ht="15.75">
      <c r="A147" s="80" t="s">
        <v>96</v>
      </c>
      <c r="B147" s="76"/>
      <c r="C147" s="77"/>
      <c r="D147" s="78"/>
      <c r="E147" s="79"/>
      <c r="F147" s="79"/>
      <c r="G147" s="85"/>
      <c r="H147" s="79"/>
      <c r="I147" s="79"/>
      <c r="J147" s="79"/>
      <c r="K147" s="79"/>
      <c r="L147" s="82"/>
      <c r="M147" s="82"/>
      <c r="N147" s="82"/>
    </row>
    <row r="148" spans="1:15" ht="16.5" thickBot="1">
      <c r="A148" s="4"/>
      <c r="B148" s="11"/>
      <c r="C148" s="11"/>
      <c r="D148" s="12"/>
      <c r="E148" s="12"/>
      <c r="F148" s="12"/>
      <c r="G148" s="13"/>
      <c r="H148" s="14"/>
      <c r="I148" s="15" t="s">
        <v>27</v>
      </c>
      <c r="J148" s="15"/>
      <c r="K148" s="16"/>
      <c r="L148" s="16"/>
      <c r="M148" s="17"/>
      <c r="N148" s="17"/>
      <c r="O148" s="17"/>
    </row>
    <row r="149" spans="1:15" ht="15.75">
      <c r="A149" s="18"/>
      <c r="B149" s="11"/>
      <c r="C149" s="11"/>
      <c r="D149" s="102" t="s">
        <v>28</v>
      </c>
      <c r="E149" s="121"/>
      <c r="F149" s="20">
        <v>15</v>
      </c>
      <c r="G149" s="21">
        <v>100</v>
      </c>
      <c r="H149" s="12">
        <v>15</v>
      </c>
      <c r="I149" s="22">
        <f>'HNI OPTION CALLS'!H150/'HNI OPTION CALLS'!H149%</f>
        <v>93.333333333333343</v>
      </c>
      <c r="J149" s="22"/>
      <c r="K149" s="22"/>
      <c r="L149" s="23"/>
      <c r="M149" s="17"/>
    </row>
    <row r="150" spans="1:15" ht="15.75">
      <c r="A150" s="18"/>
      <c r="B150" s="11"/>
      <c r="C150" s="11"/>
      <c r="D150" s="103" t="s">
        <v>29</v>
      </c>
      <c r="E150" s="122"/>
      <c r="F150" s="25">
        <v>14</v>
      </c>
      <c r="G150" s="26">
        <f>('HNI OPTION CALLS'!F150/'HNI OPTION CALLS'!F149)*100</f>
        <v>93.333333333333329</v>
      </c>
      <c r="H150" s="12">
        <v>14</v>
      </c>
      <c r="I150" s="16"/>
      <c r="J150" s="16"/>
      <c r="K150" s="12"/>
      <c r="L150" s="16"/>
      <c r="N150" s="12" t="s">
        <v>30</v>
      </c>
      <c r="O150" s="12"/>
    </row>
    <row r="151" spans="1:15" ht="15.75">
      <c r="A151" s="27"/>
      <c r="B151" s="11"/>
      <c r="C151" s="11"/>
      <c r="D151" s="103" t="s">
        <v>31</v>
      </c>
      <c r="E151" s="122"/>
      <c r="F151" s="25">
        <v>0</v>
      </c>
      <c r="G151" s="26">
        <f>('HNI OPTION CALLS'!F151/'HNI OPTION CALLS'!F149)*100</f>
        <v>0</v>
      </c>
      <c r="H151" s="28"/>
      <c r="I151" s="12"/>
      <c r="J151" s="12"/>
      <c r="K151" s="12"/>
      <c r="L151" s="16"/>
      <c r="M151" s="17"/>
      <c r="N151" s="18"/>
      <c r="O151" s="18"/>
    </row>
    <row r="152" spans="1:15" ht="15.75">
      <c r="A152" s="27"/>
      <c r="B152" s="11"/>
      <c r="C152" s="11"/>
      <c r="D152" s="103" t="s">
        <v>32</v>
      </c>
      <c r="E152" s="122"/>
      <c r="F152" s="25">
        <v>0</v>
      </c>
      <c r="G152" s="26">
        <f>('HNI OPTION CALLS'!F152/'HNI OPTION CALLS'!F149)*100</f>
        <v>0</v>
      </c>
      <c r="H152" s="28"/>
      <c r="I152" s="12"/>
      <c r="J152" s="12"/>
      <c r="K152" s="12"/>
      <c r="L152" s="16"/>
      <c r="M152" s="17"/>
      <c r="N152" s="17"/>
      <c r="O152" s="17"/>
    </row>
    <row r="153" spans="1:15" ht="15.75">
      <c r="A153" s="27"/>
      <c r="B153" s="11"/>
      <c r="C153" s="11"/>
      <c r="D153" s="103" t="s">
        <v>33</v>
      </c>
      <c r="E153" s="122"/>
      <c r="F153" s="25">
        <v>1</v>
      </c>
      <c r="G153" s="26">
        <f>('HNI OPTION CALLS'!F153/'HNI OPTION CALLS'!F149)*100</f>
        <v>6.666666666666667</v>
      </c>
      <c r="H153" s="28"/>
      <c r="I153" s="12" t="s">
        <v>34</v>
      </c>
      <c r="J153" s="12"/>
      <c r="K153" s="16"/>
      <c r="L153" s="16"/>
      <c r="M153" s="17"/>
      <c r="N153" s="17"/>
      <c r="O153" s="17"/>
    </row>
    <row r="154" spans="1:15" ht="15.75">
      <c r="A154" s="27"/>
      <c r="B154" s="11"/>
      <c r="C154" s="11"/>
      <c r="D154" s="103" t="s">
        <v>35</v>
      </c>
      <c r="E154" s="122"/>
      <c r="F154" s="25">
        <v>0</v>
      </c>
      <c r="G154" s="26">
        <f>('HNI OPTION CALLS'!F154/'HNI OPTION CALLS'!F149)*100</f>
        <v>0</v>
      </c>
      <c r="H154" s="28"/>
      <c r="I154" s="12"/>
      <c r="J154" s="12"/>
      <c r="K154" s="16"/>
      <c r="L154" s="16"/>
      <c r="M154" s="17"/>
      <c r="N154" s="17"/>
      <c r="O154" s="17"/>
    </row>
    <row r="155" spans="1:15" ht="16.5" thickBot="1">
      <c r="A155" s="27"/>
      <c r="B155" s="11"/>
      <c r="C155" s="11"/>
      <c r="D155" s="104" t="s">
        <v>36</v>
      </c>
      <c r="E155" s="123"/>
      <c r="F155" s="30">
        <v>0</v>
      </c>
      <c r="G155" s="31">
        <f>('HNI OPTION CALLS'!F155/'HNI OPTION CALLS'!F149)*100</f>
        <v>0</v>
      </c>
      <c r="H155" s="28"/>
      <c r="I155" s="12"/>
      <c r="J155" s="12"/>
      <c r="K155" s="23"/>
      <c r="L155" s="23"/>
      <c r="N155" s="17"/>
      <c r="O155" s="17"/>
    </row>
    <row r="156" spans="1:15" ht="15.75">
      <c r="A156" s="35" t="s">
        <v>37</v>
      </c>
      <c r="B156" s="32"/>
      <c r="C156" s="32"/>
      <c r="D156" s="36"/>
      <c r="E156" s="36"/>
      <c r="F156" s="37"/>
      <c r="G156" s="37"/>
      <c r="H156" s="38"/>
      <c r="I156" s="39"/>
      <c r="J156" s="39"/>
      <c r="K156" s="39"/>
      <c r="M156" s="17"/>
      <c r="N156" s="33"/>
      <c r="O156" s="33"/>
    </row>
    <row r="157" spans="1:15" ht="15.75">
      <c r="A157" s="40" t="s">
        <v>38</v>
      </c>
      <c r="B157" s="32"/>
      <c r="C157" s="32"/>
      <c r="D157" s="41"/>
      <c r="E157" s="42"/>
      <c r="F157" s="36"/>
      <c r="G157" s="39"/>
      <c r="H157" s="38"/>
      <c r="I157" s="39"/>
      <c r="J157" s="39"/>
      <c r="K157" s="39"/>
      <c r="L157" s="37"/>
      <c r="M157" s="17"/>
      <c r="N157" s="18"/>
      <c r="O157" s="18"/>
    </row>
    <row r="158" spans="1:15" ht="15.75">
      <c r="A158" s="40" t="s">
        <v>39</v>
      </c>
      <c r="B158" s="32"/>
      <c r="C158" s="32"/>
      <c r="D158" s="36"/>
      <c r="E158" s="42"/>
      <c r="F158" s="36"/>
      <c r="G158" s="39"/>
      <c r="H158" s="38"/>
      <c r="I158" s="43"/>
      <c r="J158" s="43"/>
      <c r="K158" s="43"/>
      <c r="L158" s="37"/>
      <c r="M158" s="17"/>
      <c r="N158" s="17"/>
      <c r="O158" s="17"/>
    </row>
    <row r="159" spans="1:15" ht="15.75">
      <c r="A159" s="40" t="s">
        <v>40</v>
      </c>
      <c r="B159" s="41"/>
      <c r="C159" s="32"/>
      <c r="D159" s="36"/>
      <c r="E159" s="42"/>
      <c r="F159" s="36"/>
      <c r="G159" s="39"/>
      <c r="H159" s="44"/>
      <c r="I159" s="43"/>
      <c r="J159" s="43"/>
      <c r="K159" s="43"/>
      <c r="L159" s="37"/>
      <c r="M159" s="17"/>
      <c r="N159" s="17"/>
      <c r="O159" s="17"/>
    </row>
    <row r="160" spans="1:15" ht="15.75">
      <c r="A160" s="40" t="s">
        <v>41</v>
      </c>
      <c r="B160" s="27"/>
      <c r="C160" s="41"/>
      <c r="D160" s="36"/>
      <c r="E160" s="45"/>
      <c r="F160" s="39"/>
      <c r="G160" s="39"/>
      <c r="H160" s="44"/>
      <c r="I160" s="43"/>
      <c r="J160" s="43"/>
      <c r="K160" s="43"/>
      <c r="L160" s="39"/>
      <c r="M160" s="17"/>
      <c r="N160" s="17"/>
      <c r="O160" s="17"/>
    </row>
    <row r="161" spans="1:15" ht="15.75" thickBot="1"/>
    <row r="162" spans="1:15" ht="15.75" thickBot="1">
      <c r="A162" s="124" t="s">
        <v>0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1:15" ht="15.75" thickBo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1:1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1:15" ht="15.75">
      <c r="A165" s="125" t="s">
        <v>1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1:15" ht="15.75">
      <c r="A166" s="125" t="s">
        <v>2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1:15" ht="16.5" thickBot="1">
      <c r="A167" s="126" t="s">
        <v>3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1:15" ht="15.75">
      <c r="A168" s="109" t="s">
        <v>250</v>
      </c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1:15" ht="15.75">
      <c r="A169" s="109" t="s">
        <v>5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1:15">
      <c r="A170" s="110" t="s">
        <v>6</v>
      </c>
      <c r="B170" s="111" t="s">
        <v>7</v>
      </c>
      <c r="C170" s="112" t="s">
        <v>8</v>
      </c>
      <c r="D170" s="111" t="s">
        <v>9</v>
      </c>
      <c r="E170" s="110" t="s">
        <v>10</v>
      </c>
      <c r="F170" s="110" t="s">
        <v>11</v>
      </c>
      <c r="G170" s="111" t="s">
        <v>12</v>
      </c>
      <c r="H170" s="111" t="s">
        <v>13</v>
      </c>
      <c r="I170" s="112" t="s">
        <v>14</v>
      </c>
      <c r="J170" s="112" t="s">
        <v>15</v>
      </c>
      <c r="K170" s="112" t="s">
        <v>16</v>
      </c>
      <c r="L170" s="113" t="s">
        <v>17</v>
      </c>
      <c r="M170" s="111" t="s">
        <v>18</v>
      </c>
      <c r="N170" s="111" t="s">
        <v>19</v>
      </c>
      <c r="O170" s="111" t="s">
        <v>20</v>
      </c>
    </row>
    <row r="171" spans="1:15">
      <c r="A171" s="110"/>
      <c r="B171" s="111"/>
      <c r="C171" s="111"/>
      <c r="D171" s="111"/>
      <c r="E171" s="110"/>
      <c r="F171" s="110"/>
      <c r="G171" s="111"/>
      <c r="H171" s="111"/>
      <c r="I171" s="111"/>
      <c r="J171" s="111"/>
      <c r="K171" s="111"/>
      <c r="L171" s="127"/>
      <c r="M171" s="111"/>
      <c r="N171" s="111"/>
      <c r="O171" s="111"/>
    </row>
    <row r="172" spans="1:15" ht="15.75">
      <c r="A172" s="61">
        <v>1</v>
      </c>
      <c r="B172" s="5">
        <v>43095</v>
      </c>
      <c r="C172" s="6">
        <v>310</v>
      </c>
      <c r="D172" s="6" t="s">
        <v>178</v>
      </c>
      <c r="E172" s="6" t="s">
        <v>22</v>
      </c>
      <c r="F172" s="6" t="s">
        <v>55</v>
      </c>
      <c r="G172" s="7">
        <v>6</v>
      </c>
      <c r="H172" s="7">
        <v>3</v>
      </c>
      <c r="I172" s="7">
        <v>10</v>
      </c>
      <c r="J172" s="7">
        <v>14</v>
      </c>
      <c r="K172" s="7">
        <v>18</v>
      </c>
      <c r="L172" s="7">
        <v>3</v>
      </c>
      <c r="M172" s="6">
        <v>1750</v>
      </c>
      <c r="N172" s="8">
        <f>IF('HNI OPTION CALLS'!E172="BUY",('HNI OPTION CALLS'!L172-'HNI OPTION CALLS'!G172)*('HNI OPTION CALLS'!M172),('HNI OPTION CALLS'!G172-'HNI OPTION CALLS'!L172)*('HNI OPTION CALLS'!M172))</f>
        <v>-5250</v>
      </c>
      <c r="O172" s="9">
        <f>'HNI OPTION CALLS'!N172/('HNI OPTION CALLS'!M172)/'HNI OPTION CALLS'!G172%</f>
        <v>-50</v>
      </c>
    </row>
    <row r="173" spans="1:15" ht="15.75">
      <c r="A173" s="61">
        <v>2</v>
      </c>
      <c r="B173" s="5">
        <v>43091</v>
      </c>
      <c r="C173" s="6">
        <v>175</v>
      </c>
      <c r="D173" s="6" t="s">
        <v>178</v>
      </c>
      <c r="E173" s="6" t="s">
        <v>22</v>
      </c>
      <c r="F173" s="6" t="s">
        <v>116</v>
      </c>
      <c r="G173" s="7">
        <v>4</v>
      </c>
      <c r="H173" s="7">
        <v>1</v>
      </c>
      <c r="I173" s="7">
        <v>6</v>
      </c>
      <c r="J173" s="7">
        <v>8</v>
      </c>
      <c r="K173" s="7">
        <v>10</v>
      </c>
      <c r="L173" s="7">
        <v>1</v>
      </c>
      <c r="M173" s="6">
        <v>3500</v>
      </c>
      <c r="N173" s="8">
        <f>IF('HNI OPTION CALLS'!E173="BUY",('HNI OPTION CALLS'!L173-'HNI OPTION CALLS'!G173)*('HNI OPTION CALLS'!M173),('HNI OPTION CALLS'!G173-'HNI OPTION CALLS'!L173)*('HNI OPTION CALLS'!M173))</f>
        <v>-10500</v>
      </c>
      <c r="O173" s="9">
        <f>'HNI OPTION CALLS'!N173/('HNI OPTION CALLS'!M173)/'HNI OPTION CALLS'!G173%</f>
        <v>-75</v>
      </c>
    </row>
    <row r="174" spans="1:15" ht="15.75">
      <c r="A174" s="61">
        <v>3</v>
      </c>
      <c r="B174" s="5">
        <v>43089</v>
      </c>
      <c r="C174" s="6">
        <v>800</v>
      </c>
      <c r="D174" s="6" t="s">
        <v>178</v>
      </c>
      <c r="E174" s="6" t="s">
        <v>22</v>
      </c>
      <c r="F174" s="6" t="s">
        <v>238</v>
      </c>
      <c r="G174" s="7">
        <v>19</v>
      </c>
      <c r="H174" s="7">
        <v>9</v>
      </c>
      <c r="I174" s="7">
        <v>25</v>
      </c>
      <c r="J174" s="7">
        <v>31</v>
      </c>
      <c r="K174" s="7">
        <v>37</v>
      </c>
      <c r="L174" s="7">
        <v>37</v>
      </c>
      <c r="M174" s="6">
        <v>800</v>
      </c>
      <c r="N174" s="8">
        <f>IF('HNI OPTION CALLS'!E174="BUY",('HNI OPTION CALLS'!L174-'HNI OPTION CALLS'!G174)*('HNI OPTION CALLS'!M174),('HNI OPTION CALLS'!G174-'HNI OPTION CALLS'!L174)*('HNI OPTION CALLS'!M174))</f>
        <v>14400</v>
      </c>
      <c r="O174" s="9">
        <f>'HNI OPTION CALLS'!N174/('HNI OPTION CALLS'!M174)/'HNI OPTION CALLS'!G174%</f>
        <v>94.73684210526315</v>
      </c>
    </row>
    <row r="175" spans="1:15" ht="15.75">
      <c r="A175" s="61">
        <v>4</v>
      </c>
      <c r="B175" s="5">
        <v>43089</v>
      </c>
      <c r="C175" s="6">
        <v>240</v>
      </c>
      <c r="D175" s="6" t="s">
        <v>178</v>
      </c>
      <c r="E175" s="6" t="s">
        <v>22</v>
      </c>
      <c r="F175" s="6" t="s">
        <v>69</v>
      </c>
      <c r="G175" s="7">
        <v>6</v>
      </c>
      <c r="H175" s="7">
        <v>4</v>
      </c>
      <c r="I175" s="7">
        <v>7</v>
      </c>
      <c r="J175" s="7">
        <v>8</v>
      </c>
      <c r="K175" s="7">
        <v>9</v>
      </c>
      <c r="L175" s="7">
        <v>9</v>
      </c>
      <c r="M175" s="6">
        <v>5000</v>
      </c>
      <c r="N175" s="8">
        <f>IF('HNI OPTION CALLS'!E175="BUY",('HNI OPTION CALLS'!L175-'HNI OPTION CALLS'!G175)*('HNI OPTION CALLS'!M175),('HNI OPTION CALLS'!G175-'HNI OPTION CALLS'!L175)*('HNI OPTION CALLS'!M175))</f>
        <v>15000</v>
      </c>
      <c r="O175" s="9">
        <f>'HNI OPTION CALLS'!N175/('HNI OPTION CALLS'!M175)/'HNI OPTION CALLS'!G175%</f>
        <v>50</v>
      </c>
    </row>
    <row r="176" spans="1:15" ht="15.75">
      <c r="A176" s="61">
        <v>5</v>
      </c>
      <c r="B176" s="5">
        <v>43088</v>
      </c>
      <c r="C176" s="6">
        <v>9600</v>
      </c>
      <c r="D176" s="6" t="s">
        <v>178</v>
      </c>
      <c r="E176" s="6" t="s">
        <v>22</v>
      </c>
      <c r="F176" s="6" t="s">
        <v>253</v>
      </c>
      <c r="G176" s="7">
        <v>120</v>
      </c>
      <c r="H176" s="7">
        <v>20</v>
      </c>
      <c r="I176" s="7">
        <v>200</v>
      </c>
      <c r="J176" s="7">
        <v>280</v>
      </c>
      <c r="K176" s="7">
        <v>360</v>
      </c>
      <c r="L176" s="7">
        <v>280</v>
      </c>
      <c r="M176" s="6">
        <v>75</v>
      </c>
      <c r="N176" s="8">
        <f>IF('HNI OPTION CALLS'!E176="BUY",('HNI OPTION CALLS'!L176-'HNI OPTION CALLS'!G176)*('HNI OPTION CALLS'!M176),('HNI OPTION CALLS'!G176-'HNI OPTION CALLS'!L176)*('HNI OPTION CALLS'!M176))</f>
        <v>12000</v>
      </c>
      <c r="O176" s="9">
        <f>'HNI OPTION CALLS'!N176/('HNI OPTION CALLS'!M176)/'HNI OPTION CALLS'!G176%</f>
        <v>133.33333333333334</v>
      </c>
    </row>
    <row r="177" spans="1:15" ht="15.75">
      <c r="A177" s="61">
        <v>6</v>
      </c>
      <c r="B177" s="5">
        <v>43087</v>
      </c>
      <c r="C177" s="6">
        <v>700</v>
      </c>
      <c r="D177" s="6" t="s">
        <v>178</v>
      </c>
      <c r="E177" s="6" t="s">
        <v>22</v>
      </c>
      <c r="F177" s="6" t="s">
        <v>258</v>
      </c>
      <c r="G177" s="7">
        <v>19</v>
      </c>
      <c r="H177" s="7">
        <v>13</v>
      </c>
      <c r="I177" s="7">
        <v>23</v>
      </c>
      <c r="J177" s="7">
        <v>27</v>
      </c>
      <c r="K177" s="7">
        <v>30</v>
      </c>
      <c r="L177" s="7">
        <v>23</v>
      </c>
      <c r="M177" s="6">
        <v>1000</v>
      </c>
      <c r="N177" s="8">
        <f>IF('HNI OPTION CALLS'!E177="BUY",('HNI OPTION CALLS'!L177-'HNI OPTION CALLS'!G177)*('HNI OPTION CALLS'!M177),('HNI OPTION CALLS'!G177-'HNI OPTION CALLS'!L177)*('HNI OPTION CALLS'!M177))</f>
        <v>4000</v>
      </c>
      <c r="O177" s="9">
        <f>'HNI OPTION CALLS'!N177/('HNI OPTION CALLS'!M177)/'HNI OPTION CALLS'!G177%</f>
        <v>21.05263157894737</v>
      </c>
    </row>
    <row r="178" spans="1:15" ht="15.75">
      <c r="A178" s="61">
        <v>7</v>
      </c>
      <c r="B178" s="5">
        <v>43082</v>
      </c>
      <c r="C178" s="6">
        <v>300</v>
      </c>
      <c r="D178" s="6" t="s">
        <v>178</v>
      </c>
      <c r="E178" s="6" t="s">
        <v>22</v>
      </c>
      <c r="F178" s="6" t="s">
        <v>195</v>
      </c>
      <c r="G178" s="7">
        <v>7.5</v>
      </c>
      <c r="H178" s="7">
        <v>5</v>
      </c>
      <c r="I178" s="7">
        <v>9</v>
      </c>
      <c r="J178" s="7">
        <v>10.5</v>
      </c>
      <c r="K178" s="7">
        <v>12</v>
      </c>
      <c r="L178" s="7">
        <v>5</v>
      </c>
      <c r="M178" s="6">
        <v>4500</v>
      </c>
      <c r="N178" s="8">
        <f>IF('HNI OPTION CALLS'!E178="BUY",('HNI OPTION CALLS'!L178-'HNI OPTION CALLS'!G178)*('HNI OPTION CALLS'!M178),('HNI OPTION CALLS'!G178-'HNI OPTION CALLS'!L178)*('HNI OPTION CALLS'!M178))</f>
        <v>-11250</v>
      </c>
      <c r="O178" s="9">
        <f>'HNI OPTION CALLS'!N178/('HNI OPTION CALLS'!M178)/'HNI OPTION CALLS'!G178%</f>
        <v>-33.333333333333336</v>
      </c>
    </row>
    <row r="179" spans="1:15" ht="15.75">
      <c r="A179" s="61">
        <v>8</v>
      </c>
      <c r="B179" s="5">
        <v>43081</v>
      </c>
      <c r="C179" s="6">
        <v>300</v>
      </c>
      <c r="D179" s="6" t="s">
        <v>178</v>
      </c>
      <c r="E179" s="6" t="s">
        <v>22</v>
      </c>
      <c r="F179" s="6" t="s">
        <v>49</v>
      </c>
      <c r="G179" s="7">
        <v>7.5</v>
      </c>
      <c r="H179" s="7">
        <v>4</v>
      </c>
      <c r="I179" s="7">
        <v>9.5</v>
      </c>
      <c r="J179" s="7">
        <v>11.5</v>
      </c>
      <c r="K179" s="7">
        <v>13.5</v>
      </c>
      <c r="L179" s="7">
        <v>4</v>
      </c>
      <c r="M179" s="6">
        <v>3000</v>
      </c>
      <c r="N179" s="8">
        <f>IF('HNI OPTION CALLS'!E179="BUY",('HNI OPTION CALLS'!L179-'HNI OPTION CALLS'!G179)*('HNI OPTION CALLS'!M179),('HNI OPTION CALLS'!G179-'HNI OPTION CALLS'!L179)*('HNI OPTION CALLS'!M179))</f>
        <v>-10500</v>
      </c>
      <c r="O179" s="9">
        <f>'HNI OPTION CALLS'!N179/('HNI OPTION CALLS'!M179)/'HNI OPTION CALLS'!G179%</f>
        <v>-46.666666666666671</v>
      </c>
    </row>
    <row r="180" spans="1:15" ht="15.75">
      <c r="A180" s="61">
        <v>9</v>
      </c>
      <c r="B180" s="5">
        <v>43080</v>
      </c>
      <c r="C180" s="6">
        <v>190</v>
      </c>
      <c r="D180" s="6" t="s">
        <v>178</v>
      </c>
      <c r="E180" s="6" t="s">
        <v>22</v>
      </c>
      <c r="F180" s="6" t="s">
        <v>255</v>
      </c>
      <c r="G180" s="7">
        <v>6</v>
      </c>
      <c r="H180" s="7">
        <v>3</v>
      </c>
      <c r="I180" s="7">
        <v>7.5</v>
      </c>
      <c r="J180" s="7">
        <v>9</v>
      </c>
      <c r="K180" s="7">
        <v>10.5</v>
      </c>
      <c r="L180" s="7">
        <v>7.5</v>
      </c>
      <c r="M180" s="6">
        <v>3500</v>
      </c>
      <c r="N180" s="8">
        <f>IF('HNI OPTION CALLS'!E180="BUY",('HNI OPTION CALLS'!L180-'HNI OPTION CALLS'!G180)*('HNI OPTION CALLS'!M180),('HNI OPTION CALLS'!G180-'HNI OPTION CALLS'!L180)*('HNI OPTION CALLS'!M180))</f>
        <v>5250</v>
      </c>
      <c r="O180" s="9">
        <f>'HNI OPTION CALLS'!N180/('HNI OPTION CALLS'!M180)/'HNI OPTION CALLS'!G180%</f>
        <v>25</v>
      </c>
    </row>
    <row r="181" spans="1:15" ht="15.75">
      <c r="A181" s="61">
        <v>10</v>
      </c>
      <c r="B181" s="5">
        <v>43077</v>
      </c>
      <c r="C181" s="6">
        <v>170</v>
      </c>
      <c r="D181" s="6" t="s">
        <v>178</v>
      </c>
      <c r="E181" s="6" t="s">
        <v>22</v>
      </c>
      <c r="F181" s="6" t="s">
        <v>83</v>
      </c>
      <c r="G181" s="7">
        <v>6.5</v>
      </c>
      <c r="H181" s="7">
        <v>3</v>
      </c>
      <c r="I181" s="7">
        <v>8.5</v>
      </c>
      <c r="J181" s="7">
        <v>10.5</v>
      </c>
      <c r="K181" s="7">
        <v>12.5</v>
      </c>
      <c r="L181" s="7">
        <v>8.5</v>
      </c>
      <c r="M181" s="6">
        <v>3500</v>
      </c>
      <c r="N181" s="8">
        <f>IF('HNI OPTION CALLS'!E181="BUY",('HNI OPTION CALLS'!L181-'HNI OPTION CALLS'!G181)*('HNI OPTION CALLS'!M181),('HNI OPTION CALLS'!G181-'HNI OPTION CALLS'!L181)*('HNI OPTION CALLS'!M181))</f>
        <v>7000</v>
      </c>
      <c r="O181" s="9">
        <f>'HNI OPTION CALLS'!N181/('HNI OPTION CALLS'!M181)/'HNI OPTION CALLS'!G181%</f>
        <v>30.769230769230766</v>
      </c>
    </row>
    <row r="182" spans="1:15" ht="15.75">
      <c r="A182" s="61">
        <v>11</v>
      </c>
      <c r="B182" s="5">
        <v>43076</v>
      </c>
      <c r="C182" s="6">
        <v>8900</v>
      </c>
      <c r="D182" s="6" t="s">
        <v>178</v>
      </c>
      <c r="E182" s="6" t="s">
        <v>22</v>
      </c>
      <c r="F182" s="6" t="s">
        <v>253</v>
      </c>
      <c r="G182" s="7">
        <v>120</v>
      </c>
      <c r="H182" s="7">
        <v>25</v>
      </c>
      <c r="I182" s="7">
        <v>180</v>
      </c>
      <c r="J182" s="7">
        <v>240</v>
      </c>
      <c r="K182" s="7">
        <v>300</v>
      </c>
      <c r="L182" s="7">
        <v>300</v>
      </c>
      <c r="M182" s="6">
        <v>75</v>
      </c>
      <c r="N182" s="8">
        <f>IF('HNI OPTION CALLS'!E182="BUY",('HNI OPTION CALLS'!L182-'HNI OPTION CALLS'!G182)*('HNI OPTION CALLS'!M182),('HNI OPTION CALLS'!G182-'HNI OPTION CALLS'!L182)*('HNI OPTION CALLS'!M182))</f>
        <v>13500</v>
      </c>
      <c r="O182" s="9">
        <f>'HNI OPTION CALLS'!N182/('HNI OPTION CALLS'!M182)/'HNI OPTION CALLS'!G182%</f>
        <v>150</v>
      </c>
    </row>
    <row r="183" spans="1:15" ht="15.75">
      <c r="A183" s="61">
        <v>12</v>
      </c>
      <c r="B183" s="5">
        <v>43076</v>
      </c>
      <c r="C183" s="6">
        <v>760</v>
      </c>
      <c r="D183" s="6" t="s">
        <v>178</v>
      </c>
      <c r="E183" s="6" t="s">
        <v>22</v>
      </c>
      <c r="F183" s="6" t="s">
        <v>26</v>
      </c>
      <c r="G183" s="7">
        <v>14</v>
      </c>
      <c r="H183" s="7">
        <v>3</v>
      </c>
      <c r="I183" s="7">
        <v>20</v>
      </c>
      <c r="J183" s="7">
        <v>26</v>
      </c>
      <c r="K183" s="7">
        <v>32</v>
      </c>
      <c r="L183" s="7">
        <v>20</v>
      </c>
      <c r="M183" s="6">
        <v>1000</v>
      </c>
      <c r="N183" s="8">
        <f>IF('HNI OPTION CALLS'!E183="BUY",('HNI OPTION CALLS'!L183-'HNI OPTION CALLS'!G183)*('HNI OPTION CALLS'!M183),('HNI OPTION CALLS'!G183-'HNI OPTION CALLS'!L183)*('HNI OPTION CALLS'!M183))</f>
        <v>6000</v>
      </c>
      <c r="O183" s="9">
        <f>'HNI OPTION CALLS'!N183/('HNI OPTION CALLS'!M183)/'HNI OPTION CALLS'!G183%</f>
        <v>42.857142857142854</v>
      </c>
    </row>
    <row r="184" spans="1:15" ht="15.75">
      <c r="A184" s="61">
        <v>13</v>
      </c>
      <c r="B184" s="5">
        <v>43073</v>
      </c>
      <c r="C184" s="6">
        <v>500</v>
      </c>
      <c r="D184" s="6" t="s">
        <v>178</v>
      </c>
      <c r="E184" s="6" t="s">
        <v>22</v>
      </c>
      <c r="F184" s="6" t="s">
        <v>143</v>
      </c>
      <c r="G184" s="7">
        <v>22</v>
      </c>
      <c r="H184" s="7">
        <v>13</v>
      </c>
      <c r="I184" s="7">
        <v>27</v>
      </c>
      <c r="J184" s="7">
        <v>32</v>
      </c>
      <c r="K184" s="7">
        <v>37</v>
      </c>
      <c r="L184" s="7">
        <v>27</v>
      </c>
      <c r="M184" s="6">
        <v>1800</v>
      </c>
      <c r="N184" s="8">
        <f>IF('NORMAL OPTION CALLS'!E377="BUY",('NORMAL OPTION CALLS'!L377-'NORMAL OPTION CALLS'!G377)*('NORMAL OPTION CALLS'!M377),('NORMAL OPTION CALLS'!G377-'NORMAL OPTION CALLS'!L377)*('NORMAL OPTION CALLS'!M377))</f>
        <v>12300.000000000002</v>
      </c>
      <c r="O184" s="9">
        <f>'NORMAL OPTION CALLS'!N377/('NORMAL OPTION CALLS'!M377)/'NORMAL OPTION CALLS'!G377%</f>
        <v>56.164383561643845</v>
      </c>
    </row>
    <row r="185" spans="1:15" s="69" customFormat="1" ht="15.75">
      <c r="A185" s="65"/>
      <c r="B185" s="66"/>
      <c r="C185" s="33"/>
      <c r="D185" s="33"/>
      <c r="E185" s="33"/>
      <c r="F185" s="33"/>
      <c r="G185" s="13"/>
      <c r="H185" s="13"/>
      <c r="I185" s="13"/>
      <c r="J185" s="13"/>
      <c r="K185" s="13"/>
      <c r="L185" s="13"/>
      <c r="M185" s="33"/>
      <c r="N185" s="67"/>
      <c r="O185" s="68"/>
    </row>
    <row r="186" spans="1:15" ht="16.5" thickBot="1">
      <c r="A186" s="4"/>
      <c r="B186" s="11"/>
      <c r="C186" s="11"/>
      <c r="D186" s="12"/>
      <c r="E186" s="12"/>
      <c r="F186" s="12"/>
      <c r="G186" s="13"/>
      <c r="H186" s="14"/>
      <c r="I186" s="15" t="s">
        <v>27</v>
      </c>
      <c r="J186" s="15"/>
      <c r="K186" s="16"/>
      <c r="L186" s="16"/>
      <c r="M186" s="17"/>
      <c r="N186" s="17"/>
      <c r="O186" s="17"/>
    </row>
    <row r="187" spans="1:15" ht="15.75">
      <c r="A187" s="18"/>
      <c r="B187" s="11"/>
      <c r="C187" s="11"/>
      <c r="D187" s="102" t="s">
        <v>28</v>
      </c>
      <c r="E187" s="121"/>
      <c r="F187" s="20">
        <v>13</v>
      </c>
      <c r="G187" s="21">
        <v>100</v>
      </c>
      <c r="H187" s="12">
        <v>13</v>
      </c>
      <c r="I187" s="22">
        <f>'HNI OPTION CALLS'!H188/'HNI OPTION CALLS'!H187%</f>
        <v>69.230769230769226</v>
      </c>
      <c r="J187" s="22"/>
      <c r="K187" s="22"/>
      <c r="L187" s="23"/>
      <c r="M187" s="17"/>
    </row>
    <row r="188" spans="1:15" ht="15.75">
      <c r="A188" s="18"/>
      <c r="B188" s="11"/>
      <c r="C188" s="11"/>
      <c r="D188" s="103" t="s">
        <v>29</v>
      </c>
      <c r="E188" s="122"/>
      <c r="F188" s="25">
        <v>9</v>
      </c>
      <c r="G188" s="26">
        <f>('HNI OPTION CALLS'!F188/'HNI OPTION CALLS'!F187)*100</f>
        <v>69.230769230769226</v>
      </c>
      <c r="H188" s="12">
        <v>9</v>
      </c>
      <c r="I188" s="16"/>
      <c r="J188" s="16"/>
      <c r="K188" s="12"/>
      <c r="L188" s="16"/>
      <c r="N188" s="12" t="s">
        <v>30</v>
      </c>
      <c r="O188" s="12"/>
    </row>
    <row r="189" spans="1:15" ht="15.75">
      <c r="A189" s="27"/>
      <c r="B189" s="11"/>
      <c r="C189" s="11"/>
      <c r="D189" s="103" t="s">
        <v>31</v>
      </c>
      <c r="E189" s="122"/>
      <c r="F189" s="25">
        <v>0</v>
      </c>
      <c r="G189" s="26">
        <f>('HNI OPTION CALLS'!F189/'HNI OPTION CALLS'!F187)*100</f>
        <v>0</v>
      </c>
      <c r="H189" s="28"/>
      <c r="I189" s="12"/>
      <c r="J189" s="12"/>
      <c r="K189" s="12"/>
      <c r="L189" s="16"/>
      <c r="M189" s="17"/>
      <c r="N189" s="18"/>
      <c r="O189" s="18"/>
    </row>
    <row r="190" spans="1:15" ht="15.75">
      <c r="A190" s="27"/>
      <c r="B190" s="11"/>
      <c r="C190" s="11"/>
      <c r="D190" s="103" t="s">
        <v>32</v>
      </c>
      <c r="E190" s="122"/>
      <c r="F190" s="25">
        <v>0</v>
      </c>
      <c r="G190" s="26">
        <f>('HNI OPTION CALLS'!F190/'HNI OPTION CALLS'!F187)*100</f>
        <v>0</v>
      </c>
      <c r="H190" s="28"/>
      <c r="I190" s="12"/>
      <c r="J190" s="12"/>
      <c r="K190" s="12"/>
      <c r="M190" s="17"/>
      <c r="N190" s="17"/>
      <c r="O190" s="17"/>
    </row>
    <row r="191" spans="1:15" ht="15.75">
      <c r="A191" s="27"/>
      <c r="B191" s="11"/>
      <c r="C191" s="11"/>
      <c r="D191" s="103" t="s">
        <v>33</v>
      </c>
      <c r="E191" s="122"/>
      <c r="F191" s="25">
        <v>4</v>
      </c>
      <c r="G191" s="26">
        <f>('HNI OPTION CALLS'!F191/'HNI OPTION CALLS'!F187)*100</f>
        <v>30.76923076923077</v>
      </c>
      <c r="H191" s="28"/>
      <c r="I191" s="12" t="s">
        <v>34</v>
      </c>
      <c r="J191" s="12"/>
      <c r="K191" s="16"/>
      <c r="L191" s="16"/>
      <c r="M191" s="17"/>
      <c r="N191" s="17"/>
      <c r="O191" s="17"/>
    </row>
    <row r="192" spans="1:15" ht="15.75">
      <c r="A192" s="27"/>
      <c r="B192" s="11"/>
      <c r="C192" s="11"/>
      <c r="D192" s="103" t="s">
        <v>35</v>
      </c>
      <c r="E192" s="122"/>
      <c r="F192" s="25">
        <v>0</v>
      </c>
      <c r="G192" s="26">
        <f>('HNI OPTION CALLS'!F192/'HNI OPTION CALLS'!F187)*100</f>
        <v>0</v>
      </c>
      <c r="H192" s="28"/>
      <c r="I192" s="12"/>
      <c r="J192" s="12"/>
      <c r="K192" s="16"/>
      <c r="L192" s="16"/>
      <c r="M192" s="17"/>
      <c r="N192" s="17"/>
      <c r="O192" s="17"/>
    </row>
    <row r="193" spans="1:15" ht="16.5" thickBot="1">
      <c r="A193" s="27"/>
      <c r="B193" s="11"/>
      <c r="C193" s="11"/>
      <c r="D193" s="104" t="s">
        <v>36</v>
      </c>
      <c r="E193" s="123"/>
      <c r="F193" s="30">
        <v>0</v>
      </c>
      <c r="G193" s="31">
        <f>('HNI OPTION CALLS'!F193/'HNI OPTION CALLS'!F187)*100</f>
        <v>0</v>
      </c>
      <c r="H193" s="28"/>
      <c r="I193" s="12"/>
      <c r="J193" s="12"/>
      <c r="K193" s="23"/>
      <c r="L193" s="23"/>
      <c r="N193" s="17"/>
      <c r="O193" s="17"/>
    </row>
    <row r="194" spans="1:15" ht="15.75">
      <c r="A194" s="35" t="s">
        <v>37</v>
      </c>
      <c r="B194" s="32"/>
      <c r="C194" s="32"/>
      <c r="D194" s="36"/>
      <c r="E194" s="36"/>
      <c r="F194" s="37"/>
      <c r="G194" s="37"/>
      <c r="H194" s="38"/>
      <c r="I194" s="39"/>
      <c r="J194" s="39"/>
      <c r="K194" s="39"/>
      <c r="M194" s="17"/>
      <c r="N194" s="33"/>
      <c r="O194" s="33"/>
    </row>
    <row r="195" spans="1:15" ht="15.75">
      <c r="A195" s="40" t="s">
        <v>38</v>
      </c>
      <c r="B195" s="32"/>
      <c r="C195" s="32"/>
      <c r="D195" s="41"/>
      <c r="E195" s="42"/>
      <c r="F195" s="36"/>
      <c r="G195" s="39"/>
      <c r="H195" s="38"/>
      <c r="I195" s="39"/>
      <c r="J195" s="39"/>
      <c r="K195" s="39"/>
      <c r="L195" s="37"/>
      <c r="M195" s="17"/>
      <c r="N195" s="18"/>
      <c r="O195" s="18"/>
    </row>
    <row r="196" spans="1:15" ht="15.75">
      <c r="A196" s="40" t="s">
        <v>39</v>
      </c>
      <c r="B196" s="32"/>
      <c r="C196" s="32"/>
      <c r="D196" s="36"/>
      <c r="E196" s="42"/>
      <c r="F196" s="36"/>
      <c r="G196" s="39"/>
      <c r="H196" s="38"/>
      <c r="I196" s="43"/>
      <c r="J196" s="43"/>
      <c r="K196" s="43"/>
      <c r="L196" s="37"/>
      <c r="M196" s="17"/>
      <c r="N196" s="17"/>
      <c r="O196" s="17"/>
    </row>
    <row r="197" spans="1:15" ht="15.75">
      <c r="A197" s="40" t="s">
        <v>40</v>
      </c>
      <c r="B197" s="41"/>
      <c r="C197" s="32"/>
      <c r="D197" s="36"/>
      <c r="E197" s="42"/>
      <c r="F197" s="36"/>
      <c r="G197" s="39"/>
      <c r="H197" s="44"/>
      <c r="I197" s="43"/>
      <c r="J197" s="43"/>
      <c r="K197" s="43"/>
      <c r="L197" s="37"/>
      <c r="M197" s="17"/>
      <c r="N197" s="17"/>
      <c r="O197" s="17"/>
    </row>
    <row r="198" spans="1:15" ht="15.75">
      <c r="A198" s="40" t="s">
        <v>41</v>
      </c>
      <c r="B198" s="27"/>
      <c r="C198" s="41"/>
      <c r="D198" s="36"/>
      <c r="E198" s="45"/>
      <c r="F198" s="39"/>
      <c r="G198" s="39"/>
      <c r="H198" s="44"/>
      <c r="I198" s="43"/>
      <c r="J198" s="43"/>
      <c r="K198" s="43"/>
      <c r="L198" s="39"/>
      <c r="M198" s="17"/>
      <c r="N198" s="17"/>
      <c r="O198" s="17"/>
    </row>
    <row r="199" spans="1:15" ht="15.75" thickBot="1"/>
    <row r="200" spans="1:15" ht="15.75" thickBot="1">
      <c r="A200" s="124" t="s">
        <v>0</v>
      </c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1:15" ht="15.75" thickBot="1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1:1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1:15" ht="15.75">
      <c r="A203" s="125" t="s">
        <v>1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1:15" ht="15.75">
      <c r="A204" s="125" t="s">
        <v>2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1:15" ht="16.5" thickBot="1">
      <c r="A205" s="126" t="s">
        <v>3</v>
      </c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</row>
    <row r="206" spans="1:15" ht="15.75">
      <c r="A206" s="109" t="s">
        <v>232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1:15" ht="15.75">
      <c r="A207" s="109" t="s">
        <v>5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1:15">
      <c r="A208" s="110" t="s">
        <v>6</v>
      </c>
      <c r="B208" s="111" t="s">
        <v>7</v>
      </c>
      <c r="C208" s="112" t="s">
        <v>8</v>
      </c>
      <c r="D208" s="111" t="s">
        <v>9</v>
      </c>
      <c r="E208" s="110" t="s">
        <v>10</v>
      </c>
      <c r="F208" s="110" t="s">
        <v>11</v>
      </c>
      <c r="G208" s="111" t="s">
        <v>12</v>
      </c>
      <c r="H208" s="111" t="s">
        <v>13</v>
      </c>
      <c r="I208" s="112" t="s">
        <v>14</v>
      </c>
      <c r="J208" s="112" t="s">
        <v>15</v>
      </c>
      <c r="K208" s="112" t="s">
        <v>16</v>
      </c>
      <c r="L208" s="113" t="s">
        <v>17</v>
      </c>
      <c r="M208" s="111" t="s">
        <v>18</v>
      </c>
      <c r="N208" s="111" t="s">
        <v>19</v>
      </c>
      <c r="O208" s="111" t="s">
        <v>20</v>
      </c>
    </row>
    <row r="209" spans="1:15">
      <c r="A209" s="110"/>
      <c r="B209" s="111"/>
      <c r="C209" s="112"/>
      <c r="D209" s="111"/>
      <c r="E209" s="110"/>
      <c r="F209" s="110"/>
      <c r="G209" s="111"/>
      <c r="H209" s="111"/>
      <c r="I209" s="112"/>
      <c r="J209" s="112"/>
      <c r="K209" s="112"/>
      <c r="L209" s="113"/>
      <c r="M209" s="111"/>
      <c r="N209" s="111"/>
      <c r="O209" s="111"/>
    </row>
    <row r="210" spans="1:15" ht="15.75">
      <c r="A210" s="61">
        <v>1</v>
      </c>
      <c r="B210" s="5">
        <v>43069</v>
      </c>
      <c r="C210" s="6">
        <v>640</v>
      </c>
      <c r="D210" s="6" t="s">
        <v>178</v>
      </c>
      <c r="E210" s="6" t="s">
        <v>22</v>
      </c>
      <c r="F210" s="6" t="s">
        <v>246</v>
      </c>
      <c r="G210" s="7">
        <v>22</v>
      </c>
      <c r="H210" s="7">
        <v>12</v>
      </c>
      <c r="I210" s="7">
        <v>28</v>
      </c>
      <c r="J210" s="7">
        <v>33</v>
      </c>
      <c r="K210" s="7">
        <v>38</v>
      </c>
      <c r="L210" s="7">
        <v>12</v>
      </c>
      <c r="M210" s="6">
        <v>1000</v>
      </c>
      <c r="N210" s="8">
        <f>IF('HNI OPTION CALLS'!E210="BUY",('HNI OPTION CALLS'!L210-'HNI OPTION CALLS'!G210)*('HNI OPTION CALLS'!M210),('HNI OPTION CALLS'!G210-'HNI OPTION CALLS'!L210)*('HNI OPTION CALLS'!M210))</f>
        <v>-10000</v>
      </c>
      <c r="O210" s="9">
        <f>'HNI OPTION CALLS'!N210/('HNI OPTION CALLS'!M210)/'HNI OPTION CALLS'!G210%</f>
        <v>-45.454545454545453</v>
      </c>
    </row>
    <row r="211" spans="1:15" ht="15.75">
      <c r="A211" s="61">
        <v>2</v>
      </c>
      <c r="B211" s="5">
        <v>43069</v>
      </c>
      <c r="C211" s="6">
        <v>120</v>
      </c>
      <c r="D211" s="6" t="s">
        <v>178</v>
      </c>
      <c r="E211" s="6" t="s">
        <v>22</v>
      </c>
      <c r="F211" s="6" t="s">
        <v>245</v>
      </c>
      <c r="G211" s="7">
        <v>6.5</v>
      </c>
      <c r="H211" s="7">
        <v>4.8</v>
      </c>
      <c r="I211" s="7">
        <v>7.5</v>
      </c>
      <c r="J211" s="7">
        <v>8.5</v>
      </c>
      <c r="K211" s="7">
        <v>9.5</v>
      </c>
      <c r="L211" s="7">
        <v>8.5</v>
      </c>
      <c r="M211" s="6">
        <v>9000</v>
      </c>
      <c r="N211" s="8">
        <f>IF('HNI OPTION CALLS'!E211="BUY",('HNI OPTION CALLS'!L211-'HNI OPTION CALLS'!G211)*('HNI OPTION CALLS'!M211),('HNI OPTION CALLS'!G211-'HNI OPTION CALLS'!L211)*('HNI OPTION CALLS'!M211))</f>
        <v>18000</v>
      </c>
      <c r="O211" s="9">
        <f>'HNI OPTION CALLS'!N211/('HNI OPTION CALLS'!M211)/'HNI OPTION CALLS'!G211%</f>
        <v>30.769230769230766</v>
      </c>
    </row>
    <row r="212" spans="1:15" ht="15.75">
      <c r="A212" s="61">
        <v>3</v>
      </c>
      <c r="B212" s="5">
        <v>43068</v>
      </c>
      <c r="C212" s="6">
        <v>1320</v>
      </c>
      <c r="D212" s="6" t="s">
        <v>178</v>
      </c>
      <c r="E212" s="6" t="s">
        <v>22</v>
      </c>
      <c r="F212" s="6" t="s">
        <v>156</v>
      </c>
      <c r="G212" s="7">
        <v>20</v>
      </c>
      <c r="H212" s="7">
        <v>10</v>
      </c>
      <c r="I212" s="7">
        <v>26</v>
      </c>
      <c r="J212" s="7">
        <v>32</v>
      </c>
      <c r="K212" s="7">
        <v>38</v>
      </c>
      <c r="L212" s="7">
        <v>42</v>
      </c>
      <c r="M212" s="6">
        <v>600</v>
      </c>
      <c r="N212" s="8">
        <f>IF('HNI OPTION CALLS'!E212="BUY",('HNI OPTION CALLS'!L212-'HNI OPTION CALLS'!G212)*('HNI OPTION CALLS'!M212),('HNI OPTION CALLS'!G212-'HNI OPTION CALLS'!L212)*('HNI OPTION CALLS'!M212))</f>
        <v>13200</v>
      </c>
      <c r="O212" s="9">
        <f>'HNI OPTION CALLS'!N212/('HNI OPTION CALLS'!M212)/'HNI OPTION CALLS'!G212%</f>
        <v>110</v>
      </c>
    </row>
    <row r="213" spans="1:15" ht="15.75">
      <c r="A213" s="61">
        <v>4</v>
      </c>
      <c r="B213" s="5">
        <v>43067</v>
      </c>
      <c r="C213" s="6">
        <v>290</v>
      </c>
      <c r="D213" s="6" t="s">
        <v>178</v>
      </c>
      <c r="E213" s="6" t="s">
        <v>22</v>
      </c>
      <c r="F213" s="6" t="s">
        <v>195</v>
      </c>
      <c r="G213" s="7">
        <v>3.4</v>
      </c>
      <c r="H213" s="7">
        <v>1</v>
      </c>
      <c r="I213" s="7">
        <v>4.5999999999999996</v>
      </c>
      <c r="J213" s="7">
        <v>5.8</v>
      </c>
      <c r="K213" s="7">
        <v>7</v>
      </c>
      <c r="L213" s="7">
        <v>4.5999999999999996</v>
      </c>
      <c r="M213" s="6">
        <v>4500</v>
      </c>
      <c r="N213" s="8">
        <f>IF('HNI OPTION CALLS'!E213="BUY",('HNI OPTION CALLS'!L213-'HNI OPTION CALLS'!G213)*('HNI OPTION CALLS'!M213),('HNI OPTION CALLS'!G213-'HNI OPTION CALLS'!L213)*('HNI OPTION CALLS'!M213))</f>
        <v>5399.9999999999991</v>
      </c>
      <c r="O213" s="9">
        <f>'HNI OPTION CALLS'!N213/('HNI OPTION CALLS'!M213)/'HNI OPTION CALLS'!G213%</f>
        <v>35.294117647058812</v>
      </c>
    </row>
    <row r="214" spans="1:15" ht="15.75">
      <c r="A214" s="61">
        <v>5</v>
      </c>
      <c r="B214" s="5">
        <v>43066</v>
      </c>
      <c r="C214" s="6">
        <v>52.5</v>
      </c>
      <c r="D214" s="6" t="s">
        <v>178</v>
      </c>
      <c r="E214" s="6" t="s">
        <v>22</v>
      </c>
      <c r="F214" s="6" t="s">
        <v>242</v>
      </c>
      <c r="G214" s="7">
        <v>2.6</v>
      </c>
      <c r="H214" s="7">
        <v>1.7</v>
      </c>
      <c r="I214" s="7">
        <v>3.2</v>
      </c>
      <c r="J214" s="7">
        <v>3.7</v>
      </c>
      <c r="K214" s="7">
        <v>4.2</v>
      </c>
      <c r="L214" s="7">
        <v>3.7</v>
      </c>
      <c r="M214" s="6">
        <v>17000</v>
      </c>
      <c r="N214" s="8">
        <f>IF('HNI OPTION CALLS'!E214="BUY",('HNI OPTION CALLS'!L214-'HNI OPTION CALLS'!G214)*('HNI OPTION CALLS'!M214),('HNI OPTION CALLS'!G214-'HNI OPTION CALLS'!L214)*('HNI OPTION CALLS'!M214))</f>
        <v>18700</v>
      </c>
      <c r="O214" s="9">
        <f>'HNI OPTION CALLS'!N214/('HNI OPTION CALLS'!M214)/'HNI OPTION CALLS'!G214%</f>
        <v>42.307692307692307</v>
      </c>
    </row>
    <row r="215" spans="1:15" ht="15.75">
      <c r="A215" s="61">
        <v>6</v>
      </c>
      <c r="B215" s="5">
        <v>43062</v>
      </c>
      <c r="C215" s="6">
        <v>730</v>
      </c>
      <c r="D215" s="6" t="s">
        <v>178</v>
      </c>
      <c r="E215" s="6" t="s">
        <v>22</v>
      </c>
      <c r="F215" s="6" t="s">
        <v>26</v>
      </c>
      <c r="G215" s="7">
        <v>16</v>
      </c>
      <c r="H215" s="7">
        <v>6</v>
      </c>
      <c r="I215" s="7">
        <v>21</v>
      </c>
      <c r="J215" s="7">
        <v>26</v>
      </c>
      <c r="K215" s="7">
        <v>31</v>
      </c>
      <c r="L215" s="7">
        <v>6</v>
      </c>
      <c r="M215" s="6">
        <v>1000</v>
      </c>
      <c r="N215" s="8">
        <f>IF('HNI OPTION CALLS'!E215="BUY",('HNI OPTION CALLS'!L215-'HNI OPTION CALLS'!G215)*('HNI OPTION CALLS'!M215),('HNI OPTION CALLS'!G215-'HNI OPTION CALLS'!L215)*('HNI OPTION CALLS'!M215))</f>
        <v>-10000</v>
      </c>
      <c r="O215" s="9">
        <f>'HNI OPTION CALLS'!N215/('HNI OPTION CALLS'!M215)/'HNI OPTION CALLS'!G215%</f>
        <v>-62.5</v>
      </c>
    </row>
    <row r="216" spans="1:15" ht="15.75">
      <c r="A216" s="61">
        <v>7</v>
      </c>
      <c r="B216" s="5">
        <v>43061</v>
      </c>
      <c r="C216" s="6">
        <v>950</v>
      </c>
      <c r="D216" s="6" t="s">
        <v>178</v>
      </c>
      <c r="E216" s="6" t="s">
        <v>22</v>
      </c>
      <c r="F216" s="6" t="s">
        <v>240</v>
      </c>
      <c r="G216" s="7">
        <v>30</v>
      </c>
      <c r="H216" s="7">
        <v>17</v>
      </c>
      <c r="I216" s="7">
        <v>37</v>
      </c>
      <c r="J216" s="7">
        <v>45</v>
      </c>
      <c r="K216" s="7">
        <v>52</v>
      </c>
      <c r="L216" s="7">
        <v>17</v>
      </c>
      <c r="M216" s="6">
        <v>800</v>
      </c>
      <c r="N216" s="8">
        <f>IF('HNI OPTION CALLS'!E216="BUY",('HNI OPTION CALLS'!L216-'HNI OPTION CALLS'!G216)*('HNI OPTION CALLS'!M216),('HNI OPTION CALLS'!G216-'HNI OPTION CALLS'!L216)*('HNI OPTION CALLS'!M216))</f>
        <v>-10400</v>
      </c>
      <c r="O216" s="9">
        <f>'HNI OPTION CALLS'!N216/('HNI OPTION CALLS'!M216)/'HNI OPTION CALLS'!G216%</f>
        <v>-43.333333333333336</v>
      </c>
    </row>
    <row r="217" spans="1:15" ht="15.75">
      <c r="A217" s="61">
        <v>8</v>
      </c>
      <c r="B217" s="5">
        <v>43059</v>
      </c>
      <c r="C217" s="6">
        <v>270</v>
      </c>
      <c r="D217" s="6" t="s">
        <v>178</v>
      </c>
      <c r="E217" s="6" t="s">
        <v>22</v>
      </c>
      <c r="F217" s="6" t="s">
        <v>195</v>
      </c>
      <c r="G217" s="7">
        <v>8.5</v>
      </c>
      <c r="H217" s="7">
        <v>5.5</v>
      </c>
      <c r="I217" s="7">
        <v>10</v>
      </c>
      <c r="J217" s="7">
        <v>11.5</v>
      </c>
      <c r="K217" s="7">
        <v>13</v>
      </c>
      <c r="L217" s="7">
        <v>11.5</v>
      </c>
      <c r="M217" s="6">
        <v>4500</v>
      </c>
      <c r="N217" s="8">
        <f>IF('NORMAL OPTION CALLS'!E418="BUY",('NORMAL OPTION CALLS'!L418-'NORMAL OPTION CALLS'!G418)*('NORMAL OPTION CALLS'!M418),('NORMAL OPTION CALLS'!G418-'NORMAL OPTION CALLS'!L418)*('NORMAL OPTION CALLS'!M418))</f>
        <v>4000</v>
      </c>
      <c r="O217" s="9">
        <f>'NORMAL OPTION CALLS'!N418/('NORMAL OPTION CALLS'!M418)/'NORMAL OPTION CALLS'!G418%</f>
        <v>20.833333333333336</v>
      </c>
    </row>
    <row r="218" spans="1:15" ht="15.75">
      <c r="A218" s="61">
        <v>9</v>
      </c>
      <c r="B218" s="5">
        <v>43046</v>
      </c>
      <c r="C218" s="6">
        <v>900</v>
      </c>
      <c r="D218" s="6" t="s">
        <v>178</v>
      </c>
      <c r="E218" s="6" t="s">
        <v>22</v>
      </c>
      <c r="F218" s="6" t="s">
        <v>80</v>
      </c>
      <c r="G218" s="7">
        <v>12</v>
      </c>
      <c r="H218" s="7">
        <v>2</v>
      </c>
      <c r="I218" s="7">
        <v>20</v>
      </c>
      <c r="J218" s="7">
        <v>28</v>
      </c>
      <c r="K218" s="7">
        <v>36</v>
      </c>
      <c r="L218" s="7">
        <v>4</v>
      </c>
      <c r="M218" s="6">
        <v>700</v>
      </c>
      <c r="N218" s="8">
        <f>IF('HNI OPTION CALLS'!E218="BUY",('HNI OPTION CALLS'!L218-'HNI OPTION CALLS'!G218)*('HNI OPTION CALLS'!M218),('HNI OPTION CALLS'!G218-'HNI OPTION CALLS'!L218)*('HNI OPTION CALLS'!M218))</f>
        <v>-5600</v>
      </c>
      <c r="O218" s="9">
        <f>'HNI OPTION CALLS'!N218/('HNI OPTION CALLS'!M218)/'HNI OPTION CALLS'!G218%</f>
        <v>-66.666666666666671</v>
      </c>
    </row>
    <row r="219" spans="1:15" ht="15.75">
      <c r="A219" s="61">
        <v>10</v>
      </c>
      <c r="B219" s="5">
        <v>43045</v>
      </c>
      <c r="C219" s="6">
        <v>650</v>
      </c>
      <c r="D219" s="6" t="s">
        <v>178</v>
      </c>
      <c r="E219" s="6" t="s">
        <v>22</v>
      </c>
      <c r="F219" s="6" t="s">
        <v>205</v>
      </c>
      <c r="G219" s="7">
        <v>20</v>
      </c>
      <c r="H219" s="7">
        <v>6</v>
      </c>
      <c r="I219" s="7">
        <v>28</v>
      </c>
      <c r="J219" s="7">
        <v>36</v>
      </c>
      <c r="K219" s="7">
        <v>44</v>
      </c>
      <c r="L219" s="7">
        <v>27.9</v>
      </c>
      <c r="M219" s="6">
        <v>1000</v>
      </c>
      <c r="N219" s="8">
        <f>IF('HNI OPTION CALLS'!E219="BUY",('HNI OPTION CALLS'!L219-'HNI OPTION CALLS'!G219)*('HNI OPTION CALLS'!M219),('HNI OPTION CALLS'!G219-'HNI OPTION CALLS'!L219)*('HNI OPTION CALLS'!M219))</f>
        <v>7899.9999999999982</v>
      </c>
      <c r="O219" s="9">
        <f>'HNI OPTION CALLS'!N219/('HNI OPTION CALLS'!M219)/'HNI OPTION CALLS'!G219%</f>
        <v>39.499999999999993</v>
      </c>
    </row>
    <row r="220" spans="1:15" ht="15.75">
      <c r="A220" s="61">
        <v>11</v>
      </c>
      <c r="B220" s="5">
        <v>43042</v>
      </c>
      <c r="C220" s="6">
        <v>440</v>
      </c>
      <c r="D220" s="6" t="s">
        <v>178</v>
      </c>
      <c r="E220" s="6" t="s">
        <v>22</v>
      </c>
      <c r="F220" s="6" t="s">
        <v>75</v>
      </c>
      <c r="G220" s="7">
        <v>20</v>
      </c>
      <c r="H220" s="7">
        <v>14</v>
      </c>
      <c r="I220" s="7">
        <v>24</v>
      </c>
      <c r="J220" s="7">
        <v>28</v>
      </c>
      <c r="K220" s="7">
        <v>32</v>
      </c>
      <c r="L220" s="7">
        <v>24</v>
      </c>
      <c r="M220" s="6">
        <v>1500</v>
      </c>
      <c r="N220" s="8">
        <f>IF('HNI OPTION CALLS'!E220="BUY",('HNI OPTION CALLS'!L220-'HNI OPTION CALLS'!G220)*('HNI OPTION CALLS'!M220),('HNI OPTION CALLS'!G220-'HNI OPTION CALLS'!L220)*('HNI OPTION CALLS'!M220))</f>
        <v>6000</v>
      </c>
      <c r="O220" s="9">
        <f>'HNI OPTION CALLS'!N220/('HNI OPTION CALLS'!M220)/'HNI OPTION CALLS'!G220%</f>
        <v>20</v>
      </c>
    </row>
    <row r="221" spans="1:15" ht="15.75">
      <c r="A221" s="61">
        <v>12</v>
      </c>
      <c r="B221" s="5">
        <v>43042</v>
      </c>
      <c r="C221" s="6">
        <v>210</v>
      </c>
      <c r="D221" s="6" t="s">
        <v>178</v>
      </c>
      <c r="E221" s="6" t="s">
        <v>22</v>
      </c>
      <c r="F221" s="6" t="s">
        <v>116</v>
      </c>
      <c r="G221" s="7">
        <v>12</v>
      </c>
      <c r="H221" s="7">
        <v>8</v>
      </c>
      <c r="I221" s="7">
        <v>14</v>
      </c>
      <c r="J221" s="7">
        <v>16</v>
      </c>
      <c r="K221" s="7">
        <v>18</v>
      </c>
      <c r="L221" s="7">
        <v>8</v>
      </c>
      <c r="M221" s="6">
        <v>3500</v>
      </c>
      <c r="N221" s="8">
        <f>IF('HNI OPTION CALLS'!E221="BUY",('HNI OPTION CALLS'!L221-'HNI OPTION CALLS'!G221)*('HNI OPTION CALLS'!M221),('HNI OPTION CALLS'!G221-'HNI OPTION CALLS'!L221)*('HNI OPTION CALLS'!M221))</f>
        <v>-14000</v>
      </c>
      <c r="O221" s="9">
        <f>'HNI OPTION CALLS'!N221/('HNI OPTION CALLS'!M221)/'HNI OPTION CALLS'!G221%</f>
        <v>-33.333333333333336</v>
      </c>
    </row>
    <row r="222" spans="1:15" ht="15.75">
      <c r="A222" s="61">
        <v>13</v>
      </c>
      <c r="B222" s="5">
        <v>43041</v>
      </c>
      <c r="C222" s="6">
        <v>440</v>
      </c>
      <c r="D222" s="6" t="s">
        <v>178</v>
      </c>
      <c r="E222" s="6" t="s">
        <v>22</v>
      </c>
      <c r="F222" s="6" t="s">
        <v>75</v>
      </c>
      <c r="G222" s="7">
        <v>17</v>
      </c>
      <c r="H222" s="7">
        <v>11</v>
      </c>
      <c r="I222" s="7">
        <v>20</v>
      </c>
      <c r="J222" s="7">
        <v>23</v>
      </c>
      <c r="K222" s="7">
        <v>26</v>
      </c>
      <c r="L222" s="7">
        <v>26</v>
      </c>
      <c r="M222" s="6">
        <v>1500</v>
      </c>
      <c r="N222" s="8">
        <f>IF('HNI OPTION CALLS'!E222="BUY",('HNI OPTION CALLS'!L222-'HNI OPTION CALLS'!G222)*('HNI OPTION CALLS'!M222),('HNI OPTION CALLS'!G222-'HNI OPTION CALLS'!L222)*('HNI OPTION CALLS'!M222))</f>
        <v>13500</v>
      </c>
      <c r="O222" s="9">
        <f>'HNI OPTION CALLS'!N222/('HNI OPTION CALLS'!M222)/'HNI OPTION CALLS'!G222%</f>
        <v>52.941176470588232</v>
      </c>
    </row>
    <row r="223" spans="1:15" ht="16.5" thickBot="1">
      <c r="A223" s="4"/>
      <c r="B223" s="11"/>
      <c r="C223" s="11"/>
      <c r="D223" s="12"/>
      <c r="E223" s="12"/>
      <c r="F223" s="12"/>
      <c r="G223" s="13"/>
      <c r="H223" s="14"/>
      <c r="I223" s="15" t="s">
        <v>27</v>
      </c>
      <c r="J223" s="15"/>
      <c r="K223" s="16"/>
      <c r="L223" s="16"/>
      <c r="M223" s="17"/>
      <c r="N223" s="17"/>
      <c r="O223" s="17"/>
    </row>
    <row r="224" spans="1:15" ht="15.75">
      <c r="A224" s="18"/>
      <c r="B224" s="11"/>
      <c r="C224" s="11"/>
      <c r="D224" s="102" t="s">
        <v>28</v>
      </c>
      <c r="E224" s="121"/>
      <c r="F224" s="20">
        <v>12</v>
      </c>
      <c r="G224" s="21">
        <v>100</v>
      </c>
      <c r="H224" s="12">
        <v>12</v>
      </c>
      <c r="I224" s="22">
        <f>'HNI OPTION CALLS'!H225/'HNI OPTION CALLS'!H224%</f>
        <v>58.333333333333336</v>
      </c>
      <c r="J224" s="22"/>
      <c r="K224" s="22"/>
      <c r="L224" s="23"/>
      <c r="M224" s="17"/>
    </row>
    <row r="225" spans="1:15" ht="15.75">
      <c r="A225" s="18"/>
      <c r="B225" s="11"/>
      <c r="C225" s="11"/>
      <c r="D225" s="103" t="s">
        <v>29</v>
      </c>
      <c r="E225" s="122"/>
      <c r="F225" s="25">
        <v>7</v>
      </c>
      <c r="G225" s="26">
        <f>('HNI OPTION CALLS'!F225/'HNI OPTION CALLS'!F224)*100</f>
        <v>58.333333333333336</v>
      </c>
      <c r="H225" s="12">
        <v>7</v>
      </c>
      <c r="I225" s="16"/>
      <c r="J225" s="16"/>
      <c r="K225" s="12"/>
      <c r="L225" s="16"/>
      <c r="N225" s="12" t="s">
        <v>30</v>
      </c>
      <c r="O225" s="12"/>
    </row>
    <row r="226" spans="1:15" ht="15.75">
      <c r="A226" s="27"/>
      <c r="B226" s="11"/>
      <c r="C226" s="11"/>
      <c r="D226" s="103" t="s">
        <v>31</v>
      </c>
      <c r="E226" s="122"/>
      <c r="F226" s="25">
        <v>0</v>
      </c>
      <c r="G226" s="26">
        <f>('HNI OPTION CALLS'!F226/'HNI OPTION CALLS'!F224)*100</f>
        <v>0</v>
      </c>
      <c r="H226" s="28"/>
      <c r="I226" s="12"/>
      <c r="J226" s="12"/>
      <c r="K226" s="12"/>
      <c r="L226" s="16"/>
      <c r="M226" s="17"/>
      <c r="N226" s="18"/>
      <c r="O226" s="18"/>
    </row>
    <row r="227" spans="1:15" ht="15.75">
      <c r="A227" s="27"/>
      <c r="B227" s="11"/>
      <c r="C227" s="11"/>
      <c r="D227" s="103" t="s">
        <v>32</v>
      </c>
      <c r="E227" s="122"/>
      <c r="F227" s="25">
        <v>0</v>
      </c>
      <c r="G227" s="26">
        <f>('HNI OPTION CALLS'!F227/'HNI OPTION CALLS'!F224)*100</f>
        <v>0</v>
      </c>
      <c r="H227" s="28"/>
      <c r="I227" s="12"/>
      <c r="J227" s="12"/>
      <c r="K227" s="12"/>
      <c r="L227" s="16"/>
      <c r="M227" s="17"/>
      <c r="N227" s="17"/>
      <c r="O227" s="17"/>
    </row>
    <row r="228" spans="1:15" ht="15.75">
      <c r="A228" s="27"/>
      <c r="B228" s="11"/>
      <c r="C228" s="11"/>
      <c r="D228" s="103" t="s">
        <v>33</v>
      </c>
      <c r="E228" s="122"/>
      <c r="F228" s="25">
        <v>5</v>
      </c>
      <c r="G228" s="26">
        <f>('HNI OPTION CALLS'!F228/'HNI OPTION CALLS'!F224)*100</f>
        <v>41.666666666666671</v>
      </c>
      <c r="H228" s="28"/>
      <c r="I228" s="12" t="s">
        <v>34</v>
      </c>
      <c r="J228" s="12"/>
      <c r="K228" s="16"/>
      <c r="L228" s="16"/>
      <c r="M228" s="17"/>
      <c r="N228" s="17"/>
      <c r="O228" s="17"/>
    </row>
    <row r="229" spans="1:15" ht="15.75">
      <c r="A229" s="27"/>
      <c r="B229" s="11"/>
      <c r="C229" s="11"/>
      <c r="D229" s="103" t="s">
        <v>35</v>
      </c>
      <c r="E229" s="122"/>
      <c r="F229" s="25">
        <v>0</v>
      </c>
      <c r="G229" s="26">
        <f>('HNI OPTION CALLS'!F229/'HNI OPTION CALLS'!F224)*100</f>
        <v>0</v>
      </c>
      <c r="H229" s="28"/>
      <c r="I229" s="12"/>
      <c r="J229" s="12"/>
      <c r="K229" s="16"/>
      <c r="L229" s="16"/>
      <c r="M229" s="17"/>
      <c r="N229" s="17"/>
      <c r="O229" s="17"/>
    </row>
    <row r="230" spans="1:15" ht="16.5" thickBot="1">
      <c r="A230" s="27"/>
      <c r="B230" s="11"/>
      <c r="C230" s="11"/>
      <c r="D230" s="104" t="s">
        <v>36</v>
      </c>
      <c r="E230" s="123"/>
      <c r="F230" s="30">
        <v>0</v>
      </c>
      <c r="G230" s="31">
        <f>('HNI OPTION CALLS'!F230/'HNI OPTION CALLS'!F224)*100</f>
        <v>0</v>
      </c>
      <c r="H230" s="28"/>
      <c r="I230" s="12"/>
      <c r="J230" s="12"/>
      <c r="K230" s="23"/>
      <c r="L230" s="23"/>
      <c r="N230" s="17"/>
      <c r="O230" s="17"/>
    </row>
    <row r="231" spans="1:15" ht="15.75">
      <c r="A231" s="35" t="s">
        <v>37</v>
      </c>
      <c r="B231" s="32"/>
      <c r="C231" s="32"/>
      <c r="D231" s="36"/>
      <c r="E231" s="36"/>
      <c r="F231" s="37"/>
      <c r="G231" s="37"/>
      <c r="H231" s="38"/>
      <c r="I231" s="39"/>
      <c r="J231" s="39"/>
      <c r="K231" s="39"/>
      <c r="M231" s="17"/>
      <c r="N231" s="33"/>
      <c r="O231" s="33"/>
    </row>
    <row r="232" spans="1:15" ht="15.75">
      <c r="A232" s="40" t="s">
        <v>38</v>
      </c>
      <c r="B232" s="32"/>
      <c r="C232" s="32"/>
      <c r="D232" s="41"/>
      <c r="E232" s="42"/>
      <c r="F232" s="36"/>
      <c r="G232" s="39"/>
      <c r="H232" s="38"/>
      <c r="I232" s="39"/>
      <c r="J232" s="39"/>
      <c r="K232" s="39"/>
      <c r="L232" s="37"/>
      <c r="M232" s="17"/>
      <c r="N232" s="18"/>
      <c r="O232" s="18"/>
    </row>
    <row r="233" spans="1:15" ht="15.75">
      <c r="A233" s="40" t="s">
        <v>39</v>
      </c>
      <c r="B233" s="32"/>
      <c r="C233" s="32"/>
      <c r="D233" s="36"/>
      <c r="E233" s="42"/>
      <c r="F233" s="36"/>
      <c r="G233" s="39"/>
      <c r="H233" s="38"/>
      <c r="I233" s="43"/>
      <c r="J233" s="43"/>
      <c r="K233" s="43"/>
      <c r="L233" s="37"/>
      <c r="M233" s="17"/>
      <c r="N233" s="17"/>
      <c r="O233" s="17"/>
    </row>
    <row r="234" spans="1:15" ht="15.75">
      <c r="A234" s="40" t="s">
        <v>40</v>
      </c>
      <c r="B234" s="41"/>
      <c r="C234" s="32"/>
      <c r="D234" s="36"/>
      <c r="E234" s="42"/>
      <c r="F234" s="36"/>
      <c r="G234" s="39"/>
      <c r="H234" s="44"/>
      <c r="I234" s="43"/>
      <c r="J234" s="43"/>
      <c r="K234" s="43"/>
      <c r="L234" s="37"/>
      <c r="M234" s="17"/>
      <c r="N234" s="17"/>
      <c r="O234" s="17"/>
    </row>
    <row r="235" spans="1:15" ht="15.75">
      <c r="A235" s="40" t="s">
        <v>41</v>
      </c>
      <c r="B235" s="27"/>
      <c r="C235" s="41"/>
      <c r="D235" s="36"/>
      <c r="E235" s="45"/>
      <c r="F235" s="39"/>
      <c r="G235" s="39"/>
      <c r="H235" s="44"/>
      <c r="I235" s="43"/>
      <c r="J235" s="43"/>
      <c r="K235" s="43"/>
      <c r="L235" s="39"/>
      <c r="M235" s="17"/>
      <c r="N235" s="17"/>
      <c r="O235" s="17"/>
    </row>
    <row r="236" spans="1:15" ht="15.75" thickBot="1"/>
    <row r="237" spans="1:15" ht="15.75" thickBot="1">
      <c r="A237" s="124" t="s">
        <v>0</v>
      </c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1:15" ht="15.75" thickBot="1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1:15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1:15" ht="15.75">
      <c r="A240" s="125" t="s">
        <v>1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1:15" ht="15.75">
      <c r="A241" s="125" t="s">
        <v>2</v>
      </c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1:15" ht="16.5" thickBot="1">
      <c r="A242" s="126" t="s">
        <v>3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</row>
    <row r="243" spans="1:15" ht="15.75">
      <c r="A243" s="109" t="s">
        <v>210</v>
      </c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1:15" ht="15.75">
      <c r="A244" s="109" t="s">
        <v>5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1:15">
      <c r="A245" s="110" t="s">
        <v>6</v>
      </c>
      <c r="B245" s="111" t="s">
        <v>7</v>
      </c>
      <c r="C245" s="112" t="s">
        <v>8</v>
      </c>
      <c r="D245" s="111" t="s">
        <v>9</v>
      </c>
      <c r="E245" s="110" t="s">
        <v>10</v>
      </c>
      <c r="F245" s="110" t="s">
        <v>11</v>
      </c>
      <c r="G245" s="111" t="s">
        <v>12</v>
      </c>
      <c r="H245" s="111" t="s">
        <v>13</v>
      </c>
      <c r="I245" s="112" t="s">
        <v>14</v>
      </c>
      <c r="J245" s="112" t="s">
        <v>15</v>
      </c>
      <c r="K245" s="112" t="s">
        <v>16</v>
      </c>
      <c r="L245" s="113" t="s">
        <v>17</v>
      </c>
      <c r="M245" s="111" t="s">
        <v>18</v>
      </c>
      <c r="N245" s="111" t="s">
        <v>19</v>
      </c>
      <c r="O245" s="111" t="s">
        <v>20</v>
      </c>
    </row>
    <row r="246" spans="1:15">
      <c r="A246" s="110"/>
      <c r="B246" s="111"/>
      <c r="C246" s="112"/>
      <c r="D246" s="111"/>
      <c r="E246" s="110"/>
      <c r="F246" s="110"/>
      <c r="G246" s="111"/>
      <c r="H246" s="111"/>
      <c r="I246" s="112"/>
      <c r="J246" s="112"/>
      <c r="K246" s="112"/>
      <c r="L246" s="113"/>
      <c r="M246" s="111"/>
      <c r="N246" s="111"/>
      <c r="O246" s="111"/>
    </row>
    <row r="247" spans="1:15" ht="14.25" customHeight="1">
      <c r="A247" s="61">
        <v>1</v>
      </c>
      <c r="B247" s="5">
        <v>43039</v>
      </c>
      <c r="C247" s="6">
        <v>700</v>
      </c>
      <c r="D247" s="6" t="s">
        <v>178</v>
      </c>
      <c r="E247" s="6" t="s">
        <v>22</v>
      </c>
      <c r="F247" s="6" t="s">
        <v>229</v>
      </c>
      <c r="G247" s="7">
        <v>27</v>
      </c>
      <c r="H247" s="7">
        <v>17</v>
      </c>
      <c r="I247" s="7">
        <v>32</v>
      </c>
      <c r="J247" s="7">
        <v>37</v>
      </c>
      <c r="K247" s="7">
        <v>42</v>
      </c>
      <c r="L247" s="7">
        <v>42</v>
      </c>
      <c r="M247" s="6">
        <v>1200</v>
      </c>
      <c r="N247" s="8">
        <f>IF('HNI OPTION CALLS'!E247="BUY",('HNI OPTION CALLS'!L247-'HNI OPTION CALLS'!G247)*('HNI OPTION CALLS'!M247),('HNI OPTION CALLS'!G247-'HNI OPTION CALLS'!L247)*('HNI OPTION CALLS'!M247))</f>
        <v>18000</v>
      </c>
      <c r="O247" s="9">
        <f>'HNI OPTION CALLS'!N247/('HNI OPTION CALLS'!M247)/'HNI OPTION CALLS'!G247%</f>
        <v>55.55555555555555</v>
      </c>
    </row>
    <row r="248" spans="1:15" ht="14.25" customHeight="1">
      <c r="A248" s="61">
        <v>2</v>
      </c>
      <c r="B248" s="5">
        <v>43038</v>
      </c>
      <c r="C248" s="6">
        <v>430</v>
      </c>
      <c r="D248" s="6" t="s">
        <v>178</v>
      </c>
      <c r="E248" s="6" t="s">
        <v>22</v>
      </c>
      <c r="F248" s="6" t="s">
        <v>228</v>
      </c>
      <c r="G248" s="7">
        <v>18</v>
      </c>
      <c r="H248" s="7">
        <v>8</v>
      </c>
      <c r="I248" s="7">
        <v>23</v>
      </c>
      <c r="J248" s="7">
        <v>28</v>
      </c>
      <c r="K248" s="7">
        <v>33</v>
      </c>
      <c r="L248" s="7">
        <v>33</v>
      </c>
      <c r="M248" s="6">
        <v>1200</v>
      </c>
      <c r="N248" s="8">
        <f>IF('HNI OPTION CALLS'!E248="BUY",('HNI OPTION CALLS'!L248-'HNI OPTION CALLS'!G248)*('HNI OPTION CALLS'!M248),('HNI OPTION CALLS'!G248-'HNI OPTION CALLS'!L248)*('HNI OPTION CALLS'!M248))</f>
        <v>18000</v>
      </c>
      <c r="O248" s="9">
        <f>'HNI OPTION CALLS'!N248/('HNI OPTION CALLS'!M248)/'HNI OPTION CALLS'!G248%</f>
        <v>83.333333333333343</v>
      </c>
    </row>
    <row r="249" spans="1:15" ht="14.25" customHeight="1">
      <c r="A249" s="61">
        <v>3</v>
      </c>
      <c r="B249" s="5">
        <v>43035</v>
      </c>
      <c r="C249" s="6">
        <v>470</v>
      </c>
      <c r="D249" s="6" t="s">
        <v>178</v>
      </c>
      <c r="E249" s="6" t="s">
        <v>22</v>
      </c>
      <c r="F249" s="6" t="s">
        <v>75</v>
      </c>
      <c r="G249" s="7">
        <v>5</v>
      </c>
      <c r="H249" s="7">
        <v>2</v>
      </c>
      <c r="I249" s="7">
        <v>10</v>
      </c>
      <c r="J249" s="7">
        <v>15</v>
      </c>
      <c r="K249" s="7">
        <v>20</v>
      </c>
      <c r="L249" s="7">
        <v>7</v>
      </c>
      <c r="M249" s="6">
        <v>1500</v>
      </c>
      <c r="N249" s="8">
        <f>IF('HNI OPTION CALLS'!E249="BUY",('HNI OPTION CALLS'!L249-'HNI OPTION CALLS'!G249)*('HNI OPTION CALLS'!M249),('HNI OPTION CALLS'!G249-'HNI OPTION CALLS'!L249)*('HNI OPTION CALLS'!M249))</f>
        <v>3000</v>
      </c>
      <c r="O249" s="9">
        <f>'HNI OPTION CALLS'!N249/('HNI OPTION CALLS'!M249)/'HNI OPTION CALLS'!G249%</f>
        <v>40</v>
      </c>
    </row>
    <row r="250" spans="1:15" ht="14.25" customHeight="1">
      <c r="A250" s="61">
        <v>4</v>
      </c>
      <c r="B250" s="5">
        <v>43034</v>
      </c>
      <c r="C250" s="6">
        <v>290</v>
      </c>
      <c r="D250" s="6" t="s">
        <v>178</v>
      </c>
      <c r="E250" s="6" t="s">
        <v>22</v>
      </c>
      <c r="F250" s="6" t="s">
        <v>140</v>
      </c>
      <c r="G250" s="7">
        <v>5</v>
      </c>
      <c r="H250" s="7">
        <v>1</v>
      </c>
      <c r="I250" s="7">
        <v>8</v>
      </c>
      <c r="J250" s="7">
        <v>11</v>
      </c>
      <c r="K250" s="7">
        <v>14</v>
      </c>
      <c r="L250" s="7">
        <v>1</v>
      </c>
      <c r="M250" s="6">
        <v>1700</v>
      </c>
      <c r="N250" s="8">
        <f>IF('HNI OPTION CALLS'!E250="BUY",('HNI OPTION CALLS'!L250-'HNI OPTION CALLS'!G250)*('HNI OPTION CALLS'!M250),('HNI OPTION CALLS'!G250-'HNI OPTION CALLS'!L250)*('HNI OPTION CALLS'!M250))</f>
        <v>-6800</v>
      </c>
      <c r="O250" s="9">
        <f>'HNI OPTION CALLS'!N250/('HNI OPTION CALLS'!M250)/'HNI OPTION CALLS'!G250%</f>
        <v>-80</v>
      </c>
    </row>
    <row r="251" spans="1:15" ht="14.25" customHeight="1">
      <c r="A251" s="61">
        <v>5</v>
      </c>
      <c r="B251" s="5">
        <v>43032</v>
      </c>
      <c r="C251" s="6">
        <v>360</v>
      </c>
      <c r="D251" s="6" t="s">
        <v>178</v>
      </c>
      <c r="E251" s="6" t="s">
        <v>22</v>
      </c>
      <c r="F251" s="6" t="s">
        <v>90</v>
      </c>
      <c r="G251" s="7">
        <v>4</v>
      </c>
      <c r="H251" s="7">
        <v>1</v>
      </c>
      <c r="I251" s="7">
        <v>6</v>
      </c>
      <c r="J251" s="7">
        <v>8</v>
      </c>
      <c r="K251" s="7">
        <v>10</v>
      </c>
      <c r="L251" s="7">
        <v>6</v>
      </c>
      <c r="M251" s="6">
        <v>3750</v>
      </c>
      <c r="N251" s="8">
        <f>IF('HNI OPTION CALLS'!E251="BUY",('HNI OPTION CALLS'!L251-'HNI OPTION CALLS'!G251)*('HNI OPTION CALLS'!M251),('HNI OPTION CALLS'!G251-'HNI OPTION CALLS'!L251)*('HNI OPTION CALLS'!M251))</f>
        <v>7500</v>
      </c>
      <c r="O251" s="9">
        <f>'HNI OPTION CALLS'!N251/('HNI OPTION CALLS'!M251)/'HNI OPTION CALLS'!G251%</f>
        <v>50</v>
      </c>
    </row>
    <row r="252" spans="1:15" ht="16.5" customHeight="1">
      <c r="A252" s="61">
        <v>6</v>
      </c>
      <c r="B252" s="5">
        <v>43031</v>
      </c>
      <c r="C252" s="6">
        <v>940</v>
      </c>
      <c r="D252" s="6" t="s">
        <v>178</v>
      </c>
      <c r="E252" s="6" t="s">
        <v>22</v>
      </c>
      <c r="F252" s="6" t="s">
        <v>151</v>
      </c>
      <c r="G252" s="7">
        <v>16</v>
      </c>
      <c r="H252" s="7">
        <v>1</v>
      </c>
      <c r="I252" s="7">
        <v>26</v>
      </c>
      <c r="J252" s="7">
        <v>36</v>
      </c>
      <c r="K252" s="7">
        <v>46</v>
      </c>
      <c r="L252" s="7">
        <v>6</v>
      </c>
      <c r="M252" s="6">
        <v>500</v>
      </c>
      <c r="N252" s="8">
        <f>IF('HNI OPTION CALLS'!E252="BUY",('HNI OPTION CALLS'!L252-'HNI OPTION CALLS'!G252)*('HNI OPTION CALLS'!M252),('HNI OPTION CALLS'!G252-'HNI OPTION CALLS'!L252)*('HNI OPTION CALLS'!M252))</f>
        <v>-5000</v>
      </c>
      <c r="O252" s="9">
        <f>'HNI OPTION CALLS'!N252/('HNI OPTION CALLS'!M252)/'HNI OPTION CALLS'!G252%</f>
        <v>-62.5</v>
      </c>
    </row>
    <row r="253" spans="1:15" ht="16.5" customHeight="1">
      <c r="A253" s="61">
        <v>7</v>
      </c>
      <c r="B253" s="5">
        <v>43025</v>
      </c>
      <c r="C253" s="6">
        <v>390</v>
      </c>
      <c r="D253" s="6" t="s">
        <v>178</v>
      </c>
      <c r="E253" s="6" t="s">
        <v>22</v>
      </c>
      <c r="F253" s="6" t="s">
        <v>143</v>
      </c>
      <c r="G253" s="7">
        <v>6</v>
      </c>
      <c r="H253" s="7">
        <v>1</v>
      </c>
      <c r="I253" s="7">
        <v>9</v>
      </c>
      <c r="J253" s="7">
        <v>12</v>
      </c>
      <c r="K253" s="7">
        <v>15</v>
      </c>
      <c r="L253" s="7">
        <v>1</v>
      </c>
      <c r="M253" s="6">
        <v>1800</v>
      </c>
      <c r="N253" s="8">
        <f>IF('HNI OPTION CALLS'!E253="BUY",('HNI OPTION CALLS'!L253-'HNI OPTION CALLS'!G253)*('HNI OPTION CALLS'!M253),('HNI OPTION CALLS'!G253-'HNI OPTION CALLS'!L253)*('HNI OPTION CALLS'!M253))</f>
        <v>-9000</v>
      </c>
      <c r="O253" s="9">
        <f>'HNI OPTION CALLS'!N253/('HNI OPTION CALLS'!M253)/'HNI OPTION CALLS'!G253%</f>
        <v>-83.333333333333343</v>
      </c>
    </row>
    <row r="254" spans="1:15" ht="16.5" customHeight="1">
      <c r="A254" s="61">
        <v>8</v>
      </c>
      <c r="B254" s="5">
        <v>43024</v>
      </c>
      <c r="C254" s="6">
        <v>125</v>
      </c>
      <c r="D254" s="6" t="s">
        <v>178</v>
      </c>
      <c r="E254" s="6" t="s">
        <v>22</v>
      </c>
      <c r="F254" s="6" t="s">
        <v>53</v>
      </c>
      <c r="G254" s="7">
        <v>3</v>
      </c>
      <c r="H254" s="7">
        <v>2</v>
      </c>
      <c r="I254" s="7">
        <v>3.5</v>
      </c>
      <c r="J254" s="7">
        <v>4</v>
      </c>
      <c r="K254" s="7">
        <v>4.5</v>
      </c>
      <c r="L254" s="7">
        <v>3.5</v>
      </c>
      <c r="M254" s="6">
        <v>11000</v>
      </c>
      <c r="N254" s="8">
        <f>IF('HNI OPTION CALLS'!E254="BUY",('HNI OPTION CALLS'!L254-'HNI OPTION CALLS'!G254)*('HNI OPTION CALLS'!M254),('HNI OPTION CALLS'!G254-'HNI OPTION CALLS'!L254)*('HNI OPTION CALLS'!M254))</f>
        <v>5500</v>
      </c>
      <c r="O254" s="9">
        <f>'HNI OPTION CALLS'!N254/('HNI OPTION CALLS'!M254)/'HNI OPTION CALLS'!G254%</f>
        <v>16.666666666666668</v>
      </c>
    </row>
    <row r="255" spans="1:15" ht="16.5" customHeight="1">
      <c r="A255" s="61">
        <v>9</v>
      </c>
      <c r="B255" s="5">
        <v>43021</v>
      </c>
      <c r="C255" s="6">
        <v>630</v>
      </c>
      <c r="D255" s="6" t="s">
        <v>178</v>
      </c>
      <c r="E255" s="6" t="s">
        <v>22</v>
      </c>
      <c r="F255" s="6" t="s">
        <v>169</v>
      </c>
      <c r="G255" s="7">
        <v>13.5</v>
      </c>
      <c r="H255" s="7">
        <v>6</v>
      </c>
      <c r="I255" s="7">
        <v>17</v>
      </c>
      <c r="J255" s="7">
        <v>20.5</v>
      </c>
      <c r="K255" s="7">
        <v>24</v>
      </c>
      <c r="L255" s="7">
        <v>6</v>
      </c>
      <c r="M255" s="6">
        <v>1500</v>
      </c>
      <c r="N255" s="8">
        <f>IF('HNI OPTION CALLS'!E255="BUY",('HNI OPTION CALLS'!L255-'HNI OPTION CALLS'!G255)*('HNI OPTION CALLS'!M255),('HNI OPTION CALLS'!G255-'HNI OPTION CALLS'!L255)*('HNI OPTION CALLS'!M255))</f>
        <v>-11250</v>
      </c>
      <c r="O255" s="9">
        <f>'HNI OPTION CALLS'!N255/('HNI OPTION CALLS'!M255)/'HNI OPTION CALLS'!G255%</f>
        <v>-55.55555555555555</v>
      </c>
    </row>
    <row r="256" spans="1:15" ht="16.5" customHeight="1">
      <c r="A256" s="61">
        <v>10</v>
      </c>
      <c r="B256" s="5">
        <v>43019</v>
      </c>
      <c r="C256" s="6">
        <v>65</v>
      </c>
      <c r="D256" s="6" t="s">
        <v>178</v>
      </c>
      <c r="E256" s="6" t="s">
        <v>22</v>
      </c>
      <c r="F256" s="6" t="s">
        <v>218</v>
      </c>
      <c r="G256" s="7">
        <v>2</v>
      </c>
      <c r="H256" s="7">
        <v>1.2</v>
      </c>
      <c r="I256" s="7">
        <v>2.5</v>
      </c>
      <c r="J256" s="7">
        <v>2.9</v>
      </c>
      <c r="K256" s="7">
        <v>3.3</v>
      </c>
      <c r="L256" s="7">
        <v>2.5</v>
      </c>
      <c r="M256" s="6">
        <v>13200</v>
      </c>
      <c r="N256" s="8">
        <f>IF('HNI OPTION CALLS'!E256="BUY",('HNI OPTION CALLS'!L256-'HNI OPTION CALLS'!G256)*('HNI OPTION CALLS'!M256),('HNI OPTION CALLS'!G256-'HNI OPTION CALLS'!L256)*('HNI OPTION CALLS'!M256))</f>
        <v>6600</v>
      </c>
      <c r="O256" s="9">
        <f>'HNI OPTION CALLS'!N256/('HNI OPTION CALLS'!M256)/'HNI OPTION CALLS'!G256%</f>
        <v>25</v>
      </c>
    </row>
    <row r="257" spans="1:15" ht="16.5" customHeight="1">
      <c r="A257" s="61">
        <v>11</v>
      </c>
      <c r="B257" s="5">
        <v>43018</v>
      </c>
      <c r="C257" s="6">
        <v>280</v>
      </c>
      <c r="D257" s="6" t="s">
        <v>178</v>
      </c>
      <c r="E257" s="6" t="s">
        <v>22</v>
      </c>
      <c r="F257" s="6" t="s">
        <v>217</v>
      </c>
      <c r="G257" s="7">
        <v>6</v>
      </c>
      <c r="H257" s="7">
        <v>2.5</v>
      </c>
      <c r="I257" s="7">
        <v>8</v>
      </c>
      <c r="J257" s="7">
        <v>10</v>
      </c>
      <c r="K257" s="7">
        <v>12</v>
      </c>
      <c r="L257" s="7">
        <v>8</v>
      </c>
      <c r="M257" s="6">
        <v>3000</v>
      </c>
      <c r="N257" s="8">
        <f>IF('HNI OPTION CALLS'!E257="BUY",('HNI OPTION CALLS'!L257-'HNI OPTION CALLS'!G257)*('HNI OPTION CALLS'!M257),('HNI OPTION CALLS'!G257-'HNI OPTION CALLS'!L257)*('HNI OPTION CALLS'!M257))</f>
        <v>6000</v>
      </c>
      <c r="O257" s="9">
        <f>'HNI OPTION CALLS'!N257/('HNI OPTION CALLS'!M257)/'HNI OPTION CALLS'!G257%</f>
        <v>33.333333333333336</v>
      </c>
    </row>
    <row r="258" spans="1:15" ht="16.5" customHeight="1">
      <c r="A258" s="61">
        <v>12</v>
      </c>
      <c r="B258" s="5">
        <v>43014</v>
      </c>
      <c r="C258" s="6">
        <v>150</v>
      </c>
      <c r="D258" s="6" t="s">
        <v>178</v>
      </c>
      <c r="E258" s="6" t="s">
        <v>22</v>
      </c>
      <c r="F258" s="6" t="s">
        <v>24</v>
      </c>
      <c r="G258" s="7">
        <v>7</v>
      </c>
      <c r="H258" s="7">
        <v>4</v>
      </c>
      <c r="I258" s="7">
        <v>9</v>
      </c>
      <c r="J258" s="7">
        <v>11</v>
      </c>
      <c r="K258" s="7">
        <v>13</v>
      </c>
      <c r="L258" s="7">
        <v>8</v>
      </c>
      <c r="M258" s="6">
        <v>3500</v>
      </c>
      <c r="N258" s="8">
        <f>IF('HNI OPTION CALLS'!E258="BUY",('HNI OPTION CALLS'!L258-'HNI OPTION CALLS'!G258)*('HNI OPTION CALLS'!M258),('HNI OPTION CALLS'!G258-'HNI OPTION CALLS'!L258)*('HNI OPTION CALLS'!M258))</f>
        <v>3500</v>
      </c>
      <c r="O258" s="9">
        <f>'HNI OPTION CALLS'!N258/('HNI OPTION CALLS'!M258)/'HNI OPTION CALLS'!G258%</f>
        <v>14.285714285714285</v>
      </c>
    </row>
    <row r="259" spans="1:15" ht="16.5" customHeight="1">
      <c r="A259" s="61">
        <v>13</v>
      </c>
      <c r="B259" s="5">
        <v>43013</v>
      </c>
      <c r="C259" s="6">
        <v>650</v>
      </c>
      <c r="D259" s="6" t="s">
        <v>178</v>
      </c>
      <c r="E259" s="6" t="s">
        <v>22</v>
      </c>
      <c r="F259" s="6" t="s">
        <v>77</v>
      </c>
      <c r="G259" s="7">
        <v>17</v>
      </c>
      <c r="H259" s="7">
        <v>8</v>
      </c>
      <c r="I259" s="7">
        <v>22</v>
      </c>
      <c r="J259" s="7">
        <v>27</v>
      </c>
      <c r="K259" s="7">
        <v>32</v>
      </c>
      <c r="L259" s="7">
        <v>32</v>
      </c>
      <c r="M259" s="6">
        <v>1100</v>
      </c>
      <c r="N259" s="8">
        <f>IF('HNI OPTION CALLS'!E259="BUY",('HNI OPTION CALLS'!L259-'HNI OPTION CALLS'!G259)*('HNI OPTION CALLS'!M259),('HNI OPTION CALLS'!G259-'HNI OPTION CALLS'!L259)*('HNI OPTION CALLS'!M259))</f>
        <v>16500</v>
      </c>
      <c r="O259" s="9">
        <f>'HNI OPTION CALLS'!N259/('HNI OPTION CALLS'!M259)/'HNI OPTION CALLS'!G259%</f>
        <v>88.235294117647058</v>
      </c>
    </row>
    <row r="260" spans="1:15" ht="16.5" customHeight="1">
      <c r="A260" s="61">
        <v>14</v>
      </c>
      <c r="B260" s="5">
        <v>43012</v>
      </c>
      <c r="C260" s="6">
        <v>740</v>
      </c>
      <c r="D260" s="6" t="s">
        <v>178</v>
      </c>
      <c r="E260" s="6" t="s">
        <v>22</v>
      </c>
      <c r="F260" s="6" t="s">
        <v>212</v>
      </c>
      <c r="G260" s="7">
        <v>18</v>
      </c>
      <c r="H260" s="7">
        <v>9</v>
      </c>
      <c r="I260" s="7">
        <v>22</v>
      </c>
      <c r="J260" s="7">
        <v>26</v>
      </c>
      <c r="K260" s="7">
        <v>30</v>
      </c>
      <c r="L260" s="7">
        <v>30</v>
      </c>
      <c r="M260" s="6">
        <v>800</v>
      </c>
      <c r="N260" s="8">
        <f>IF('HNI OPTION CALLS'!E260="BUY",('HNI OPTION CALLS'!L260-'HNI OPTION CALLS'!G260)*('HNI OPTION CALLS'!M260),('HNI OPTION CALLS'!G260-'HNI OPTION CALLS'!L260)*('HNI OPTION CALLS'!M260))</f>
        <v>9600</v>
      </c>
      <c r="O260" s="9">
        <f>'HNI OPTION CALLS'!N260/('HNI OPTION CALLS'!M260)/'HNI OPTION CALLS'!G260%</f>
        <v>66.666666666666671</v>
      </c>
    </row>
    <row r="261" spans="1:15" ht="15.75">
      <c r="A261" s="61">
        <v>15</v>
      </c>
      <c r="B261" s="5">
        <v>43011</v>
      </c>
      <c r="C261" s="6">
        <v>180</v>
      </c>
      <c r="D261" s="6" t="s">
        <v>178</v>
      </c>
      <c r="E261" s="6" t="s">
        <v>22</v>
      </c>
      <c r="F261" s="6" t="s">
        <v>83</v>
      </c>
      <c r="G261" s="7">
        <v>8</v>
      </c>
      <c r="H261" s="7">
        <v>5</v>
      </c>
      <c r="I261" s="7">
        <v>9.5</v>
      </c>
      <c r="J261" s="7">
        <v>11</v>
      </c>
      <c r="K261" s="7">
        <v>12.5</v>
      </c>
      <c r="L261" s="7">
        <v>11</v>
      </c>
      <c r="M261" s="6">
        <v>3500</v>
      </c>
      <c r="N261" s="8">
        <f>IF('HNI OPTION CALLS'!E261="BUY",('HNI OPTION CALLS'!L261-'HNI OPTION CALLS'!G261)*('HNI OPTION CALLS'!M261),('HNI OPTION CALLS'!G261-'HNI OPTION CALLS'!L261)*('HNI OPTION CALLS'!M261))</f>
        <v>10500</v>
      </c>
      <c r="O261" s="9">
        <f>'HNI OPTION CALLS'!N261/('HNI OPTION CALLS'!M261)/'HNI OPTION CALLS'!G261%</f>
        <v>37.5</v>
      </c>
    </row>
    <row r="262" spans="1:15" ht="16.5" thickBot="1">
      <c r="A262" s="4"/>
      <c r="B262" s="11"/>
      <c r="C262" s="11"/>
      <c r="D262" s="12"/>
      <c r="E262" s="12"/>
      <c r="F262" s="12"/>
      <c r="G262" s="13"/>
      <c r="H262" s="14"/>
      <c r="I262" s="15" t="s">
        <v>27</v>
      </c>
      <c r="J262" s="15"/>
      <c r="K262" s="16"/>
      <c r="L262" s="16"/>
      <c r="M262" s="17"/>
      <c r="N262" s="17"/>
      <c r="O262" s="17"/>
    </row>
    <row r="263" spans="1:15" ht="15.75">
      <c r="A263" s="18"/>
      <c r="B263" s="11"/>
      <c r="C263" s="11"/>
      <c r="D263" s="102" t="s">
        <v>28</v>
      </c>
      <c r="E263" s="121"/>
      <c r="F263" s="20">
        <v>15</v>
      </c>
      <c r="G263" s="21">
        <v>100</v>
      </c>
      <c r="H263" s="12">
        <v>15</v>
      </c>
      <c r="I263" s="22">
        <f>'HNI OPTION CALLS'!H264/'HNI OPTION CALLS'!H263%</f>
        <v>73.333333333333343</v>
      </c>
      <c r="J263" s="22"/>
      <c r="K263" s="22"/>
      <c r="L263" s="23"/>
      <c r="M263" s="17"/>
    </row>
    <row r="264" spans="1:15" ht="15.75">
      <c r="A264" s="18"/>
      <c r="B264" s="11"/>
      <c r="C264" s="11"/>
      <c r="D264" s="103" t="s">
        <v>29</v>
      </c>
      <c r="E264" s="122"/>
      <c r="F264" s="25">
        <v>11</v>
      </c>
      <c r="G264" s="26">
        <f>('HNI OPTION CALLS'!F264/'HNI OPTION CALLS'!F263)*100</f>
        <v>73.333333333333329</v>
      </c>
      <c r="H264" s="12">
        <v>11</v>
      </c>
      <c r="I264" s="16"/>
      <c r="J264" s="16"/>
      <c r="K264" s="12"/>
      <c r="L264" s="16"/>
      <c r="N264" s="12" t="s">
        <v>30</v>
      </c>
      <c r="O264" s="12"/>
    </row>
    <row r="265" spans="1:15" ht="15.75">
      <c r="A265" s="27"/>
      <c r="B265" s="11"/>
      <c r="C265" s="11"/>
      <c r="D265" s="103" t="s">
        <v>31</v>
      </c>
      <c r="E265" s="122"/>
      <c r="F265" s="25">
        <v>0</v>
      </c>
      <c r="G265" s="26">
        <f>('HNI OPTION CALLS'!F265/'HNI OPTION CALLS'!F263)*100</f>
        <v>0</v>
      </c>
      <c r="H265" s="28"/>
      <c r="I265" s="12"/>
      <c r="J265" s="12"/>
      <c r="K265" s="12"/>
      <c r="L265" s="16"/>
      <c r="M265" s="17"/>
      <c r="N265" s="18"/>
      <c r="O265" s="18"/>
    </row>
    <row r="266" spans="1:15" ht="15.75">
      <c r="A266" s="27"/>
      <c r="B266" s="11"/>
      <c r="C266" s="11"/>
      <c r="D266" s="103" t="s">
        <v>32</v>
      </c>
      <c r="E266" s="122"/>
      <c r="F266" s="25">
        <v>0</v>
      </c>
      <c r="G266" s="26">
        <f>('HNI OPTION CALLS'!F266/'HNI OPTION CALLS'!F263)*100</f>
        <v>0</v>
      </c>
      <c r="H266" s="28"/>
      <c r="I266" s="12"/>
      <c r="J266" s="12"/>
      <c r="K266" s="12"/>
      <c r="L266" s="16"/>
      <c r="M266" s="17"/>
      <c r="N266" s="17"/>
      <c r="O266" s="17"/>
    </row>
    <row r="267" spans="1:15" ht="15.75">
      <c r="A267" s="27"/>
      <c r="B267" s="11"/>
      <c r="C267" s="11"/>
      <c r="D267" s="103" t="s">
        <v>33</v>
      </c>
      <c r="E267" s="122"/>
      <c r="F267" s="25">
        <v>4</v>
      </c>
      <c r="G267" s="26">
        <f>('HNI OPTION CALLS'!F267/'HNI OPTION CALLS'!F263)*100</f>
        <v>26.666666666666668</v>
      </c>
      <c r="H267" s="28"/>
      <c r="I267" s="12" t="s">
        <v>34</v>
      </c>
      <c r="J267" s="12"/>
      <c r="K267" s="16"/>
      <c r="L267" s="16"/>
      <c r="M267" s="17"/>
      <c r="N267" s="17"/>
      <c r="O267" s="17"/>
    </row>
    <row r="268" spans="1:15" ht="15.75">
      <c r="A268" s="27"/>
      <c r="B268" s="11"/>
      <c r="C268" s="11"/>
      <c r="D268" s="103" t="s">
        <v>35</v>
      </c>
      <c r="E268" s="122"/>
      <c r="F268" s="25">
        <v>0</v>
      </c>
      <c r="G268" s="26">
        <f>('HNI OPTION CALLS'!F268/'HNI OPTION CALLS'!F263)*100</f>
        <v>0</v>
      </c>
      <c r="H268" s="28"/>
      <c r="I268" s="12"/>
      <c r="J268" s="12"/>
      <c r="K268" s="16"/>
      <c r="L268" s="16"/>
      <c r="M268" s="17"/>
      <c r="N268" s="17"/>
      <c r="O268" s="17"/>
    </row>
    <row r="269" spans="1:15" ht="16.5" thickBot="1">
      <c r="A269" s="27"/>
      <c r="B269" s="11"/>
      <c r="C269" s="11"/>
      <c r="D269" s="104" t="s">
        <v>36</v>
      </c>
      <c r="E269" s="123"/>
      <c r="F269" s="30">
        <v>0</v>
      </c>
      <c r="G269" s="31">
        <f>('HNI OPTION CALLS'!F269/'HNI OPTION CALLS'!F263)*100</f>
        <v>0</v>
      </c>
      <c r="H269" s="28"/>
      <c r="I269" s="12"/>
      <c r="J269" s="12"/>
      <c r="K269" s="23"/>
      <c r="L269" s="23"/>
      <c r="N269" s="17"/>
      <c r="O269" s="17"/>
    </row>
    <row r="270" spans="1:15" ht="15.75">
      <c r="A270" s="35" t="s">
        <v>37</v>
      </c>
      <c r="B270" s="32"/>
      <c r="C270" s="32"/>
      <c r="D270" s="36"/>
      <c r="E270" s="36"/>
      <c r="F270" s="37"/>
      <c r="G270" s="37"/>
      <c r="H270" s="38"/>
      <c r="I270" s="39"/>
      <c r="J270" s="39"/>
      <c r="K270" s="39"/>
      <c r="L270" s="37"/>
      <c r="M270" s="17"/>
      <c r="N270" s="33"/>
      <c r="O270" s="33"/>
    </row>
    <row r="271" spans="1:15" ht="15.75">
      <c r="A271" s="40" t="s">
        <v>38</v>
      </c>
      <c r="B271" s="32"/>
      <c r="C271" s="32"/>
      <c r="D271" s="41"/>
      <c r="E271" s="42"/>
      <c r="F271" s="36"/>
      <c r="G271" s="39"/>
      <c r="H271" s="38"/>
      <c r="I271" s="39"/>
      <c r="J271" s="39"/>
      <c r="K271" s="39"/>
      <c r="L271" s="37"/>
      <c r="M271" s="17"/>
      <c r="N271" s="18"/>
      <c r="O271" s="18"/>
    </row>
    <row r="272" spans="1:15" ht="15.75">
      <c r="A272" s="40" t="s">
        <v>39</v>
      </c>
      <c r="B272" s="32"/>
      <c r="C272" s="32"/>
      <c r="D272" s="36"/>
      <c r="E272" s="42"/>
      <c r="F272" s="36"/>
      <c r="G272" s="39"/>
      <c r="H272" s="38"/>
      <c r="I272" s="43"/>
      <c r="J272" s="43"/>
      <c r="K272" s="43"/>
      <c r="L272" s="37"/>
      <c r="M272" s="17"/>
      <c r="N272" s="17"/>
      <c r="O272" s="17"/>
    </row>
    <row r="273" spans="1:15" ht="15.75">
      <c r="A273" s="40" t="s">
        <v>40</v>
      </c>
      <c r="B273" s="41"/>
      <c r="C273" s="32"/>
      <c r="D273" s="36"/>
      <c r="E273" s="42"/>
      <c r="F273" s="36"/>
      <c r="G273" s="39"/>
      <c r="H273" s="44"/>
      <c r="I273" s="43"/>
      <c r="J273" s="43"/>
      <c r="K273" s="43"/>
      <c r="L273" s="37"/>
      <c r="M273" s="17"/>
      <c r="N273" s="17"/>
      <c r="O273" s="17"/>
    </row>
    <row r="274" spans="1:15" ht="15.75">
      <c r="A274" s="40" t="s">
        <v>41</v>
      </c>
      <c r="B274" s="27"/>
      <c r="C274" s="41"/>
      <c r="D274" s="36"/>
      <c r="E274" s="45"/>
      <c r="F274" s="39"/>
      <c r="G274" s="39"/>
      <c r="H274" s="44"/>
      <c r="I274" s="43"/>
      <c r="J274" s="43"/>
      <c r="K274" s="43"/>
      <c r="L274" s="39"/>
      <c r="M274" s="17"/>
      <c r="N274" s="17"/>
      <c r="O274" s="17"/>
    </row>
    <row r="275" spans="1:15" ht="16.5" customHeight="1" thickBot="1"/>
    <row r="276" spans="1:15" ht="15.75" thickBot="1">
      <c r="A276" s="124" t="s">
        <v>0</v>
      </c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1:15" ht="15.75" thickBot="1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1:1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1:15" ht="15.75">
      <c r="A279" s="125" t="s">
        <v>1</v>
      </c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1:15" ht="15.75">
      <c r="A280" s="125" t="s">
        <v>2</v>
      </c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1:15" ht="16.5" thickBot="1">
      <c r="A281" s="126" t="s">
        <v>3</v>
      </c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</row>
    <row r="282" spans="1:15" ht="15.75">
      <c r="A282" s="109" t="s">
        <v>194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1:15" ht="15.75">
      <c r="A283" s="109" t="s">
        <v>5</v>
      </c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1:15">
      <c r="A284" s="110" t="s">
        <v>6</v>
      </c>
      <c r="B284" s="111" t="s">
        <v>7</v>
      </c>
      <c r="C284" s="112" t="s">
        <v>8</v>
      </c>
      <c r="D284" s="111" t="s">
        <v>9</v>
      </c>
      <c r="E284" s="110" t="s">
        <v>10</v>
      </c>
      <c r="F284" s="110" t="s">
        <v>11</v>
      </c>
      <c r="G284" s="111" t="s">
        <v>12</v>
      </c>
      <c r="H284" s="111" t="s">
        <v>13</v>
      </c>
      <c r="I284" s="112" t="s">
        <v>14</v>
      </c>
      <c r="J284" s="112" t="s">
        <v>15</v>
      </c>
      <c r="K284" s="112" t="s">
        <v>16</v>
      </c>
      <c r="L284" s="113" t="s">
        <v>17</v>
      </c>
      <c r="M284" s="111" t="s">
        <v>18</v>
      </c>
      <c r="N284" s="111" t="s">
        <v>19</v>
      </c>
      <c r="O284" s="111" t="s">
        <v>20</v>
      </c>
    </row>
    <row r="285" spans="1:15" ht="15.75" customHeight="1">
      <c r="A285" s="110"/>
      <c r="B285" s="111"/>
      <c r="C285" s="112"/>
      <c r="D285" s="111"/>
      <c r="E285" s="110"/>
      <c r="F285" s="110"/>
      <c r="G285" s="111"/>
      <c r="H285" s="111"/>
      <c r="I285" s="112"/>
      <c r="J285" s="112"/>
      <c r="K285" s="112"/>
      <c r="L285" s="113"/>
      <c r="M285" s="111"/>
      <c r="N285" s="111"/>
      <c r="O285" s="111"/>
    </row>
    <row r="286" spans="1:15" ht="15.75">
      <c r="A286" s="61">
        <v>1</v>
      </c>
      <c r="B286" s="5">
        <v>43004</v>
      </c>
      <c r="C286" s="6">
        <v>170</v>
      </c>
      <c r="D286" s="6" t="s">
        <v>178</v>
      </c>
      <c r="E286" s="6" t="s">
        <v>22</v>
      </c>
      <c r="F286" s="6" t="s">
        <v>83</v>
      </c>
      <c r="G286" s="7">
        <v>4</v>
      </c>
      <c r="H286" s="7">
        <v>0.5</v>
      </c>
      <c r="I286" s="7">
        <v>6</v>
      </c>
      <c r="J286" s="7">
        <v>8</v>
      </c>
      <c r="K286" s="7">
        <v>10</v>
      </c>
      <c r="L286" s="7">
        <v>0.5</v>
      </c>
      <c r="M286" s="6">
        <v>3500</v>
      </c>
      <c r="N286" s="8">
        <f>IF('HNI OPTION CALLS'!E286="BUY",('HNI OPTION CALLS'!L286-'HNI OPTION CALLS'!G286)*('HNI OPTION CALLS'!M286),('HNI OPTION CALLS'!G286-'HNI OPTION CALLS'!L286)*('HNI OPTION CALLS'!M286))</f>
        <v>-12250</v>
      </c>
      <c r="O286" s="9">
        <f>'HNI OPTION CALLS'!N286/('HNI OPTION CALLS'!M286)/'HNI OPTION CALLS'!G286%</f>
        <v>-87.5</v>
      </c>
    </row>
    <row r="287" spans="1:15" ht="15.75">
      <c r="A287" s="61">
        <v>2</v>
      </c>
      <c r="B287" s="5">
        <v>43004</v>
      </c>
      <c r="C287" s="6">
        <v>650</v>
      </c>
      <c r="D287" s="6" t="s">
        <v>178</v>
      </c>
      <c r="E287" s="6" t="s">
        <v>22</v>
      </c>
      <c r="F287" s="6" t="s">
        <v>99</v>
      </c>
      <c r="G287" s="7">
        <v>7</v>
      </c>
      <c r="H287" s="7">
        <v>2</v>
      </c>
      <c r="I287" s="7">
        <v>10</v>
      </c>
      <c r="J287" s="7">
        <v>13</v>
      </c>
      <c r="K287" s="7">
        <v>16</v>
      </c>
      <c r="L287" s="7">
        <v>10</v>
      </c>
      <c r="M287" s="6">
        <v>2000</v>
      </c>
      <c r="N287" s="8">
        <f>IF('HNI OPTION CALLS'!E287="BUY",('HNI OPTION CALLS'!L287-'HNI OPTION CALLS'!G287)*('HNI OPTION CALLS'!M287),('HNI OPTION CALLS'!G287-'HNI OPTION CALLS'!L287)*('HNI OPTION CALLS'!M287))</f>
        <v>6000</v>
      </c>
      <c r="O287" s="9">
        <f>'HNI OPTION CALLS'!N287/('HNI OPTION CALLS'!M287)/'HNI OPTION CALLS'!G287%</f>
        <v>42.857142857142854</v>
      </c>
    </row>
    <row r="288" spans="1:15" ht="15.75">
      <c r="A288" s="61">
        <v>3</v>
      </c>
      <c r="B288" s="5">
        <v>42998</v>
      </c>
      <c r="C288" s="6">
        <v>270</v>
      </c>
      <c r="D288" s="6" t="s">
        <v>178</v>
      </c>
      <c r="E288" s="6" t="s">
        <v>22</v>
      </c>
      <c r="F288" s="6" t="s">
        <v>49</v>
      </c>
      <c r="G288" s="7">
        <v>5.5</v>
      </c>
      <c r="H288" s="7">
        <v>2.5</v>
      </c>
      <c r="I288" s="7">
        <v>7</v>
      </c>
      <c r="J288" s="7">
        <v>8.5</v>
      </c>
      <c r="K288" s="7">
        <v>10</v>
      </c>
      <c r="L288" s="7">
        <v>2.5</v>
      </c>
      <c r="M288" s="6">
        <v>3000</v>
      </c>
      <c r="N288" s="8">
        <f>IF('HNI OPTION CALLS'!E288="BUY",('HNI OPTION CALLS'!L288-'HNI OPTION CALLS'!G288)*('HNI OPTION CALLS'!M288),('HNI OPTION CALLS'!G288-'HNI OPTION CALLS'!L288)*('HNI OPTION CALLS'!M288))</f>
        <v>-9000</v>
      </c>
      <c r="O288" s="9">
        <f>'HNI OPTION CALLS'!N288/('HNI OPTION CALLS'!M288)/'HNI OPTION CALLS'!G288%</f>
        <v>-54.545454545454547</v>
      </c>
    </row>
    <row r="289" spans="1:15" ht="15.75">
      <c r="A289" s="61">
        <v>4</v>
      </c>
      <c r="B289" s="5">
        <v>42996</v>
      </c>
      <c r="C289" s="6">
        <v>120</v>
      </c>
      <c r="D289" s="6" t="s">
        <v>178</v>
      </c>
      <c r="E289" s="6" t="s">
        <v>22</v>
      </c>
      <c r="F289" s="6" t="s">
        <v>53</v>
      </c>
      <c r="G289" s="7">
        <v>1</v>
      </c>
      <c r="H289" s="7">
        <v>0.1</v>
      </c>
      <c r="I289" s="7">
        <v>1.6</v>
      </c>
      <c r="J289" s="7">
        <v>2.2000000000000002</v>
      </c>
      <c r="K289" s="7">
        <v>2.8</v>
      </c>
      <c r="L289" s="7">
        <v>1.6</v>
      </c>
      <c r="M289" s="6">
        <v>11000</v>
      </c>
      <c r="N289" s="8">
        <f>IF('HNI OPTION CALLS'!E289="BUY",('HNI OPTION CALLS'!L289-'HNI OPTION CALLS'!G289)*('HNI OPTION CALLS'!M289),('HNI OPTION CALLS'!G289-'HNI OPTION CALLS'!L289)*('HNI OPTION CALLS'!M289))</f>
        <v>6600.0000000000009</v>
      </c>
      <c r="O289" s="9">
        <f>'HNI OPTION CALLS'!N289/('HNI OPTION CALLS'!M289)/'HNI OPTION CALLS'!G289%</f>
        <v>60.000000000000007</v>
      </c>
    </row>
    <row r="290" spans="1:15" ht="15.75">
      <c r="A290" s="61">
        <v>5</v>
      </c>
      <c r="B290" s="5">
        <v>42990</v>
      </c>
      <c r="C290" s="6">
        <v>120</v>
      </c>
      <c r="D290" s="6" t="s">
        <v>178</v>
      </c>
      <c r="E290" s="6" t="s">
        <v>22</v>
      </c>
      <c r="F290" s="6" t="s">
        <v>25</v>
      </c>
      <c r="G290" s="7">
        <v>2.5</v>
      </c>
      <c r="H290" s="7">
        <v>1.3</v>
      </c>
      <c r="I290" s="7">
        <v>3.3</v>
      </c>
      <c r="J290" s="7">
        <v>4</v>
      </c>
      <c r="K290" s="7">
        <v>4.8</v>
      </c>
      <c r="L290" s="7">
        <v>1.3</v>
      </c>
      <c r="M290" s="6">
        <v>7000</v>
      </c>
      <c r="N290" s="8">
        <f>IF('HNI OPTION CALLS'!E290="BUY",('HNI OPTION CALLS'!L290-'HNI OPTION CALLS'!G290)*('HNI OPTION CALLS'!M290),('HNI OPTION CALLS'!G290-'HNI OPTION CALLS'!L290)*('HNI OPTION CALLS'!M290))</f>
        <v>-8400</v>
      </c>
      <c r="O290" s="9">
        <f>'HNI OPTION CALLS'!N290/('HNI OPTION CALLS'!M290)/'HNI OPTION CALLS'!G290%</f>
        <v>-47.999999999999993</v>
      </c>
    </row>
    <row r="291" spans="1:15" ht="15.75">
      <c r="A291" s="61">
        <v>6</v>
      </c>
      <c r="B291" s="5">
        <v>42983</v>
      </c>
      <c r="C291" s="6">
        <v>190</v>
      </c>
      <c r="D291" s="6" t="s">
        <v>178</v>
      </c>
      <c r="E291" s="6" t="s">
        <v>22</v>
      </c>
      <c r="F291" s="6" t="s">
        <v>193</v>
      </c>
      <c r="G291" s="7">
        <v>5.5</v>
      </c>
      <c r="H291" s="7">
        <v>3.5</v>
      </c>
      <c r="I291" s="7">
        <v>6.9</v>
      </c>
      <c r="J291" s="7">
        <v>8.5</v>
      </c>
      <c r="K291" s="7">
        <v>10</v>
      </c>
      <c r="L291" s="7">
        <v>6.9</v>
      </c>
      <c r="M291" s="6">
        <v>3500</v>
      </c>
      <c r="N291" s="8">
        <f>IF('HNI OPTION CALLS'!E291="BUY",('HNI OPTION CALLS'!L291-'HNI OPTION CALLS'!G291)*('HNI OPTION CALLS'!M291),('HNI OPTION CALLS'!G291-'HNI OPTION CALLS'!L291)*('HNI OPTION CALLS'!M291))</f>
        <v>4900.0000000000009</v>
      </c>
      <c r="O291" s="9">
        <f>'HNI OPTION CALLS'!N291/('HNI OPTION CALLS'!M291)/'HNI OPTION CALLS'!G291%</f>
        <v>25.45454545454546</v>
      </c>
    </row>
    <row r="292" spans="1:15" ht="16.5" thickBot="1">
      <c r="A292" s="4"/>
      <c r="B292" s="11"/>
      <c r="C292" s="11"/>
      <c r="D292" s="12"/>
      <c r="E292" s="12"/>
      <c r="F292" s="12"/>
      <c r="G292" s="13"/>
      <c r="H292" s="14"/>
      <c r="I292" s="15" t="s">
        <v>27</v>
      </c>
      <c r="J292" s="15"/>
      <c r="K292" s="16"/>
      <c r="L292" s="16"/>
      <c r="M292" s="17"/>
      <c r="N292" s="17"/>
      <c r="O292" s="17"/>
    </row>
    <row r="293" spans="1:15" ht="15.75">
      <c r="A293" s="18"/>
      <c r="B293" s="11"/>
      <c r="C293" s="11"/>
      <c r="D293" s="102" t="s">
        <v>28</v>
      </c>
      <c r="E293" s="102"/>
      <c r="F293" s="20">
        <v>6</v>
      </c>
      <c r="G293" s="21">
        <f>'NORMAL OPTION CALLS'!G643+'NORMAL OPTION CALLS'!G644+'NORMAL OPTION CALLS'!G645+'NORMAL OPTION CALLS'!G646+'NORMAL OPTION CALLS'!G647+'NORMAL OPTION CALLS'!G648</f>
        <v>102.7</v>
      </c>
      <c r="H293" s="12">
        <v>6</v>
      </c>
      <c r="I293" s="22">
        <f>'HNI OPTION CALLS'!H294/'HNI OPTION CALLS'!H293%</f>
        <v>50</v>
      </c>
      <c r="J293" s="22"/>
      <c r="K293" s="22"/>
      <c r="L293" s="23"/>
      <c r="M293" s="17"/>
    </row>
    <row r="294" spans="1:15" ht="15.75">
      <c r="A294" s="18"/>
      <c r="B294" s="11"/>
      <c r="C294" s="11"/>
      <c r="D294" s="103" t="s">
        <v>29</v>
      </c>
      <c r="E294" s="103"/>
      <c r="F294" s="25">
        <v>3</v>
      </c>
      <c r="G294" s="26">
        <f>('HNI OPTION CALLS'!F294/'HNI OPTION CALLS'!F293)*100</f>
        <v>50</v>
      </c>
      <c r="H294" s="12">
        <v>3</v>
      </c>
      <c r="I294" s="16"/>
      <c r="J294" s="16"/>
      <c r="K294" s="12"/>
      <c r="L294" s="16"/>
      <c r="N294" s="12" t="s">
        <v>30</v>
      </c>
      <c r="O294" s="12"/>
    </row>
    <row r="295" spans="1:15" ht="15.75">
      <c r="A295" s="27"/>
      <c r="B295" s="11"/>
      <c r="C295" s="11"/>
      <c r="D295" s="103" t="s">
        <v>31</v>
      </c>
      <c r="E295" s="103"/>
      <c r="F295" s="25">
        <v>0</v>
      </c>
      <c r="G295" s="26">
        <f>('HNI OPTION CALLS'!F295/'HNI OPTION CALLS'!F293)*100</f>
        <v>0</v>
      </c>
      <c r="H295" s="28"/>
      <c r="I295" s="12"/>
      <c r="J295" s="12"/>
      <c r="K295" s="12"/>
      <c r="L295" s="16"/>
      <c r="M295" s="17"/>
      <c r="N295" s="18"/>
      <c r="O295" s="18"/>
    </row>
    <row r="296" spans="1:15" ht="15.75">
      <c r="A296" s="27"/>
      <c r="B296" s="11"/>
      <c r="C296" s="11"/>
      <c r="D296" s="103" t="s">
        <v>32</v>
      </c>
      <c r="E296" s="103"/>
      <c r="F296" s="25">
        <v>0</v>
      </c>
      <c r="G296" s="26">
        <f>('HNI OPTION CALLS'!F296/'HNI OPTION CALLS'!F293)*100</f>
        <v>0</v>
      </c>
      <c r="H296" s="28"/>
      <c r="I296" s="12"/>
      <c r="J296" s="12"/>
      <c r="K296" s="12"/>
      <c r="L296" s="16"/>
      <c r="M296" s="17"/>
      <c r="N296" s="17"/>
      <c r="O296" s="17"/>
    </row>
    <row r="297" spans="1:15" ht="15.75">
      <c r="A297" s="27"/>
      <c r="B297" s="11"/>
      <c r="C297" s="11"/>
      <c r="D297" s="103" t="s">
        <v>33</v>
      </c>
      <c r="E297" s="103"/>
      <c r="F297" s="25">
        <v>3</v>
      </c>
      <c r="G297" s="26">
        <f>('HNI OPTION CALLS'!F297/'HNI OPTION CALLS'!F293)*100</f>
        <v>50</v>
      </c>
      <c r="H297" s="28"/>
      <c r="I297" s="12" t="s">
        <v>34</v>
      </c>
      <c r="J297" s="12"/>
      <c r="K297" s="16"/>
      <c r="L297" s="16"/>
      <c r="M297" s="17"/>
      <c r="N297" s="17"/>
      <c r="O297" s="17"/>
    </row>
    <row r="298" spans="1:15" ht="15.75">
      <c r="A298" s="27"/>
      <c r="B298" s="11"/>
      <c r="C298" s="11"/>
      <c r="D298" s="103" t="s">
        <v>35</v>
      </c>
      <c r="E298" s="103"/>
      <c r="F298" s="25">
        <v>0</v>
      </c>
      <c r="G298" s="26">
        <f>('HNI OPTION CALLS'!F298/'HNI OPTION CALLS'!F293)*100</f>
        <v>0</v>
      </c>
      <c r="H298" s="28"/>
      <c r="I298" s="12"/>
      <c r="J298" s="12"/>
      <c r="K298" s="16"/>
      <c r="L298" s="16"/>
      <c r="M298" s="17"/>
      <c r="N298" s="17"/>
      <c r="O298" s="17"/>
    </row>
    <row r="299" spans="1:15" ht="16.5" thickBot="1">
      <c r="A299" s="27"/>
      <c r="B299" s="11"/>
      <c r="C299" s="11"/>
      <c r="D299" s="104" t="s">
        <v>36</v>
      </c>
      <c r="E299" s="104"/>
      <c r="F299" s="30"/>
      <c r="G299" s="31">
        <f>('HNI OPTION CALLS'!F299/'HNI OPTION CALLS'!F293)*100</f>
        <v>0</v>
      </c>
      <c r="H299" s="28"/>
      <c r="I299" s="12"/>
      <c r="J299" s="12"/>
      <c r="K299" s="23"/>
      <c r="L299" s="23"/>
      <c r="N299" s="17"/>
      <c r="O299" s="17"/>
    </row>
    <row r="300" spans="1:15" ht="15.75">
      <c r="A300" s="35" t="s">
        <v>37</v>
      </c>
      <c r="B300" s="32"/>
      <c r="C300" s="32"/>
      <c r="D300" s="36"/>
      <c r="E300" s="36"/>
      <c r="F300" s="37"/>
      <c r="G300" s="37"/>
      <c r="H300" s="38"/>
      <c r="I300" s="39"/>
      <c r="J300" s="39"/>
      <c r="K300" s="39"/>
      <c r="L300" s="37"/>
      <c r="M300" s="17"/>
      <c r="N300" s="33"/>
      <c r="O300" s="33"/>
    </row>
    <row r="301" spans="1:15" ht="15.75">
      <c r="A301" s="40" t="s">
        <v>38</v>
      </c>
      <c r="B301" s="32"/>
      <c r="C301" s="32"/>
      <c r="D301" s="41"/>
      <c r="E301" s="42"/>
      <c r="F301" s="36"/>
      <c r="G301" s="39"/>
      <c r="H301" s="38"/>
      <c r="I301" s="39"/>
      <c r="J301" s="39"/>
      <c r="K301" s="39"/>
      <c r="L301" s="37"/>
      <c r="M301" s="17"/>
      <c r="N301" s="18"/>
      <c r="O301" s="18"/>
    </row>
    <row r="302" spans="1:15" ht="15.75">
      <c r="A302" s="40" t="s">
        <v>39</v>
      </c>
      <c r="B302" s="32"/>
      <c r="C302" s="32"/>
      <c r="D302" s="36"/>
      <c r="E302" s="42"/>
      <c r="F302" s="36"/>
      <c r="G302" s="39"/>
      <c r="H302" s="38"/>
      <c r="I302" s="43"/>
      <c r="J302" s="43"/>
      <c r="K302" s="43"/>
      <c r="L302" s="37"/>
      <c r="M302" s="17"/>
      <c r="N302" s="17"/>
      <c r="O302" s="17"/>
    </row>
    <row r="303" spans="1:15" ht="15.75">
      <c r="A303" s="40" t="s">
        <v>40</v>
      </c>
      <c r="B303" s="41"/>
      <c r="C303" s="32"/>
      <c r="D303" s="36"/>
      <c r="E303" s="42"/>
      <c r="F303" s="36"/>
      <c r="G303" s="39"/>
      <c r="H303" s="44"/>
      <c r="I303" s="43"/>
      <c r="J303" s="43"/>
      <c r="K303" s="43"/>
      <c r="L303" s="37"/>
      <c r="M303" s="17"/>
      <c r="N303" s="17"/>
      <c r="O303" s="17"/>
    </row>
    <row r="304" spans="1:15" ht="15.75">
      <c r="A304" s="40" t="s">
        <v>41</v>
      </c>
      <c r="B304" s="27"/>
      <c r="C304" s="41"/>
      <c r="D304" s="36"/>
      <c r="E304" s="45"/>
      <c r="F304" s="39"/>
      <c r="G304" s="39"/>
      <c r="H304" s="44"/>
      <c r="I304" s="43"/>
      <c r="J304" s="43"/>
      <c r="K304" s="43"/>
      <c r="L304" s="39"/>
      <c r="M304" s="17"/>
      <c r="N304" s="17"/>
      <c r="O304" s="17"/>
    </row>
    <row r="305" spans="1:15" ht="15.75" thickBot="1"/>
    <row r="306" spans="1:15" ht="15.75" thickBot="1">
      <c r="A306" s="124" t="s">
        <v>0</v>
      </c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1:15" ht="15.75" thickBot="1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1:1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1:15" ht="15.75">
      <c r="A309" s="125" t="s">
        <v>1</v>
      </c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1:15" ht="15.75">
      <c r="A310" s="125" t="s">
        <v>2</v>
      </c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1:15" ht="16.5" thickBot="1">
      <c r="A311" s="126" t="s">
        <v>3</v>
      </c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</row>
    <row r="312" spans="1:15" ht="15.75">
      <c r="A312" s="109" t="s">
        <v>4</v>
      </c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1:15" ht="15.75">
      <c r="A313" s="109" t="s">
        <v>5</v>
      </c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1:15" ht="16.5" customHeight="1">
      <c r="A314" s="110" t="s">
        <v>6</v>
      </c>
      <c r="B314" s="111" t="s">
        <v>7</v>
      </c>
      <c r="C314" s="112" t="s">
        <v>8</v>
      </c>
      <c r="D314" s="111" t="s">
        <v>9</v>
      </c>
      <c r="E314" s="110" t="s">
        <v>10</v>
      </c>
      <c r="F314" s="110" t="s">
        <v>11</v>
      </c>
      <c r="G314" s="111" t="s">
        <v>12</v>
      </c>
      <c r="H314" s="111" t="s">
        <v>13</v>
      </c>
      <c r="I314" s="112" t="s">
        <v>14</v>
      </c>
      <c r="J314" s="112" t="s">
        <v>15</v>
      </c>
      <c r="K314" s="112" t="s">
        <v>16</v>
      </c>
      <c r="L314" s="113" t="s">
        <v>17</v>
      </c>
      <c r="M314" s="111" t="s">
        <v>18</v>
      </c>
      <c r="N314" s="111" t="s">
        <v>19</v>
      </c>
      <c r="O314" s="111" t="s">
        <v>20</v>
      </c>
    </row>
    <row r="315" spans="1:15" ht="16.5" customHeight="1">
      <c r="A315" s="110"/>
      <c r="B315" s="111"/>
      <c r="C315" s="112"/>
      <c r="D315" s="111"/>
      <c r="E315" s="110"/>
      <c r="F315" s="110"/>
      <c r="G315" s="111"/>
      <c r="H315" s="111"/>
      <c r="I315" s="112"/>
      <c r="J315" s="112"/>
      <c r="K315" s="112"/>
      <c r="L315" s="113"/>
      <c r="M315" s="111"/>
      <c r="N315" s="111"/>
      <c r="O315" s="111"/>
    </row>
    <row r="316" spans="1:15" ht="16.5" customHeight="1">
      <c r="A316" s="10">
        <v>1</v>
      </c>
      <c r="B316" s="5">
        <v>42958</v>
      </c>
      <c r="C316" s="6">
        <v>280</v>
      </c>
      <c r="D316" s="6" t="s">
        <v>187</v>
      </c>
      <c r="E316" s="6" t="s">
        <v>22</v>
      </c>
      <c r="F316" s="6" t="s">
        <v>49</v>
      </c>
      <c r="G316" s="7">
        <v>9.5</v>
      </c>
      <c r="H316" s="7">
        <v>6.5</v>
      </c>
      <c r="I316" s="7">
        <v>11</v>
      </c>
      <c r="J316" s="7">
        <v>12.5</v>
      </c>
      <c r="K316" s="7">
        <v>14</v>
      </c>
      <c r="L316" s="7">
        <v>6.5</v>
      </c>
      <c r="M316" s="6">
        <v>3000</v>
      </c>
      <c r="N316" s="8">
        <f>IF('HNI OPTION CALLS'!E316="BUY",('HNI OPTION CALLS'!L316-'HNI OPTION CALLS'!G316)*('HNI OPTION CALLS'!M316),('HNI OPTION CALLS'!G316-'HNI OPTION CALLS'!L316)*('HNI OPTION CALLS'!M316))</f>
        <v>-9000</v>
      </c>
      <c r="O316" s="9">
        <f>'HNI OPTION CALLS'!N316/('HNI OPTION CALLS'!M316)/'HNI OPTION CALLS'!G316%</f>
        <v>-31.578947368421051</v>
      </c>
    </row>
    <row r="317" spans="1:15" ht="16.5" customHeight="1">
      <c r="A317" s="10">
        <v>2</v>
      </c>
      <c r="B317" s="5">
        <v>42958</v>
      </c>
      <c r="C317" s="6">
        <v>120</v>
      </c>
      <c r="D317" s="6" t="s">
        <v>187</v>
      </c>
      <c r="E317" s="6" t="s">
        <v>22</v>
      </c>
      <c r="F317" s="6" t="s">
        <v>59</v>
      </c>
      <c r="G317" s="7">
        <v>5</v>
      </c>
      <c r="H317" s="7">
        <v>3</v>
      </c>
      <c r="I317" s="7">
        <v>6</v>
      </c>
      <c r="J317" s="7">
        <v>7</v>
      </c>
      <c r="K317" s="7">
        <v>8</v>
      </c>
      <c r="L317" s="7">
        <v>7</v>
      </c>
      <c r="M317" s="6">
        <v>6000</v>
      </c>
      <c r="N317" s="8">
        <f>IF('HNI OPTION CALLS'!E317="BUY",('HNI OPTION CALLS'!L317-'HNI OPTION CALLS'!G317)*('HNI OPTION CALLS'!M317),('HNI OPTION CALLS'!G317-'HNI OPTION CALLS'!L317)*('HNI OPTION CALLS'!M317))</f>
        <v>12000</v>
      </c>
      <c r="O317" s="9">
        <f>'HNI OPTION CALLS'!N317/('HNI OPTION CALLS'!M317)/'HNI OPTION CALLS'!G317%</f>
        <v>40</v>
      </c>
    </row>
    <row r="318" spans="1:15" ht="16.5" customHeight="1">
      <c r="A318" s="10">
        <v>3</v>
      </c>
      <c r="B318" s="5">
        <v>42957</v>
      </c>
      <c r="C318" s="6">
        <v>160</v>
      </c>
      <c r="D318" s="6" t="s">
        <v>187</v>
      </c>
      <c r="E318" s="6" t="s">
        <v>22</v>
      </c>
      <c r="F318" s="6" t="s">
        <v>64</v>
      </c>
      <c r="G318" s="7">
        <v>5</v>
      </c>
      <c r="H318" s="7">
        <v>4</v>
      </c>
      <c r="I318" s="7">
        <v>6</v>
      </c>
      <c r="J318" s="7">
        <v>7</v>
      </c>
      <c r="K318" s="7">
        <v>8</v>
      </c>
      <c r="L318" s="7">
        <v>6</v>
      </c>
      <c r="M318" s="6">
        <v>6000</v>
      </c>
      <c r="N318" s="8">
        <f>IF('HNI OPTION CALLS'!E318="BUY",('HNI OPTION CALLS'!L318-'HNI OPTION CALLS'!G318)*('HNI OPTION CALLS'!M318),('HNI OPTION CALLS'!G318-'HNI OPTION CALLS'!L318)*('HNI OPTION CALLS'!M318))</f>
        <v>6000</v>
      </c>
      <c r="O318" s="9">
        <f>'HNI OPTION CALLS'!N318/('HNI OPTION CALLS'!M318)/'HNI OPTION CALLS'!G318%</f>
        <v>20</v>
      </c>
    </row>
    <row r="319" spans="1:15" ht="16.5" customHeight="1">
      <c r="A319" s="10">
        <v>4</v>
      </c>
      <c r="B319" s="5">
        <v>42951</v>
      </c>
      <c r="C319" s="6">
        <v>360</v>
      </c>
      <c r="D319" s="6" t="s">
        <v>178</v>
      </c>
      <c r="E319" s="6" t="s">
        <v>22</v>
      </c>
      <c r="F319" s="6" t="s">
        <v>143</v>
      </c>
      <c r="G319" s="7">
        <v>15</v>
      </c>
      <c r="H319" s="7">
        <v>9</v>
      </c>
      <c r="I319" s="7">
        <v>18</v>
      </c>
      <c r="J319" s="7">
        <v>21</v>
      </c>
      <c r="K319" s="7">
        <v>24</v>
      </c>
      <c r="L319" s="7">
        <v>15</v>
      </c>
      <c r="M319" s="6">
        <v>1800</v>
      </c>
      <c r="N319" s="8">
        <f>IF('HNI OPTION CALLS'!E319="BUY",('HNI OPTION CALLS'!L319-'HNI OPTION CALLS'!G319)*('HNI OPTION CALLS'!M319),('HNI OPTION CALLS'!G319-'HNI OPTION CALLS'!L319)*('HNI OPTION CALLS'!M319))</f>
        <v>0</v>
      </c>
      <c r="O319" s="9">
        <f>'HNI OPTION CALLS'!N319/('HNI OPTION CALLS'!M319)/'HNI OPTION CALLS'!G319%</f>
        <v>0</v>
      </c>
    </row>
    <row r="320" spans="1:15" ht="15.75">
      <c r="A320" s="46" t="s">
        <v>95</v>
      </c>
      <c r="B320" s="32"/>
      <c r="C320" s="32"/>
      <c r="D320" s="36"/>
      <c r="E320" s="40"/>
      <c r="F320" s="37"/>
      <c r="G320" s="37"/>
      <c r="H320" s="38"/>
      <c r="I320" s="37"/>
      <c r="J320" s="37"/>
      <c r="K320" s="37"/>
      <c r="L320" s="47"/>
      <c r="M320" s="17"/>
      <c r="N320" s="1"/>
      <c r="O320" s="48"/>
    </row>
    <row r="321" spans="1:15" ht="15.75">
      <c r="A321" s="46" t="s">
        <v>96</v>
      </c>
      <c r="B321" s="11"/>
      <c r="C321" s="32"/>
      <c r="D321" s="36"/>
      <c r="E321" s="40"/>
      <c r="F321" s="37"/>
      <c r="G321" s="37"/>
      <c r="H321" s="38"/>
      <c r="I321" s="37"/>
      <c r="J321" s="37"/>
      <c r="K321" s="37"/>
      <c r="L321" s="47"/>
      <c r="M321" s="17"/>
      <c r="N321" s="1"/>
      <c r="O321" s="1"/>
    </row>
    <row r="322" spans="1:15" ht="15.75">
      <c r="A322" s="46" t="s">
        <v>96</v>
      </c>
      <c r="B322" s="11"/>
      <c r="C322" s="11"/>
      <c r="D322" s="18"/>
      <c r="E322" s="49"/>
      <c r="F322" s="12"/>
      <c r="G322" s="12"/>
      <c r="H322" s="34"/>
      <c r="I322" s="12"/>
      <c r="J322" s="12"/>
      <c r="K322" s="12"/>
      <c r="L322" s="12"/>
      <c r="M322" s="17"/>
      <c r="N322" s="17"/>
      <c r="O322" s="17"/>
    </row>
    <row r="323" spans="1:15" ht="16.5" thickBot="1">
      <c r="A323" s="18"/>
      <c r="B323" s="11"/>
      <c r="C323" s="11"/>
      <c r="D323" s="12"/>
      <c r="E323" s="12"/>
      <c r="F323" s="12"/>
      <c r="G323" s="13"/>
      <c r="H323" s="14"/>
      <c r="I323" s="15" t="s">
        <v>27</v>
      </c>
      <c r="J323" s="15"/>
      <c r="K323" s="16"/>
      <c r="L323" s="16"/>
      <c r="M323" s="17"/>
      <c r="N323" s="17"/>
      <c r="O323" s="17"/>
    </row>
    <row r="324" spans="1:15" ht="15.75">
      <c r="A324" s="18"/>
      <c r="B324" s="11"/>
      <c r="C324" s="11"/>
      <c r="D324" s="102" t="s">
        <v>28</v>
      </c>
      <c r="E324" s="102"/>
      <c r="F324" s="20">
        <v>3</v>
      </c>
      <c r="G324" s="21">
        <f>'NORMAL OPTION CALLS'!G680+'NORMAL OPTION CALLS'!G681+'NORMAL OPTION CALLS'!G682+'NORMAL OPTION CALLS'!G683+'NORMAL OPTION CALLS'!G684+'NORMAL OPTION CALLS'!G685</f>
        <v>36.6</v>
      </c>
      <c r="H324" s="12">
        <v>3</v>
      </c>
      <c r="I324" s="22">
        <f>'HNI OPTION CALLS'!H325/'HNI OPTION CALLS'!H324%</f>
        <v>66.666666666666671</v>
      </c>
      <c r="J324" s="22"/>
      <c r="K324" s="22"/>
      <c r="L324" s="23"/>
      <c r="M324" s="17"/>
      <c r="N324" s="1"/>
      <c r="O324" s="1"/>
    </row>
    <row r="325" spans="1:15" ht="15.75">
      <c r="A325" s="18"/>
      <c r="B325" s="11"/>
      <c r="C325" s="11"/>
      <c r="D325" s="103" t="s">
        <v>29</v>
      </c>
      <c r="E325" s="103"/>
      <c r="F325" s="25">
        <v>2</v>
      </c>
      <c r="G325" s="26">
        <f>('HNI OPTION CALLS'!F325/'HNI OPTION CALLS'!F324)*100</f>
        <v>66.666666666666657</v>
      </c>
      <c r="H325" s="12">
        <v>2</v>
      </c>
      <c r="I325" s="16"/>
      <c r="J325" s="16"/>
      <c r="K325" s="12"/>
      <c r="L325" s="16"/>
      <c r="M325" s="1"/>
      <c r="N325" s="12" t="s">
        <v>30</v>
      </c>
      <c r="O325" s="12"/>
    </row>
    <row r="326" spans="1:15" ht="15.75">
      <c r="A326" s="27"/>
      <c r="B326" s="11"/>
      <c r="C326" s="11"/>
      <c r="D326" s="103" t="s">
        <v>31</v>
      </c>
      <c r="E326" s="103"/>
      <c r="F326" s="25">
        <v>0</v>
      </c>
      <c r="G326" s="26">
        <f>('HNI OPTION CALLS'!F326/'HNI OPTION CALLS'!F324)*100</f>
        <v>0</v>
      </c>
      <c r="H326" s="28"/>
      <c r="I326" s="12"/>
      <c r="J326" s="12"/>
      <c r="K326" s="12"/>
      <c r="L326" s="16"/>
      <c r="M326" s="17"/>
      <c r="N326" s="18"/>
      <c r="O326" s="18"/>
    </row>
    <row r="327" spans="1:15" ht="15.75">
      <c r="A327" s="27"/>
      <c r="B327" s="11"/>
      <c r="C327" s="11"/>
      <c r="D327" s="103" t="s">
        <v>32</v>
      </c>
      <c r="E327" s="103"/>
      <c r="F327" s="25">
        <v>0</v>
      </c>
      <c r="G327" s="26">
        <f>('HNI OPTION CALLS'!F327/'HNI OPTION CALLS'!F324)*100</f>
        <v>0</v>
      </c>
      <c r="H327" s="28"/>
      <c r="I327" s="12"/>
      <c r="J327" s="12"/>
      <c r="K327" s="12"/>
      <c r="L327" s="16"/>
      <c r="M327" s="17"/>
      <c r="N327" s="17"/>
      <c r="O327" s="17"/>
    </row>
    <row r="328" spans="1:15" ht="15.75">
      <c r="A328" s="27"/>
      <c r="B328" s="11"/>
      <c r="C328" s="11"/>
      <c r="D328" s="103" t="s">
        <v>33</v>
      </c>
      <c r="E328" s="103"/>
      <c r="F328" s="25">
        <v>1</v>
      </c>
      <c r="G328" s="26">
        <f>('HNI OPTION CALLS'!F328/'HNI OPTION CALLS'!F324)*100</f>
        <v>33.333333333333329</v>
      </c>
      <c r="H328" s="28"/>
      <c r="I328" s="12" t="s">
        <v>34</v>
      </c>
      <c r="J328" s="12"/>
      <c r="K328" s="16"/>
      <c r="L328" s="16"/>
      <c r="M328" s="17"/>
      <c r="N328" s="17"/>
      <c r="O328" s="17"/>
    </row>
    <row r="329" spans="1:15" ht="15.75">
      <c r="A329" s="27"/>
      <c r="B329" s="11"/>
      <c r="C329" s="11"/>
      <c r="D329" s="103" t="s">
        <v>35</v>
      </c>
      <c r="E329" s="103"/>
      <c r="F329" s="25">
        <v>0</v>
      </c>
      <c r="G329" s="26">
        <f>('HNI OPTION CALLS'!F329/'HNI OPTION CALLS'!F324)*100</f>
        <v>0</v>
      </c>
      <c r="H329" s="28"/>
      <c r="I329" s="12"/>
      <c r="J329" s="12"/>
      <c r="K329" s="16"/>
      <c r="L329" s="16"/>
      <c r="M329" s="17"/>
      <c r="N329" s="17"/>
      <c r="O329" s="17"/>
    </row>
    <row r="330" spans="1:15" ht="16.5" thickBot="1">
      <c r="A330" s="27"/>
      <c r="B330" s="11"/>
      <c r="C330" s="11"/>
      <c r="D330" s="104" t="s">
        <v>36</v>
      </c>
      <c r="E330" s="104"/>
      <c r="F330" s="30"/>
      <c r="G330" s="31">
        <f>('HNI OPTION CALLS'!F330/'HNI OPTION CALLS'!F324)*100</f>
        <v>0</v>
      </c>
      <c r="H330" s="28"/>
      <c r="I330" s="12"/>
      <c r="J330" s="12"/>
      <c r="K330" s="23"/>
      <c r="L330" s="23"/>
      <c r="M330" s="1"/>
      <c r="N330" s="17"/>
      <c r="O330" s="17"/>
    </row>
    <row r="331" spans="1:15" ht="15.75" thickBot="1"/>
    <row r="332" spans="1:15" ht="15.75" thickBot="1">
      <c r="A332" s="124" t="s">
        <v>0</v>
      </c>
      <c r="B332" s="124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1:15" ht="15.75" thickBot="1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1:15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1:15" ht="15.75">
      <c r="A335" s="125" t="s">
        <v>1</v>
      </c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1:15" ht="15.75">
      <c r="A336" s="125" t="s">
        <v>2</v>
      </c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1:15" ht="16.5" thickBot="1">
      <c r="A337" s="126" t="s">
        <v>3</v>
      </c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</row>
    <row r="338" spans="1:15" ht="15.75">
      <c r="A338" s="109" t="s">
        <v>42</v>
      </c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1:15" ht="15.75">
      <c r="A339" s="109" t="s">
        <v>5</v>
      </c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1:15" ht="13.9" customHeight="1">
      <c r="A340" s="110" t="s">
        <v>6</v>
      </c>
      <c r="B340" s="111" t="s">
        <v>7</v>
      </c>
      <c r="C340" s="112" t="s">
        <v>8</v>
      </c>
      <c r="D340" s="111" t="s">
        <v>9</v>
      </c>
      <c r="E340" s="110" t="s">
        <v>10</v>
      </c>
      <c r="F340" s="110" t="s">
        <v>11</v>
      </c>
      <c r="G340" s="111" t="s">
        <v>12</v>
      </c>
      <c r="H340" s="111" t="s">
        <v>13</v>
      </c>
      <c r="I340" s="112" t="s">
        <v>14</v>
      </c>
      <c r="J340" s="112" t="s">
        <v>15</v>
      </c>
      <c r="K340" s="112" t="s">
        <v>16</v>
      </c>
      <c r="L340" s="113" t="s">
        <v>17</v>
      </c>
      <c r="M340" s="111" t="s">
        <v>18</v>
      </c>
      <c r="N340" s="111" t="s">
        <v>19</v>
      </c>
      <c r="O340" s="111" t="s">
        <v>20</v>
      </c>
    </row>
    <row r="341" spans="1:15" ht="15" customHeight="1">
      <c r="A341" s="110"/>
      <c r="B341" s="111"/>
      <c r="C341" s="112"/>
      <c r="D341" s="111"/>
      <c r="E341" s="110"/>
      <c r="F341" s="110"/>
      <c r="G341" s="111"/>
      <c r="H341" s="111"/>
      <c r="I341" s="112"/>
      <c r="J341" s="112"/>
      <c r="K341" s="112"/>
      <c r="L341" s="113"/>
      <c r="M341" s="111"/>
      <c r="N341" s="111"/>
      <c r="O341" s="111"/>
    </row>
    <row r="342" spans="1:15" ht="15.75">
      <c r="A342" s="10">
        <v>1</v>
      </c>
      <c r="B342" s="5">
        <v>42947</v>
      </c>
      <c r="C342" s="6">
        <v>220</v>
      </c>
      <c r="D342" s="6" t="s">
        <v>178</v>
      </c>
      <c r="E342" s="6" t="s">
        <v>22</v>
      </c>
      <c r="F342" s="6" t="s">
        <v>43</v>
      </c>
      <c r="G342" s="7">
        <v>12</v>
      </c>
      <c r="H342" s="7">
        <v>9</v>
      </c>
      <c r="I342" s="7">
        <v>13.5</v>
      </c>
      <c r="J342" s="7">
        <v>15</v>
      </c>
      <c r="K342" s="7">
        <v>16.5</v>
      </c>
      <c r="L342" s="7">
        <v>9</v>
      </c>
      <c r="M342" s="6">
        <v>3000</v>
      </c>
      <c r="N342" s="8">
        <f>IF('HNI OPTION CALLS'!E342="BUY",('HNI OPTION CALLS'!L342-'HNI OPTION CALLS'!G342)*('HNI OPTION CALLS'!M342),('HNI OPTION CALLS'!G342-'HNI OPTION CALLS'!L342)*('HNI OPTION CALLS'!M342))</f>
        <v>-9000</v>
      </c>
      <c r="O342" s="9">
        <f>'HNI OPTION CALLS'!N342/('HNI OPTION CALLS'!M342)/'HNI OPTION CALLS'!G342%</f>
        <v>-25</v>
      </c>
    </row>
    <row r="343" spans="1:15" ht="15.75">
      <c r="A343" s="10">
        <v>2</v>
      </c>
      <c r="B343" s="5">
        <v>42947</v>
      </c>
      <c r="C343" s="6">
        <v>300</v>
      </c>
      <c r="D343" s="6" t="s">
        <v>178</v>
      </c>
      <c r="E343" s="6" t="s">
        <v>22</v>
      </c>
      <c r="F343" s="6" t="s">
        <v>49</v>
      </c>
      <c r="G343" s="7">
        <v>11</v>
      </c>
      <c r="H343" s="7">
        <v>7</v>
      </c>
      <c r="I343" s="7">
        <v>13</v>
      </c>
      <c r="J343" s="7">
        <v>15</v>
      </c>
      <c r="K343" s="7">
        <v>17</v>
      </c>
      <c r="L343" s="7">
        <v>17</v>
      </c>
      <c r="M343" s="6">
        <v>3000</v>
      </c>
      <c r="N343" s="8">
        <f>IF('HNI OPTION CALLS'!E343="BUY",('HNI OPTION CALLS'!L343-'HNI OPTION CALLS'!G343)*('HNI OPTION CALLS'!M343),('HNI OPTION CALLS'!G343-'HNI OPTION CALLS'!L343)*('HNI OPTION CALLS'!M343))</f>
        <v>18000</v>
      </c>
      <c r="O343" s="9">
        <f>'HNI OPTION CALLS'!N343/('HNI OPTION CALLS'!M343)/'HNI OPTION CALLS'!G343%</f>
        <v>54.545454545454547</v>
      </c>
    </row>
    <row r="344" spans="1:15" ht="15.75">
      <c r="A344" s="10">
        <v>3</v>
      </c>
      <c r="B344" s="5">
        <v>42942</v>
      </c>
      <c r="C344" s="6">
        <v>100</v>
      </c>
      <c r="D344" s="6" t="s">
        <v>178</v>
      </c>
      <c r="E344" s="6" t="s">
        <v>22</v>
      </c>
      <c r="F344" s="6" t="s">
        <v>46</v>
      </c>
      <c r="G344" s="7">
        <v>2</v>
      </c>
      <c r="H344" s="7">
        <v>0.1</v>
      </c>
      <c r="I344" s="7">
        <v>3</v>
      </c>
      <c r="J344" s="7">
        <v>4</v>
      </c>
      <c r="K344" s="7">
        <v>5</v>
      </c>
      <c r="L344" s="7">
        <v>4</v>
      </c>
      <c r="M344" s="6">
        <v>7000</v>
      </c>
      <c r="N344" s="8">
        <f>IF('HNI OPTION CALLS'!E344="BUY",('HNI OPTION CALLS'!L344-'HNI OPTION CALLS'!G344)*('HNI OPTION CALLS'!M344),('HNI OPTION CALLS'!G344-'HNI OPTION CALLS'!L344)*('HNI OPTION CALLS'!M344))</f>
        <v>14000</v>
      </c>
      <c r="O344" s="9">
        <f>'HNI OPTION CALLS'!N344/('HNI OPTION CALLS'!M344)/'HNI OPTION CALLS'!G344%</f>
        <v>100</v>
      </c>
    </row>
    <row r="345" spans="1:15" ht="15.75">
      <c r="A345" s="10">
        <v>4</v>
      </c>
      <c r="B345" s="5">
        <v>42941</v>
      </c>
      <c r="C345" s="6">
        <v>660</v>
      </c>
      <c r="D345" s="6" t="s">
        <v>178</v>
      </c>
      <c r="E345" s="6" t="s">
        <v>22</v>
      </c>
      <c r="F345" s="6" t="s">
        <v>141</v>
      </c>
      <c r="G345" s="7">
        <v>6</v>
      </c>
      <c r="H345" s="7">
        <v>0</v>
      </c>
      <c r="I345" s="7">
        <v>10</v>
      </c>
      <c r="J345" s="7">
        <v>14</v>
      </c>
      <c r="K345" s="7">
        <v>18</v>
      </c>
      <c r="L345" s="7">
        <v>14</v>
      </c>
      <c r="M345" s="6">
        <v>1500</v>
      </c>
      <c r="N345" s="8">
        <f>IF('HNI OPTION CALLS'!E345="BUY",('HNI OPTION CALLS'!L345-'HNI OPTION CALLS'!G345)*('HNI OPTION CALLS'!M345),('HNI OPTION CALLS'!G345-'HNI OPTION CALLS'!L345)*('HNI OPTION CALLS'!M345))</f>
        <v>12000</v>
      </c>
      <c r="O345" s="9">
        <f>'HNI OPTION CALLS'!N345/('HNI OPTION CALLS'!M345)/'HNI OPTION CALLS'!G345%</f>
        <v>133.33333333333334</v>
      </c>
    </row>
    <row r="346" spans="1:15" ht="15.75">
      <c r="A346" s="10">
        <v>5</v>
      </c>
      <c r="B346" s="5">
        <v>42940</v>
      </c>
      <c r="C346" s="6">
        <v>860</v>
      </c>
      <c r="D346" s="6" t="s">
        <v>178</v>
      </c>
      <c r="E346" s="6" t="s">
        <v>22</v>
      </c>
      <c r="F346" s="6" t="s">
        <v>54</v>
      </c>
      <c r="G346" s="7">
        <v>12</v>
      </c>
      <c r="H346" s="7">
        <v>1</v>
      </c>
      <c r="I346" s="7">
        <v>18</v>
      </c>
      <c r="J346" s="7">
        <v>24</v>
      </c>
      <c r="K346" s="7">
        <v>30</v>
      </c>
      <c r="L346" s="7">
        <v>30</v>
      </c>
      <c r="M346" s="6">
        <v>1200</v>
      </c>
      <c r="N346" s="8">
        <f>IF('HNI OPTION CALLS'!E346="BUY",('HNI OPTION CALLS'!L346-'HNI OPTION CALLS'!G346)*('HNI OPTION CALLS'!M346),('HNI OPTION CALLS'!G346-'HNI OPTION CALLS'!L346)*('HNI OPTION CALLS'!M346))</f>
        <v>21600</v>
      </c>
      <c r="O346" s="9">
        <f>'HNI OPTION CALLS'!N346/('HNI OPTION CALLS'!M346)/'HNI OPTION CALLS'!G346%</f>
        <v>150</v>
      </c>
    </row>
    <row r="347" spans="1:15" ht="15.75">
      <c r="A347" s="10">
        <v>6</v>
      </c>
      <c r="B347" s="5">
        <v>42936</v>
      </c>
      <c r="C347" s="6">
        <v>400</v>
      </c>
      <c r="D347" s="6" t="s">
        <v>178</v>
      </c>
      <c r="E347" s="6" t="s">
        <v>22</v>
      </c>
      <c r="F347" s="6" t="s">
        <v>179</v>
      </c>
      <c r="G347" s="7">
        <v>5.2</v>
      </c>
      <c r="H347" s="7">
        <v>2.5</v>
      </c>
      <c r="I347" s="7">
        <v>7.2</v>
      </c>
      <c r="J347" s="7">
        <v>9.1999999999999993</v>
      </c>
      <c r="K347" s="7">
        <v>11.2</v>
      </c>
      <c r="L347" s="7">
        <v>7.2</v>
      </c>
      <c r="M347" s="6">
        <v>1200</v>
      </c>
      <c r="N347" s="8">
        <f>IF('HNI OPTION CALLS'!E347="BUY",('HNI OPTION CALLS'!L347-'HNI OPTION CALLS'!G347)*('HNI OPTION CALLS'!M347),('HNI OPTION CALLS'!G347-'HNI OPTION CALLS'!L347)*('HNI OPTION CALLS'!M347))</f>
        <v>2400</v>
      </c>
      <c r="O347" s="9">
        <f>'HNI OPTION CALLS'!N347/('HNI OPTION CALLS'!M347)/'HNI OPTION CALLS'!G347%</f>
        <v>38.46153846153846</v>
      </c>
    </row>
    <row r="348" spans="1:15" ht="15.75">
      <c r="A348" s="10">
        <v>7</v>
      </c>
      <c r="B348" s="5">
        <v>42935</v>
      </c>
      <c r="C348" s="6">
        <v>95</v>
      </c>
      <c r="D348" s="6" t="s">
        <v>178</v>
      </c>
      <c r="E348" s="6" t="s">
        <v>22</v>
      </c>
      <c r="F348" s="6" t="s">
        <v>46</v>
      </c>
      <c r="G348" s="7">
        <v>1.5</v>
      </c>
      <c r="H348" s="7">
        <v>0.5</v>
      </c>
      <c r="I348" s="7">
        <v>2</v>
      </c>
      <c r="J348" s="7">
        <v>2.5</v>
      </c>
      <c r="K348" s="7">
        <v>3</v>
      </c>
      <c r="L348" s="7">
        <v>3</v>
      </c>
      <c r="M348" s="6">
        <v>7000</v>
      </c>
      <c r="N348" s="8">
        <f>IF('HNI OPTION CALLS'!E348="BUY",('HNI OPTION CALLS'!L348-'HNI OPTION CALLS'!G348)*('HNI OPTION CALLS'!M348),('HNI OPTION CALLS'!G348-'HNI OPTION CALLS'!L348)*('HNI OPTION CALLS'!M348))</f>
        <v>10500</v>
      </c>
      <c r="O348" s="9">
        <f>'HNI OPTION CALLS'!N348/('HNI OPTION CALLS'!M348)/'HNI OPTION CALLS'!G348%</f>
        <v>100</v>
      </c>
    </row>
    <row r="349" spans="1:15" ht="15.75">
      <c r="A349" s="10">
        <v>8</v>
      </c>
      <c r="B349" s="5">
        <v>42919</v>
      </c>
      <c r="C349" s="6">
        <v>100</v>
      </c>
      <c r="D349" s="6" t="s">
        <v>178</v>
      </c>
      <c r="E349" s="6" t="s">
        <v>22</v>
      </c>
      <c r="F349" s="6" t="s">
        <v>70</v>
      </c>
      <c r="G349" s="7">
        <v>3.3</v>
      </c>
      <c r="H349" s="7">
        <v>2.4</v>
      </c>
      <c r="I349" s="7">
        <v>3.8</v>
      </c>
      <c r="J349" s="7">
        <v>4.3</v>
      </c>
      <c r="K349" s="7">
        <v>4.8</v>
      </c>
      <c r="L349" s="7">
        <v>3.8</v>
      </c>
      <c r="M349" s="6">
        <v>7000</v>
      </c>
      <c r="N349" s="8">
        <f>IF('HNI OPTION CALLS'!E349="BUY",('HNI OPTION CALLS'!L349-'HNI OPTION CALLS'!G349)*('HNI OPTION CALLS'!M349),('HNI OPTION CALLS'!G349-'HNI OPTION CALLS'!L349)*('HNI OPTION CALLS'!M349))</f>
        <v>3500</v>
      </c>
      <c r="O349" s="9">
        <f>'HNI OPTION CALLS'!N349/('HNI OPTION CALLS'!M349)/'HNI OPTION CALLS'!G349%</f>
        <v>15.15151515151515</v>
      </c>
    </row>
    <row r="350" spans="1:15" ht="15.75">
      <c r="A350" s="10"/>
      <c r="B350" s="5"/>
      <c r="C350" s="6"/>
      <c r="D350" s="6"/>
      <c r="E350" s="6"/>
      <c r="F350" s="6"/>
      <c r="G350" s="7"/>
      <c r="H350" s="7"/>
      <c r="I350" s="7"/>
      <c r="J350" s="7"/>
      <c r="K350" s="7"/>
      <c r="L350" s="7"/>
      <c r="M350" s="6"/>
      <c r="N350" s="8"/>
      <c r="O350" s="9"/>
    </row>
    <row r="351" spans="1:15" ht="15.75">
      <c r="A351" s="46" t="s">
        <v>95</v>
      </c>
      <c r="B351" s="32"/>
      <c r="C351" s="32"/>
      <c r="D351" s="36"/>
      <c r="E351" s="40"/>
      <c r="F351" s="37"/>
      <c r="G351" s="37"/>
      <c r="H351" s="38"/>
      <c r="I351" s="37"/>
      <c r="J351" s="37"/>
      <c r="K351" s="37"/>
      <c r="L351" s="47"/>
      <c r="M351" s="17"/>
      <c r="N351" s="1"/>
      <c r="O351" s="48"/>
    </row>
    <row r="352" spans="1:15" ht="15.75">
      <c r="A352" s="46" t="s">
        <v>96</v>
      </c>
      <c r="B352" s="11"/>
      <c r="C352" s="32"/>
      <c r="D352" s="36"/>
      <c r="E352" s="40"/>
      <c r="F352" s="37"/>
      <c r="G352" s="37"/>
      <c r="H352" s="38"/>
      <c r="I352" s="37"/>
      <c r="J352" s="37"/>
      <c r="K352" s="37"/>
      <c r="L352" s="47"/>
      <c r="M352" s="17"/>
      <c r="N352" s="1"/>
      <c r="O352" s="1"/>
    </row>
    <row r="353" spans="1:15" ht="15.75">
      <c r="A353" s="46" t="s">
        <v>96</v>
      </c>
      <c r="B353" s="11"/>
      <c r="C353" s="11"/>
      <c r="D353" s="18"/>
      <c r="E353" s="49"/>
      <c r="F353" s="12"/>
      <c r="G353" s="12"/>
      <c r="H353" s="34"/>
      <c r="I353" s="12"/>
      <c r="J353" s="12"/>
      <c r="K353" s="12"/>
      <c r="L353" s="12"/>
      <c r="M353" s="17"/>
      <c r="N353" s="17"/>
      <c r="O353" s="17"/>
    </row>
    <row r="354" spans="1:15" ht="16.5" thickBot="1">
      <c r="A354" s="18"/>
      <c r="B354" s="11"/>
      <c r="C354" s="11"/>
      <c r="D354" s="12"/>
      <c r="E354" s="12"/>
      <c r="F354" s="12"/>
      <c r="G354" s="13"/>
      <c r="H354" s="14"/>
      <c r="I354" s="15" t="s">
        <v>27</v>
      </c>
      <c r="J354" s="15"/>
      <c r="K354" s="16"/>
      <c r="L354" s="16"/>
      <c r="M354" s="17"/>
      <c r="N354" s="17"/>
      <c r="O354" s="17"/>
    </row>
    <row r="355" spans="1:15" ht="15.75">
      <c r="A355" s="18"/>
      <c r="B355" s="11"/>
      <c r="C355" s="11"/>
      <c r="D355" s="102" t="s">
        <v>28</v>
      </c>
      <c r="E355" s="102"/>
      <c r="F355" s="20">
        <v>8</v>
      </c>
      <c r="G355" s="21">
        <f>'NORMAL OPTION CALLS'!G711+'NORMAL OPTION CALLS'!G712+'NORMAL OPTION CALLS'!G713+'NORMAL OPTION CALLS'!G714+'NORMAL OPTION CALLS'!G715+'NORMAL OPTION CALLS'!G716</f>
        <v>51.400000000000006</v>
      </c>
      <c r="H355" s="12">
        <v>8</v>
      </c>
      <c r="I355" s="22">
        <f>'HNI OPTION CALLS'!H356/'HNI OPTION CALLS'!H355%</f>
        <v>87.5</v>
      </c>
      <c r="J355" s="22"/>
      <c r="K355" s="22"/>
      <c r="L355" s="23"/>
      <c r="M355" s="17"/>
      <c r="N355" s="1"/>
      <c r="O355" s="1"/>
    </row>
    <row r="356" spans="1:15" ht="15.75">
      <c r="A356" s="18"/>
      <c r="B356" s="11"/>
      <c r="C356" s="11"/>
      <c r="D356" s="103" t="s">
        <v>29</v>
      </c>
      <c r="E356" s="103"/>
      <c r="F356" s="25">
        <v>7</v>
      </c>
      <c r="G356" s="26">
        <f>('HNI OPTION CALLS'!F356/'HNI OPTION CALLS'!F355)*100</f>
        <v>87.5</v>
      </c>
      <c r="H356" s="12">
        <v>7</v>
      </c>
      <c r="I356" s="16"/>
      <c r="J356" s="16"/>
      <c r="K356" s="12"/>
      <c r="L356" s="16"/>
      <c r="M356" s="1"/>
      <c r="N356" s="12" t="s">
        <v>30</v>
      </c>
      <c r="O356" s="12"/>
    </row>
    <row r="357" spans="1:15" ht="15.75">
      <c r="A357" s="27"/>
      <c r="B357" s="11"/>
      <c r="C357" s="11"/>
      <c r="D357" s="103" t="s">
        <v>31</v>
      </c>
      <c r="E357" s="103"/>
      <c r="F357" s="25">
        <v>0</v>
      </c>
      <c r="G357" s="26">
        <f>('HNI OPTION CALLS'!F357/'HNI OPTION CALLS'!F355)*100</f>
        <v>0</v>
      </c>
      <c r="H357" s="28"/>
      <c r="I357" s="12"/>
      <c r="J357" s="12"/>
      <c r="K357" s="12"/>
      <c r="L357" s="16"/>
      <c r="M357" s="17"/>
      <c r="N357" s="18"/>
      <c r="O357" s="18"/>
    </row>
    <row r="358" spans="1:15" ht="15.75">
      <c r="A358" s="27"/>
      <c r="B358" s="11"/>
      <c r="C358" s="11"/>
      <c r="D358" s="103" t="s">
        <v>32</v>
      </c>
      <c r="E358" s="103"/>
      <c r="F358" s="25">
        <v>0</v>
      </c>
      <c r="G358" s="26">
        <f>('HNI OPTION CALLS'!F358/'HNI OPTION CALLS'!F355)*100</f>
        <v>0</v>
      </c>
      <c r="H358" s="28"/>
      <c r="I358" s="12"/>
      <c r="J358" s="12"/>
      <c r="K358" s="12"/>
      <c r="L358" s="16"/>
      <c r="M358" s="17"/>
      <c r="N358" s="17"/>
      <c r="O358" s="17"/>
    </row>
    <row r="359" spans="1:15" ht="15.75">
      <c r="A359" s="27"/>
      <c r="B359" s="11"/>
      <c r="C359" s="11"/>
      <c r="D359" s="103" t="s">
        <v>33</v>
      </c>
      <c r="E359" s="103"/>
      <c r="F359" s="25">
        <v>1</v>
      </c>
      <c r="G359" s="26">
        <f>('HNI OPTION CALLS'!F359/'HNI OPTION CALLS'!F355)*100</f>
        <v>12.5</v>
      </c>
      <c r="H359" s="28"/>
      <c r="I359" s="12" t="s">
        <v>34</v>
      </c>
      <c r="J359" s="12"/>
      <c r="K359" s="16"/>
      <c r="L359" s="16"/>
      <c r="M359" s="17"/>
      <c r="N359" s="17"/>
      <c r="O359" s="17"/>
    </row>
    <row r="360" spans="1:15" ht="15.75">
      <c r="A360" s="27"/>
      <c r="B360" s="11"/>
      <c r="C360" s="11"/>
      <c r="D360" s="103" t="s">
        <v>35</v>
      </c>
      <c r="E360" s="103"/>
      <c r="F360" s="25">
        <v>0</v>
      </c>
      <c r="G360" s="26">
        <f>('HNI OPTION CALLS'!F360/'HNI OPTION CALLS'!F355)*100</f>
        <v>0</v>
      </c>
      <c r="H360" s="28"/>
      <c r="I360" s="12"/>
      <c r="J360" s="12"/>
      <c r="K360" s="16"/>
      <c r="L360" s="16"/>
      <c r="M360" s="17"/>
      <c r="N360" s="17"/>
      <c r="O360" s="17"/>
    </row>
    <row r="361" spans="1:15" ht="16.5" thickBot="1">
      <c r="A361" s="27"/>
      <c r="B361" s="11"/>
      <c r="C361" s="11"/>
      <c r="D361" s="104" t="s">
        <v>36</v>
      </c>
      <c r="E361" s="104"/>
      <c r="F361" s="30"/>
      <c r="G361" s="31">
        <f>('HNI OPTION CALLS'!F361/'HNI OPTION CALLS'!F355)*100</f>
        <v>0</v>
      </c>
      <c r="H361" s="28"/>
      <c r="I361" s="12"/>
      <c r="J361" s="12"/>
      <c r="K361" s="23"/>
      <c r="L361" s="23"/>
      <c r="M361" s="1"/>
      <c r="N361" s="17"/>
      <c r="O361" s="17"/>
    </row>
    <row r="362" spans="1:15" ht="15.75" thickBot="1"/>
    <row r="363" spans="1:15" ht="15.75" thickBot="1">
      <c r="A363" s="124" t="s">
        <v>0</v>
      </c>
      <c r="B363" s="124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1:15" ht="15.75" thickBot="1">
      <c r="A364" s="124"/>
      <c r="B364" s="124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1:15">
      <c r="A365" s="124"/>
      <c r="B365" s="124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1:15" ht="15.75">
      <c r="A366" s="125" t="s">
        <v>1</v>
      </c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</row>
    <row r="367" spans="1:15" ht="15.75">
      <c r="A367" s="125" t="s">
        <v>2</v>
      </c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</row>
    <row r="368" spans="1:15" ht="16.5" thickBot="1">
      <c r="A368" s="126" t="s">
        <v>3</v>
      </c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</row>
    <row r="369" spans="1:15" ht="15.75">
      <c r="A369" s="109" t="s">
        <v>73</v>
      </c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1:15" ht="15.75">
      <c r="A370" s="109" t="s">
        <v>5</v>
      </c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1:15" ht="13.9" customHeight="1">
      <c r="A371" s="110" t="s">
        <v>6</v>
      </c>
      <c r="B371" s="111" t="s">
        <v>7</v>
      </c>
      <c r="C371" s="112" t="s">
        <v>8</v>
      </c>
      <c r="D371" s="111" t="s">
        <v>9</v>
      </c>
      <c r="E371" s="110" t="s">
        <v>10</v>
      </c>
      <c r="F371" s="110" t="s">
        <v>11</v>
      </c>
      <c r="G371" s="119" t="s">
        <v>12</v>
      </c>
      <c r="H371" s="119" t="s">
        <v>13</v>
      </c>
      <c r="I371" s="112" t="s">
        <v>14</v>
      </c>
      <c r="J371" s="112" t="s">
        <v>15</v>
      </c>
      <c r="K371" s="112" t="s">
        <v>16</v>
      </c>
      <c r="L371" s="120" t="s">
        <v>17</v>
      </c>
      <c r="M371" s="111" t="s">
        <v>18</v>
      </c>
      <c r="N371" s="111" t="s">
        <v>19</v>
      </c>
      <c r="O371" s="111" t="s">
        <v>20</v>
      </c>
    </row>
    <row r="372" spans="1:15" ht="15" customHeight="1">
      <c r="A372" s="110"/>
      <c r="B372" s="111"/>
      <c r="C372" s="112"/>
      <c r="D372" s="111"/>
      <c r="E372" s="110"/>
      <c r="F372" s="110"/>
      <c r="G372" s="119"/>
      <c r="H372" s="119"/>
      <c r="I372" s="112"/>
      <c r="J372" s="112"/>
      <c r="K372" s="112"/>
      <c r="L372" s="120"/>
      <c r="M372" s="111"/>
      <c r="N372" s="111"/>
      <c r="O372" s="111"/>
    </row>
    <row r="373" spans="1:15" ht="15.75">
      <c r="A373" s="10">
        <v>1</v>
      </c>
      <c r="B373" s="5">
        <v>42916</v>
      </c>
      <c r="C373" s="6">
        <v>530</v>
      </c>
      <c r="D373" s="6" t="s">
        <v>21</v>
      </c>
      <c r="E373" s="6" t="s">
        <v>22</v>
      </c>
      <c r="F373" s="6" t="s">
        <v>44</v>
      </c>
      <c r="G373" s="7">
        <v>19</v>
      </c>
      <c r="H373" s="7">
        <v>15</v>
      </c>
      <c r="I373" s="7">
        <v>22</v>
      </c>
      <c r="J373" s="7">
        <v>24</v>
      </c>
      <c r="K373" s="7">
        <v>26</v>
      </c>
      <c r="L373" s="7">
        <v>22</v>
      </c>
      <c r="M373" s="6">
        <v>2000</v>
      </c>
      <c r="N373" s="8">
        <f>IF('HNI OPTION CALLS'!E373="BUY",('HNI OPTION CALLS'!L373-'HNI OPTION CALLS'!G373)*('HNI OPTION CALLS'!M373),('HNI OPTION CALLS'!G373-'HNI OPTION CALLS'!L373)*('HNI OPTION CALLS'!M373))</f>
        <v>6000</v>
      </c>
      <c r="O373" s="9">
        <f>'HNI OPTION CALLS'!N373/('HNI OPTION CALLS'!M373)/'HNI OPTION CALLS'!G373%</f>
        <v>15.789473684210526</v>
      </c>
    </row>
    <row r="374" spans="1:15" ht="15.75">
      <c r="A374" s="10">
        <v>2</v>
      </c>
      <c r="B374" s="5">
        <v>42906</v>
      </c>
      <c r="C374" s="6">
        <v>780</v>
      </c>
      <c r="D374" s="6" t="s">
        <v>21</v>
      </c>
      <c r="E374" s="6" t="s">
        <v>22</v>
      </c>
      <c r="F374" s="6" t="s">
        <v>77</v>
      </c>
      <c r="G374" s="7">
        <v>16</v>
      </c>
      <c r="H374" s="7">
        <v>10</v>
      </c>
      <c r="I374" s="7">
        <v>21</v>
      </c>
      <c r="J374" s="7">
        <v>26</v>
      </c>
      <c r="K374" s="7">
        <v>31</v>
      </c>
      <c r="L374" s="7">
        <v>21</v>
      </c>
      <c r="M374" s="6">
        <v>1100</v>
      </c>
      <c r="N374" s="8">
        <f>IF('HNI OPTION CALLS'!E374="BUY",('HNI OPTION CALLS'!L374-'HNI OPTION CALLS'!G374)*('HNI OPTION CALLS'!M374),('HNI OPTION CALLS'!G374-'HNI OPTION CALLS'!L374)*('HNI OPTION CALLS'!M374))</f>
        <v>5500</v>
      </c>
      <c r="O374" s="9">
        <f>'HNI OPTION CALLS'!N374/('HNI OPTION CALLS'!M374)/'HNI OPTION CALLS'!G374%</f>
        <v>31.25</v>
      </c>
    </row>
    <row r="375" spans="1:15" ht="15.75">
      <c r="A375" s="10">
        <v>3</v>
      </c>
      <c r="B375" s="5">
        <v>42900</v>
      </c>
      <c r="C375" s="6">
        <v>140</v>
      </c>
      <c r="D375" s="6" t="s">
        <v>21</v>
      </c>
      <c r="E375" s="6" t="s">
        <v>22</v>
      </c>
      <c r="F375" s="6" t="s">
        <v>180</v>
      </c>
      <c r="G375" s="7">
        <v>4</v>
      </c>
      <c r="H375" s="7">
        <v>2.5</v>
      </c>
      <c r="I375" s="7">
        <v>5</v>
      </c>
      <c r="J375" s="7">
        <v>6</v>
      </c>
      <c r="K375" s="7">
        <v>7</v>
      </c>
      <c r="L375" s="7">
        <v>3</v>
      </c>
      <c r="M375" s="6">
        <v>6000</v>
      </c>
      <c r="N375" s="8">
        <f>IF('HNI OPTION CALLS'!E375="BUY",('HNI OPTION CALLS'!L375-'HNI OPTION CALLS'!G375)*('HNI OPTION CALLS'!M375),('HNI OPTION CALLS'!G375-'HNI OPTION CALLS'!L375)*('HNI OPTION CALLS'!M375))</f>
        <v>-6000</v>
      </c>
      <c r="O375" s="9">
        <f>'HNI OPTION CALLS'!N375/('HNI OPTION CALLS'!M375)/'HNI OPTION CALLS'!G375%</f>
        <v>-25</v>
      </c>
    </row>
    <row r="376" spans="1:15" ht="15.75">
      <c r="A376" s="10">
        <v>4</v>
      </c>
      <c r="B376" s="5">
        <v>42887</v>
      </c>
      <c r="C376" s="6">
        <v>860</v>
      </c>
      <c r="D376" s="6" t="s">
        <v>21</v>
      </c>
      <c r="E376" s="6" t="s">
        <v>22</v>
      </c>
      <c r="F376" s="6" t="s">
        <v>181</v>
      </c>
      <c r="G376" s="7">
        <v>34</v>
      </c>
      <c r="H376" s="7">
        <v>29</v>
      </c>
      <c r="I376" s="7">
        <v>37</v>
      </c>
      <c r="J376" s="7">
        <v>40</v>
      </c>
      <c r="K376" s="7">
        <v>43</v>
      </c>
      <c r="L376" s="7">
        <v>29</v>
      </c>
      <c r="M376" s="6">
        <v>1200</v>
      </c>
      <c r="N376" s="8">
        <f>IF('HNI OPTION CALLS'!E376="BUY",('HNI OPTION CALLS'!L376-'HNI OPTION CALLS'!G376)*('HNI OPTION CALLS'!M376),('HNI OPTION CALLS'!G376-'HNI OPTION CALLS'!L376)*('HNI OPTION CALLS'!M376))</f>
        <v>-6000</v>
      </c>
      <c r="O376" s="9">
        <f>'HNI OPTION CALLS'!N376/('HNI OPTION CALLS'!M376)/'HNI OPTION CALLS'!G376%</f>
        <v>-14.705882352941176</v>
      </c>
    </row>
    <row r="378" spans="1:15" ht="15.75">
      <c r="A378" s="46" t="s">
        <v>95</v>
      </c>
      <c r="B378" s="32"/>
      <c r="C378" s="32"/>
      <c r="D378" s="36"/>
      <c r="E378" s="40"/>
      <c r="F378" s="37"/>
      <c r="G378" s="37"/>
      <c r="H378" s="38"/>
      <c r="I378" s="37"/>
      <c r="J378" s="37"/>
      <c r="K378" s="37"/>
      <c r="L378" s="47"/>
      <c r="M378" s="17"/>
      <c r="N378" s="1"/>
      <c r="O378" s="48"/>
    </row>
    <row r="379" spans="1:15" ht="15.75">
      <c r="A379" s="46" t="s">
        <v>96</v>
      </c>
      <c r="B379" s="11"/>
      <c r="C379" s="32"/>
      <c r="D379" s="36"/>
      <c r="E379" s="40"/>
      <c r="F379" s="37"/>
      <c r="G379" s="37"/>
      <c r="H379" s="38"/>
      <c r="I379" s="37"/>
      <c r="J379" s="37"/>
      <c r="K379" s="37"/>
      <c r="L379" s="47"/>
      <c r="M379" s="17"/>
      <c r="N379" s="1"/>
      <c r="O379" s="1"/>
    </row>
    <row r="380" spans="1:15" ht="15.75">
      <c r="A380" s="46" t="s">
        <v>96</v>
      </c>
      <c r="B380" s="11"/>
      <c r="C380" s="11"/>
      <c r="D380" s="18"/>
      <c r="E380" s="49"/>
      <c r="F380" s="12"/>
      <c r="G380" s="12"/>
      <c r="H380" s="34"/>
      <c r="I380" s="12"/>
      <c r="J380" s="12"/>
      <c r="K380" s="12"/>
      <c r="L380" s="12"/>
      <c r="M380" s="17"/>
      <c r="N380" s="17"/>
      <c r="O380" s="17"/>
    </row>
    <row r="381" spans="1:15" ht="16.5" thickBot="1">
      <c r="A381" s="18"/>
      <c r="B381" s="11"/>
      <c r="C381" s="11"/>
      <c r="D381" s="12"/>
      <c r="E381" s="12"/>
      <c r="F381" s="12"/>
      <c r="G381" s="13"/>
      <c r="H381" s="14"/>
      <c r="I381" s="15" t="s">
        <v>27</v>
      </c>
      <c r="J381" s="15"/>
      <c r="K381" s="16"/>
      <c r="L381" s="16"/>
      <c r="M381" s="17"/>
      <c r="N381" s="17"/>
      <c r="O381" s="17"/>
    </row>
    <row r="382" spans="1:15" ht="15.75">
      <c r="A382" s="18"/>
      <c r="B382" s="11"/>
      <c r="C382" s="11"/>
      <c r="D382" s="102" t="s">
        <v>28</v>
      </c>
      <c r="E382" s="102"/>
      <c r="F382" s="20">
        <v>4</v>
      </c>
      <c r="G382" s="21">
        <f>'NORMAL OPTION CALLS'!G738+'NORMAL OPTION CALLS'!G739+'NORMAL OPTION CALLS'!G740+'NORMAL OPTION CALLS'!G741+'NORMAL OPTION CALLS'!G742+'NORMAL OPTION CALLS'!G743</f>
        <v>99.999999999999986</v>
      </c>
      <c r="H382" s="12">
        <v>4</v>
      </c>
      <c r="I382" s="22">
        <f>'HNI OPTION CALLS'!H383/'HNI OPTION CALLS'!H382%</f>
        <v>50</v>
      </c>
      <c r="J382" s="22"/>
      <c r="K382" s="22"/>
      <c r="L382" s="23"/>
      <c r="M382" s="17"/>
      <c r="N382" s="1"/>
      <c r="O382" s="1"/>
    </row>
    <row r="383" spans="1:15" ht="15.75">
      <c r="A383" s="18"/>
      <c r="B383" s="11"/>
      <c r="C383" s="11"/>
      <c r="D383" s="103" t="s">
        <v>29</v>
      </c>
      <c r="E383" s="103"/>
      <c r="F383" s="25">
        <v>2</v>
      </c>
      <c r="G383" s="26">
        <f>('HNI OPTION CALLS'!F383/'HNI OPTION CALLS'!F382)*100</f>
        <v>50</v>
      </c>
      <c r="H383" s="12">
        <v>2</v>
      </c>
      <c r="I383" s="16"/>
      <c r="J383" s="16"/>
      <c r="K383" s="12"/>
      <c r="L383" s="16"/>
      <c r="M383" s="1"/>
      <c r="N383" s="12" t="s">
        <v>30</v>
      </c>
      <c r="O383" s="12"/>
    </row>
    <row r="384" spans="1:15" ht="15.75">
      <c r="A384" s="27"/>
      <c r="B384" s="11"/>
      <c r="C384" s="11"/>
      <c r="D384" s="103" t="s">
        <v>31</v>
      </c>
      <c r="E384" s="103"/>
      <c r="F384" s="25">
        <v>0</v>
      </c>
      <c r="G384" s="26">
        <f>('HNI OPTION CALLS'!F384/'HNI OPTION CALLS'!F382)*100</f>
        <v>0</v>
      </c>
      <c r="H384" s="28"/>
      <c r="I384" s="12"/>
      <c r="J384" s="12"/>
      <c r="K384" s="12"/>
      <c r="L384" s="16"/>
      <c r="M384" s="17"/>
      <c r="N384" s="18"/>
      <c r="O384" s="18"/>
    </row>
    <row r="385" spans="1:15" ht="15.75">
      <c r="A385" s="27"/>
      <c r="B385" s="11"/>
      <c r="C385" s="11"/>
      <c r="D385" s="103" t="s">
        <v>32</v>
      </c>
      <c r="E385" s="103"/>
      <c r="F385" s="25">
        <v>1</v>
      </c>
      <c r="G385" s="26">
        <f>('HNI OPTION CALLS'!F385/'HNI OPTION CALLS'!F382)*100</f>
        <v>25</v>
      </c>
      <c r="H385" s="28"/>
      <c r="I385" s="12"/>
      <c r="J385" s="12"/>
      <c r="K385" s="12"/>
      <c r="L385" s="16"/>
      <c r="M385" s="17"/>
      <c r="N385" s="17"/>
      <c r="O385" s="17"/>
    </row>
    <row r="386" spans="1:15" ht="15.75">
      <c r="A386" s="27"/>
      <c r="B386" s="11"/>
      <c r="C386" s="11"/>
      <c r="D386" s="103" t="s">
        <v>33</v>
      </c>
      <c r="E386" s="103"/>
      <c r="F386" s="25">
        <v>1</v>
      </c>
      <c r="G386" s="26">
        <f>('HNI OPTION CALLS'!F386/'HNI OPTION CALLS'!F382)*100</f>
        <v>25</v>
      </c>
      <c r="H386" s="28"/>
      <c r="I386" s="12" t="s">
        <v>34</v>
      </c>
      <c r="J386" s="12"/>
      <c r="K386" s="16"/>
      <c r="L386" s="16"/>
      <c r="M386" s="17"/>
      <c r="N386" s="17"/>
      <c r="O386" s="17"/>
    </row>
    <row r="387" spans="1:15" ht="15.75">
      <c r="A387" s="27"/>
      <c r="B387" s="11"/>
      <c r="C387" s="11"/>
      <c r="D387" s="103" t="s">
        <v>35</v>
      </c>
      <c r="E387" s="103"/>
      <c r="F387" s="25">
        <v>0</v>
      </c>
      <c r="G387" s="26">
        <f>('HNI OPTION CALLS'!F387/'HNI OPTION CALLS'!F382)*100</f>
        <v>0</v>
      </c>
      <c r="H387" s="28"/>
      <c r="I387" s="12"/>
      <c r="J387" s="12"/>
      <c r="K387" s="16"/>
      <c r="L387" s="16"/>
      <c r="M387" s="17"/>
      <c r="N387" s="17"/>
      <c r="O387" s="17"/>
    </row>
    <row r="388" spans="1:15" ht="16.5" thickBot="1">
      <c r="A388" s="27"/>
      <c r="B388" s="11"/>
      <c r="C388" s="11"/>
      <c r="D388" s="104" t="s">
        <v>36</v>
      </c>
      <c r="E388" s="104"/>
      <c r="F388" s="30"/>
      <c r="G388" s="31">
        <f>('HNI OPTION CALLS'!F388/'HNI OPTION CALLS'!F382)*100</f>
        <v>0</v>
      </c>
      <c r="H388" s="28"/>
      <c r="I388" s="12"/>
      <c r="J388" s="12"/>
      <c r="K388" s="23"/>
      <c r="L388" s="23"/>
      <c r="M388" s="1"/>
      <c r="N388" s="17"/>
      <c r="O388" s="17"/>
    </row>
  </sheetData>
  <mergeCells count="308">
    <mergeCell ref="A50:O50"/>
    <mergeCell ref="A51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D225:E225"/>
    <mergeCell ref="D226:E226"/>
    <mergeCell ref="D227:E227"/>
    <mergeCell ref="D228:E228"/>
    <mergeCell ref="L170:L171"/>
    <mergeCell ref="M170:M171"/>
    <mergeCell ref="N170:N171"/>
    <mergeCell ref="O170:O171"/>
    <mergeCell ref="L126:L127"/>
    <mergeCell ref="M126:M127"/>
    <mergeCell ref="N126:N127"/>
    <mergeCell ref="O126:O127"/>
    <mergeCell ref="D187:E187"/>
    <mergeCell ref="D188:E188"/>
    <mergeCell ref="D189:E189"/>
    <mergeCell ref="D190:E190"/>
    <mergeCell ref="D191:E191"/>
    <mergeCell ref="D149:E149"/>
    <mergeCell ref="D150:E150"/>
    <mergeCell ref="D151:E151"/>
    <mergeCell ref="D152:E152"/>
    <mergeCell ref="D153:E153"/>
    <mergeCell ref="D154:E154"/>
    <mergeCell ref="D155:E155"/>
    <mergeCell ref="D229:E229"/>
    <mergeCell ref="D230:E230"/>
    <mergeCell ref="A200:O202"/>
    <mergeCell ref="A203:O203"/>
    <mergeCell ref="A204:O204"/>
    <mergeCell ref="A205:O205"/>
    <mergeCell ref="A206:O206"/>
    <mergeCell ref="A207:O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D224:E224"/>
    <mergeCell ref="D296:E296"/>
    <mergeCell ref="D297:E297"/>
    <mergeCell ref="D298:E298"/>
    <mergeCell ref="D299:E299"/>
    <mergeCell ref="A283:O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D385:E385"/>
    <mergeCell ref="D386:E386"/>
    <mergeCell ref="D387:E387"/>
    <mergeCell ref="D388:E388"/>
    <mergeCell ref="O371:O372"/>
    <mergeCell ref="K371:K372"/>
    <mergeCell ref="L371:L372"/>
    <mergeCell ref="M371:M372"/>
    <mergeCell ref="N371:N372"/>
    <mergeCell ref="D384:E384"/>
    <mergeCell ref="D371:D372"/>
    <mergeCell ref="E371:E372"/>
    <mergeCell ref="F371:F372"/>
    <mergeCell ref="G371:G372"/>
    <mergeCell ref="H371:H372"/>
    <mergeCell ref="I371:I372"/>
    <mergeCell ref="J371:J372"/>
    <mergeCell ref="D382:E382"/>
    <mergeCell ref="D383:E383"/>
    <mergeCell ref="D358:E358"/>
    <mergeCell ref="D359:E359"/>
    <mergeCell ref="D360:E360"/>
    <mergeCell ref="D361:E361"/>
    <mergeCell ref="A363:O365"/>
    <mergeCell ref="A369:O369"/>
    <mergeCell ref="A370:O370"/>
    <mergeCell ref="A371:A372"/>
    <mergeCell ref="B371:B372"/>
    <mergeCell ref="C371:C372"/>
    <mergeCell ref="A366:O366"/>
    <mergeCell ref="A367:O367"/>
    <mergeCell ref="A368:O368"/>
    <mergeCell ref="N340:N341"/>
    <mergeCell ref="O340:O341"/>
    <mergeCell ref="D355:E355"/>
    <mergeCell ref="D356:E356"/>
    <mergeCell ref="D357:E357"/>
    <mergeCell ref="A337:O337"/>
    <mergeCell ref="A338:O338"/>
    <mergeCell ref="A339:O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D329:E329"/>
    <mergeCell ref="D330:E330"/>
    <mergeCell ref="A332:O334"/>
    <mergeCell ref="A335:O335"/>
    <mergeCell ref="A336:O336"/>
    <mergeCell ref="D324:E324"/>
    <mergeCell ref="D325:E325"/>
    <mergeCell ref="D326:E326"/>
    <mergeCell ref="D327:E327"/>
    <mergeCell ref="D328:E328"/>
    <mergeCell ref="A313:O313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A306:O308"/>
    <mergeCell ref="A309:O309"/>
    <mergeCell ref="A310:O310"/>
    <mergeCell ref="A311:O311"/>
    <mergeCell ref="A312:O312"/>
    <mergeCell ref="D294:E294"/>
    <mergeCell ref="D295:E295"/>
    <mergeCell ref="D293:E293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A280:O280"/>
    <mergeCell ref="A281:O281"/>
    <mergeCell ref="A282:O282"/>
    <mergeCell ref="D263:E263"/>
    <mergeCell ref="D264:E264"/>
    <mergeCell ref="D265:E265"/>
    <mergeCell ref="D266:E266"/>
    <mergeCell ref="A237:O239"/>
    <mergeCell ref="A240:O240"/>
    <mergeCell ref="A241:O241"/>
    <mergeCell ref="A242:O242"/>
    <mergeCell ref="A243:O243"/>
    <mergeCell ref="A244:O244"/>
    <mergeCell ref="A245:A246"/>
    <mergeCell ref="B245:B246"/>
    <mergeCell ref="L245:L246"/>
    <mergeCell ref="M245:M246"/>
    <mergeCell ref="N245:N246"/>
    <mergeCell ref="O245:O246"/>
    <mergeCell ref="D267:E267"/>
    <mergeCell ref="D268:E268"/>
    <mergeCell ref="D269:E269"/>
    <mergeCell ref="A276:O278"/>
    <mergeCell ref="A279:O279"/>
    <mergeCell ref="D192:E192"/>
    <mergeCell ref="D193:E193"/>
    <mergeCell ref="A162:O164"/>
    <mergeCell ref="A165:O165"/>
    <mergeCell ref="A166:O166"/>
    <mergeCell ref="A167:O167"/>
    <mergeCell ref="A168:O168"/>
    <mergeCell ref="A169:O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A125:O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A118:O120"/>
    <mergeCell ref="A121:O121"/>
    <mergeCell ref="A122:O122"/>
    <mergeCell ref="A123:O123"/>
    <mergeCell ref="A124:O124"/>
    <mergeCell ref="D105:E105"/>
    <mergeCell ref="D106:E106"/>
    <mergeCell ref="D107:E107"/>
    <mergeCell ref="D108:E108"/>
    <mergeCell ref="D109:E109"/>
    <mergeCell ref="D110:E110"/>
    <mergeCell ref="D111:E111"/>
    <mergeCell ref="A89:O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L10:L11"/>
    <mergeCell ref="M10:M11"/>
    <mergeCell ref="N10:N11"/>
    <mergeCell ref="O10:O11"/>
    <mergeCell ref="A82:O84"/>
    <mergeCell ref="A85:O85"/>
    <mergeCell ref="A86:O86"/>
    <mergeCell ref="A87:O87"/>
    <mergeCell ref="A88:O88"/>
    <mergeCell ref="L52:L53"/>
    <mergeCell ref="M52:M53"/>
    <mergeCell ref="N52:N53"/>
    <mergeCell ref="O52:O53"/>
    <mergeCell ref="D69:E69"/>
    <mergeCell ref="D70:E70"/>
    <mergeCell ref="D71:E71"/>
    <mergeCell ref="D72:E72"/>
    <mergeCell ref="D73:E73"/>
    <mergeCell ref="D74:E74"/>
    <mergeCell ref="D75:E75"/>
    <mergeCell ref="A44:O46"/>
    <mergeCell ref="A47:O47"/>
    <mergeCell ref="A48:O48"/>
    <mergeCell ref="A49:O49"/>
    <mergeCell ref="D32:E32"/>
    <mergeCell ref="D33:E33"/>
    <mergeCell ref="D34:E34"/>
    <mergeCell ref="D35:E35"/>
    <mergeCell ref="D36:E36"/>
    <mergeCell ref="D37:E37"/>
    <mergeCell ref="D38:E3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373:O376 O384:O386 O342:O350 O286:O291 O247:O261 O210:O222 O172:O185 O128:O143 O92:O100 O316:O319 O54:O65 O12:O28">
    <cfRule type="cellIs" dxfId="3" priority="122" operator="lessThan">
      <formula>0</formula>
    </cfRule>
    <cfRule type="cellIs" dxfId="2" priority="12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2"/>
  <sheetViews>
    <sheetView workbookViewId="0">
      <selection activeCell="O22" sqref="O22"/>
    </sheetView>
  </sheetViews>
  <sheetFormatPr defaultRowHeight="15"/>
  <cols>
    <col min="1" max="1" width="7.42578125"/>
    <col min="2" max="2" width="7.7109375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ht="15.75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.75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.75">
      <c r="A7" s="107" t="s">
        <v>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.75">
      <c r="A8" s="108" t="s">
        <v>283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5.75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>
      <c r="A10" s="110" t="s">
        <v>6</v>
      </c>
      <c r="B10" s="111" t="s">
        <v>7</v>
      </c>
      <c r="C10" s="112" t="s">
        <v>8</v>
      </c>
      <c r="D10" s="111" t="s">
        <v>9</v>
      </c>
      <c r="E10" s="110" t="s">
        <v>10</v>
      </c>
      <c r="F10" s="110" t="s">
        <v>11</v>
      </c>
      <c r="G10" s="111" t="s">
        <v>12</v>
      </c>
      <c r="H10" s="111" t="s">
        <v>13</v>
      </c>
      <c r="I10" s="112" t="s">
        <v>14</v>
      </c>
      <c r="J10" s="112" t="s">
        <v>15</v>
      </c>
      <c r="K10" s="112" t="s">
        <v>16</v>
      </c>
      <c r="L10" s="113" t="s">
        <v>17</v>
      </c>
      <c r="M10" s="111" t="s">
        <v>18</v>
      </c>
      <c r="N10" s="111" t="s">
        <v>19</v>
      </c>
      <c r="O10" s="111" t="s">
        <v>20</v>
      </c>
    </row>
    <row r="11" spans="1:15">
      <c r="A11" s="110"/>
      <c r="B11" s="111"/>
      <c r="C11" s="112"/>
      <c r="D11" s="111"/>
      <c r="E11" s="110"/>
      <c r="F11" s="110"/>
      <c r="G11" s="111"/>
      <c r="H11" s="111"/>
      <c r="I11" s="112"/>
      <c r="J11" s="112"/>
      <c r="K11" s="112"/>
      <c r="L11" s="113"/>
      <c r="M11" s="111"/>
      <c r="N11" s="111"/>
      <c r="O11" s="111"/>
    </row>
    <row r="12" spans="1:15" ht="15.75">
      <c r="A12" s="61">
        <v>1</v>
      </c>
      <c r="B12" s="86">
        <v>43202</v>
      </c>
      <c r="C12" s="6">
        <v>550</v>
      </c>
      <c r="D12" s="6" t="s">
        <v>21</v>
      </c>
      <c r="E12" s="6" t="s">
        <v>22</v>
      </c>
      <c r="F12" s="6" t="s">
        <v>92</v>
      </c>
      <c r="G12" s="7">
        <v>13</v>
      </c>
      <c r="H12" s="7">
        <v>10.5</v>
      </c>
      <c r="I12" s="7">
        <v>15</v>
      </c>
      <c r="J12" s="7">
        <v>16.5</v>
      </c>
      <c r="K12" s="7">
        <v>18</v>
      </c>
      <c r="L12" s="7">
        <v>15</v>
      </c>
      <c r="M12" s="6">
        <v>2000</v>
      </c>
      <c r="N12" s="8">
        <f>IF('BTST OPTION CALLS'!E12="BUY",('BTST OPTION CALLS'!L12-'BTST OPTION CALLS'!G12)*('BTST OPTION CALLS'!M12),('BTST OPTION CALLS'!G12-'BTST OPTION CALLS'!L12)*('BTST OPTION CALLS'!M12))</f>
        <v>4000</v>
      </c>
      <c r="O12" s="9">
        <f>'BTST OPTION CALLS'!N12/('BTST OPTION CALLS'!M12)/'BTST OPTION CALLS'!G12%</f>
        <v>15.384615384615383</v>
      </c>
    </row>
    <row r="13" spans="1:15" ht="15.75">
      <c r="A13" s="61">
        <v>2</v>
      </c>
      <c r="B13" s="86">
        <v>43201</v>
      </c>
      <c r="C13" s="6">
        <v>1000</v>
      </c>
      <c r="D13" s="6" t="s">
        <v>21</v>
      </c>
      <c r="E13" s="6" t="s">
        <v>22</v>
      </c>
      <c r="F13" s="6" t="s">
        <v>169</v>
      </c>
      <c r="G13" s="7">
        <v>17.5</v>
      </c>
      <c r="H13" s="7">
        <v>13</v>
      </c>
      <c r="I13" s="7">
        <v>20</v>
      </c>
      <c r="J13" s="7">
        <v>22.5</v>
      </c>
      <c r="K13" s="7">
        <v>25</v>
      </c>
      <c r="L13" s="7">
        <v>20</v>
      </c>
      <c r="M13" s="6">
        <v>1500</v>
      </c>
      <c r="N13" s="8">
        <f>IF('BTST OPTION CALLS'!E13="BUY",('BTST OPTION CALLS'!L13-'BTST OPTION CALLS'!G13)*('BTST OPTION CALLS'!M13),('BTST OPTION CALLS'!G13-'BTST OPTION CALLS'!L13)*('BTST OPTION CALLS'!M13))</f>
        <v>3750</v>
      </c>
      <c r="O13" s="9">
        <f>'BTST OPTION CALLS'!N13/('BTST OPTION CALLS'!M13)/'BTST OPTION CALLS'!G13%</f>
        <v>14.285714285714286</v>
      </c>
    </row>
    <row r="14" spans="1:15" ht="15.75">
      <c r="A14" s="61">
        <v>3</v>
      </c>
      <c r="B14" s="86">
        <v>43192</v>
      </c>
      <c r="C14" s="6">
        <v>270</v>
      </c>
      <c r="D14" s="6" t="s">
        <v>21</v>
      </c>
      <c r="E14" s="6" t="s">
        <v>22</v>
      </c>
      <c r="F14" s="6" t="s">
        <v>195</v>
      </c>
      <c r="G14" s="7">
        <v>13</v>
      </c>
      <c r="H14" s="7">
        <v>11</v>
      </c>
      <c r="I14" s="7">
        <v>14</v>
      </c>
      <c r="J14" s="7">
        <v>15</v>
      </c>
      <c r="K14" s="7">
        <v>16</v>
      </c>
      <c r="L14" s="7">
        <v>11</v>
      </c>
      <c r="M14" s="6">
        <v>4500</v>
      </c>
      <c r="N14" s="8">
        <f>IF('BTST OPTION CALLS'!E14="BUY",('BTST OPTION CALLS'!L14-'BTST OPTION CALLS'!G14)*('BTST OPTION CALLS'!M14),('BTST OPTION CALLS'!G14-'BTST OPTION CALLS'!L14)*('BTST OPTION CALLS'!M14))</f>
        <v>-9000</v>
      </c>
      <c r="O14" s="9">
        <f>'BTST OPTION CALLS'!N14/('BTST OPTION CALLS'!M14)/'BTST OPTION CALLS'!G14%</f>
        <v>-15.384615384615383</v>
      </c>
    </row>
    <row r="15" spans="1:15" ht="15.75">
      <c r="A15" s="80" t="s">
        <v>95</v>
      </c>
      <c r="B15" s="70"/>
      <c r="C15" s="71"/>
      <c r="D15" s="72"/>
      <c r="E15" s="73"/>
      <c r="F15" s="73"/>
      <c r="G15" s="81"/>
      <c r="H15" s="74"/>
      <c r="I15" s="74"/>
      <c r="J15" s="74"/>
      <c r="K15" s="75"/>
      <c r="L15" s="82"/>
      <c r="M15" s="83"/>
      <c r="N15" s="84"/>
    </row>
    <row r="16" spans="1:15" ht="15.75">
      <c r="A16" s="80" t="s">
        <v>96</v>
      </c>
      <c r="B16" s="76"/>
      <c r="C16" s="71"/>
      <c r="D16" s="72"/>
      <c r="E16" s="73"/>
      <c r="F16" s="73"/>
      <c r="G16" s="81"/>
      <c r="H16" s="73"/>
      <c r="I16" s="73"/>
      <c r="J16" s="73"/>
      <c r="K16" s="75"/>
      <c r="L16" s="82"/>
      <c r="M16" s="83"/>
      <c r="N16" s="83"/>
      <c r="O16" s="83"/>
    </row>
    <row r="17" spans="1:15" ht="15.75">
      <c r="A17" s="80" t="s">
        <v>96</v>
      </c>
      <c r="B17" s="76"/>
      <c r="C17" s="77"/>
      <c r="D17" s="78"/>
      <c r="E17" s="79"/>
      <c r="F17" s="79"/>
      <c r="G17" s="85"/>
      <c r="H17" s="79"/>
      <c r="I17" s="79"/>
      <c r="J17" s="79"/>
      <c r="K17" s="79"/>
      <c r="M17" s="82"/>
    </row>
    <row r="18" spans="1:15" ht="16.5" thickBot="1">
      <c r="A18" s="18"/>
      <c r="B18" s="11"/>
      <c r="C18" s="11"/>
      <c r="D18" s="12"/>
      <c r="E18" s="12"/>
      <c r="F18" s="12"/>
      <c r="G18" s="13"/>
      <c r="H18" s="14"/>
      <c r="I18" s="15" t="s">
        <v>27</v>
      </c>
      <c r="J18" s="15"/>
      <c r="K18" s="16"/>
      <c r="L18" s="82"/>
      <c r="M18" s="17"/>
      <c r="N18" s="82"/>
      <c r="O18" s="83"/>
    </row>
    <row r="19" spans="1:15" ht="15.75">
      <c r="A19" s="18"/>
      <c r="B19" s="11"/>
      <c r="C19" s="11"/>
      <c r="D19" s="102" t="s">
        <v>28</v>
      </c>
      <c r="E19" s="102"/>
      <c r="F19" s="20">
        <v>3</v>
      </c>
      <c r="G19" s="21">
        <f>'BTST OPTION CALLS'!G20+'BTST OPTION CALLS'!G21+'BTST OPTION CALLS'!G22+'BTST OPTION CALLS'!G23+'BTST OPTION CALLS'!G24+'BTST OPTION CALLS'!G25</f>
        <v>99.999999999999986</v>
      </c>
      <c r="H19" s="12">
        <v>3</v>
      </c>
      <c r="I19" s="22">
        <f>'BTST OPTION CALLS'!H20/'BTST OPTION CALLS'!H19%</f>
        <v>66.666666666666671</v>
      </c>
      <c r="J19" s="22"/>
      <c r="L19" s="23"/>
    </row>
    <row r="20" spans="1:15" ht="15.75">
      <c r="A20" s="18"/>
      <c r="B20" s="11"/>
      <c r="C20" s="11"/>
      <c r="D20" s="103" t="s">
        <v>29</v>
      </c>
      <c r="E20" s="103"/>
      <c r="F20" s="25">
        <v>2</v>
      </c>
      <c r="G20" s="26">
        <f>('BTST OPTION CALLS'!F20/'BTST OPTION CALLS'!F19)*100</f>
        <v>66.666666666666657</v>
      </c>
      <c r="H20" s="12">
        <v>2</v>
      </c>
      <c r="I20" s="16"/>
      <c r="J20" s="16"/>
      <c r="K20" s="22"/>
      <c r="L20" s="16"/>
      <c r="M20" s="17"/>
      <c r="N20" s="17"/>
    </row>
    <row r="21" spans="1:15" ht="15.75">
      <c r="A21" s="27"/>
      <c r="B21" s="11"/>
      <c r="C21" s="11"/>
      <c r="D21" s="103" t="s">
        <v>31</v>
      </c>
      <c r="E21" s="103"/>
      <c r="F21" s="25">
        <v>0</v>
      </c>
      <c r="G21" s="26">
        <f>('BTST OPTION CALLS'!F21/'BTST OPTION CALLS'!F19)*100</f>
        <v>0</v>
      </c>
      <c r="H21" s="28"/>
      <c r="I21" s="12"/>
      <c r="J21" s="12"/>
      <c r="K21" s="12"/>
      <c r="L21" s="16"/>
      <c r="M21" s="17"/>
      <c r="N21" s="12" t="s">
        <v>30</v>
      </c>
    </row>
    <row r="22" spans="1:15" ht="15.75">
      <c r="A22" s="27"/>
      <c r="B22" s="11"/>
      <c r="C22" s="11"/>
      <c r="D22" s="103" t="s">
        <v>32</v>
      </c>
      <c r="E22" s="103"/>
      <c r="F22" s="25">
        <v>0</v>
      </c>
      <c r="G22" s="26">
        <f>('BTST OPTION CALLS'!F22/'BTST OPTION CALLS'!F19)*100</f>
        <v>0</v>
      </c>
      <c r="H22" s="28"/>
      <c r="I22" s="12"/>
      <c r="J22" s="12"/>
      <c r="K22" s="12"/>
      <c r="L22" s="16"/>
      <c r="M22" s="17"/>
      <c r="N22" s="17"/>
      <c r="O22" s="12"/>
    </row>
    <row r="23" spans="1:15" ht="15.75">
      <c r="A23" s="27"/>
      <c r="B23" s="11"/>
      <c r="C23" s="11"/>
      <c r="D23" s="103" t="s">
        <v>33</v>
      </c>
      <c r="E23" s="103"/>
      <c r="F23" s="25">
        <v>1</v>
      </c>
      <c r="G23" s="26">
        <f>('BTST OPTION CALLS'!F23/'BTST OPTION CALLS'!F19)*100</f>
        <v>33.333333333333329</v>
      </c>
      <c r="H23" s="28"/>
      <c r="I23" s="12" t="s">
        <v>34</v>
      </c>
      <c r="J23" s="12"/>
      <c r="K23" s="16"/>
      <c r="L23" s="16"/>
      <c r="M23" s="17"/>
      <c r="N23" s="17"/>
      <c r="O23" s="18"/>
    </row>
    <row r="24" spans="1:15" ht="15.75">
      <c r="A24" s="27"/>
      <c r="B24" s="11"/>
      <c r="C24" s="11"/>
      <c r="D24" s="103" t="s">
        <v>35</v>
      </c>
      <c r="E24" s="103"/>
      <c r="F24" s="25">
        <v>0</v>
      </c>
      <c r="G24" s="26">
        <f>('BTST OPTION CALLS'!F24/'BTST OPTION CALLS'!F19)*100</f>
        <v>0</v>
      </c>
      <c r="H24" s="28"/>
      <c r="I24" s="12"/>
      <c r="J24" s="12"/>
      <c r="K24" s="16"/>
      <c r="L24" s="16"/>
      <c r="M24" s="17"/>
      <c r="N24" s="17"/>
      <c r="O24" s="17"/>
    </row>
    <row r="25" spans="1:15" ht="16.5" thickBot="1">
      <c r="A25" s="27"/>
      <c r="B25" s="11"/>
      <c r="C25" s="11"/>
      <c r="D25" s="104" t="s">
        <v>36</v>
      </c>
      <c r="E25" s="104"/>
      <c r="F25" s="30"/>
      <c r="G25" s="31">
        <f>('BTST OPTION CALLS'!F25/'BTST OPTION CALLS'!F19)*100</f>
        <v>0</v>
      </c>
      <c r="H25" s="28"/>
      <c r="I25" s="12"/>
      <c r="J25" s="12"/>
      <c r="K25" s="23"/>
      <c r="L25" s="23"/>
      <c r="N25" s="17"/>
      <c r="O25" s="17"/>
    </row>
    <row r="26" spans="1:15" ht="15.75">
      <c r="A26" s="35" t="s">
        <v>37</v>
      </c>
      <c r="B26" s="32"/>
      <c r="C26" s="32"/>
      <c r="D26" s="36"/>
      <c r="E26" s="36"/>
      <c r="F26" s="37"/>
      <c r="G26" s="37"/>
      <c r="H26" s="38"/>
      <c r="I26" s="39"/>
      <c r="J26" s="39"/>
      <c r="K26" s="39"/>
      <c r="L26" s="37"/>
      <c r="M26" s="17"/>
      <c r="N26" s="33"/>
      <c r="O26" s="33"/>
    </row>
    <row r="27" spans="1:15" ht="15.75">
      <c r="A27" s="40" t="s">
        <v>38</v>
      </c>
      <c r="B27" s="32"/>
      <c r="C27" s="32"/>
      <c r="D27" s="41"/>
      <c r="E27" s="42"/>
      <c r="F27" s="36"/>
      <c r="G27" s="39"/>
      <c r="H27" s="38"/>
      <c r="I27" s="39"/>
      <c r="J27" s="39"/>
      <c r="K27" s="39"/>
      <c r="L27" s="37"/>
      <c r="M27" s="17"/>
      <c r="N27" s="18"/>
      <c r="O27" s="18"/>
    </row>
    <row r="28" spans="1:15" ht="15.75">
      <c r="A28" s="40" t="s">
        <v>39</v>
      </c>
      <c r="B28" s="32"/>
      <c r="C28" s="32"/>
      <c r="D28" s="36"/>
      <c r="E28" s="42"/>
      <c r="F28" s="36"/>
      <c r="G28" s="39"/>
      <c r="H28" s="38"/>
      <c r="I28" s="43"/>
      <c r="J28" s="43"/>
      <c r="K28" s="43"/>
      <c r="L28" s="37"/>
      <c r="M28" s="17"/>
      <c r="N28" s="17"/>
      <c r="O28" s="17"/>
    </row>
    <row r="29" spans="1:15" ht="15.75">
      <c r="A29" s="40" t="s">
        <v>40</v>
      </c>
      <c r="B29" s="41"/>
      <c r="C29" s="32"/>
      <c r="D29" s="36"/>
      <c r="E29" s="42"/>
      <c r="F29" s="36"/>
      <c r="G29" s="39"/>
      <c r="H29" s="44"/>
      <c r="I29" s="43"/>
      <c r="J29" s="43"/>
      <c r="K29" s="43"/>
      <c r="L29" s="37"/>
      <c r="M29" s="17"/>
      <c r="N29" s="17"/>
      <c r="O29" s="17"/>
    </row>
    <row r="30" spans="1:15" ht="15.75">
      <c r="A30" s="40" t="s">
        <v>41</v>
      </c>
      <c r="B30" s="27"/>
      <c r="C30" s="41"/>
      <c r="D30" s="36"/>
      <c r="E30" s="45"/>
      <c r="F30" s="39"/>
      <c r="G30" s="39"/>
      <c r="H30" s="44"/>
      <c r="I30" s="43"/>
      <c r="J30" s="43"/>
      <c r="K30" s="43"/>
      <c r="L30" s="39"/>
      <c r="M30" s="17"/>
      <c r="N30" s="17"/>
      <c r="O30" s="17"/>
    </row>
    <row r="32" spans="1:15">
      <c r="A32" s="105" t="s">
        <v>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1:15" ht="15.75">
      <c r="A35" s="106" t="s">
        <v>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1:15" ht="15.75">
      <c r="A36" s="106" t="s">
        <v>2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5" ht="15.75">
      <c r="A37" s="107" t="s">
        <v>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1:15" ht="15.75">
      <c r="A38" s="108" t="s">
        <v>280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</row>
    <row r="39" spans="1:15" ht="15.75">
      <c r="A39" s="109" t="s">
        <v>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>
      <c r="A40" s="110" t="s">
        <v>6</v>
      </c>
      <c r="B40" s="111" t="s">
        <v>7</v>
      </c>
      <c r="C40" s="112" t="s">
        <v>8</v>
      </c>
      <c r="D40" s="111" t="s">
        <v>9</v>
      </c>
      <c r="E40" s="110" t="s">
        <v>10</v>
      </c>
      <c r="F40" s="110" t="s">
        <v>11</v>
      </c>
      <c r="G40" s="111" t="s">
        <v>12</v>
      </c>
      <c r="H40" s="111" t="s">
        <v>13</v>
      </c>
      <c r="I40" s="112" t="s">
        <v>14</v>
      </c>
      <c r="J40" s="112" t="s">
        <v>15</v>
      </c>
      <c r="K40" s="112" t="s">
        <v>16</v>
      </c>
      <c r="L40" s="113" t="s">
        <v>17</v>
      </c>
      <c r="M40" s="111" t="s">
        <v>18</v>
      </c>
      <c r="N40" s="111" t="s">
        <v>19</v>
      </c>
      <c r="O40" s="111" t="s">
        <v>20</v>
      </c>
    </row>
    <row r="41" spans="1:15">
      <c r="A41" s="110"/>
      <c r="B41" s="111"/>
      <c r="C41" s="112"/>
      <c r="D41" s="111"/>
      <c r="E41" s="110"/>
      <c r="F41" s="110"/>
      <c r="G41" s="111"/>
      <c r="H41" s="111"/>
      <c r="I41" s="112"/>
      <c r="J41" s="112"/>
      <c r="K41" s="112"/>
      <c r="L41" s="113"/>
      <c r="M41" s="111"/>
      <c r="N41" s="111"/>
      <c r="O41" s="111"/>
    </row>
    <row r="42" spans="1:15" ht="16.5" customHeight="1">
      <c r="A42" s="61">
        <v>1</v>
      </c>
      <c r="B42" s="86">
        <v>43186</v>
      </c>
      <c r="C42" s="6">
        <v>250</v>
      </c>
      <c r="D42" s="6" t="s">
        <v>267</v>
      </c>
      <c r="E42" s="6" t="s">
        <v>22</v>
      </c>
      <c r="F42" s="6" t="s">
        <v>49</v>
      </c>
      <c r="G42" s="7">
        <v>5</v>
      </c>
      <c r="H42" s="7">
        <v>2</v>
      </c>
      <c r="I42" s="7">
        <v>6.5</v>
      </c>
      <c r="J42" s="7">
        <v>8</v>
      </c>
      <c r="K42" s="7">
        <v>9.5</v>
      </c>
      <c r="L42" s="7">
        <v>2</v>
      </c>
      <c r="M42" s="6">
        <v>3000</v>
      </c>
      <c r="N42" s="8">
        <f>IF('BTST OPTION CALLS'!E42="BUY",('BTST OPTION CALLS'!L42-'BTST OPTION CALLS'!G42)*('BTST OPTION CALLS'!M42),('BTST OPTION CALLS'!G42-'BTST OPTION CALLS'!L42)*('BTST OPTION CALLS'!M42))</f>
        <v>-9000</v>
      </c>
      <c r="O42" s="9">
        <f>'BTST OPTION CALLS'!N42/('BTST OPTION CALLS'!M42)/'BTST OPTION CALLS'!G42%</f>
        <v>-60</v>
      </c>
    </row>
    <row r="43" spans="1:15" ht="16.5" customHeight="1">
      <c r="A43" s="61">
        <v>2</v>
      </c>
      <c r="B43" s="86">
        <v>43185</v>
      </c>
      <c r="C43" s="6">
        <v>550</v>
      </c>
      <c r="D43" s="6" t="s">
        <v>267</v>
      </c>
      <c r="E43" s="6" t="s">
        <v>22</v>
      </c>
      <c r="F43" s="6" t="s">
        <v>77</v>
      </c>
      <c r="G43" s="7">
        <v>3</v>
      </c>
      <c r="H43" s="7">
        <v>0.5</v>
      </c>
      <c r="I43" s="7">
        <v>6</v>
      </c>
      <c r="J43" s="7">
        <v>9</v>
      </c>
      <c r="K43" s="7">
        <v>12</v>
      </c>
      <c r="L43" s="7">
        <v>12</v>
      </c>
      <c r="M43" s="6">
        <v>1100</v>
      </c>
      <c r="N43" s="8">
        <f>IF('BTST OPTION CALLS'!E43="BUY",('BTST OPTION CALLS'!L43-'BTST OPTION CALLS'!G43)*('BTST OPTION CALLS'!M43),('BTST OPTION CALLS'!G43-'BTST OPTION CALLS'!L43)*('BTST OPTION CALLS'!M43))</f>
        <v>9900</v>
      </c>
      <c r="O43" s="9">
        <f>'BTST OPTION CALLS'!N43/('BTST OPTION CALLS'!M43)/'BTST OPTION CALLS'!G43%</f>
        <v>300</v>
      </c>
    </row>
    <row r="44" spans="1:15" ht="16.5" customHeight="1">
      <c r="A44" s="61">
        <v>3</v>
      </c>
      <c r="B44" s="86">
        <v>43181</v>
      </c>
      <c r="C44" s="6">
        <v>280</v>
      </c>
      <c r="D44" s="6" t="s">
        <v>282</v>
      </c>
      <c r="E44" s="6" t="s">
        <v>22</v>
      </c>
      <c r="F44" s="6" t="s">
        <v>91</v>
      </c>
      <c r="G44" s="7">
        <v>3.3</v>
      </c>
      <c r="H44" s="7">
        <v>1</v>
      </c>
      <c r="I44" s="7">
        <v>4.5</v>
      </c>
      <c r="J44" s="7">
        <v>5.7</v>
      </c>
      <c r="K44" s="7">
        <v>7</v>
      </c>
      <c r="L44" s="7">
        <v>7</v>
      </c>
      <c r="M44" s="6">
        <v>2750</v>
      </c>
      <c r="N44" s="8">
        <f>IF('BTST OPTION CALLS'!E44="BUY",('BTST OPTION CALLS'!L44-'BTST OPTION CALLS'!G44)*('BTST OPTION CALLS'!M44),('BTST OPTION CALLS'!G44-'BTST OPTION CALLS'!L44)*('BTST OPTION CALLS'!M44))</f>
        <v>10175</v>
      </c>
      <c r="O44" s="9">
        <f>'BTST OPTION CALLS'!N44/('BTST OPTION CALLS'!M44)/'BTST OPTION CALLS'!G44%</f>
        <v>112.12121212121212</v>
      </c>
    </row>
    <row r="45" spans="1:15" ht="16.5" customHeight="1">
      <c r="A45" s="61">
        <v>4</v>
      </c>
      <c r="B45" s="86">
        <v>43180</v>
      </c>
      <c r="C45" s="6">
        <v>290</v>
      </c>
      <c r="D45" s="6" t="s">
        <v>282</v>
      </c>
      <c r="E45" s="6" t="s">
        <v>22</v>
      </c>
      <c r="F45" s="6" t="s">
        <v>91</v>
      </c>
      <c r="G45" s="7">
        <v>4.5</v>
      </c>
      <c r="H45" s="7">
        <v>3</v>
      </c>
      <c r="I45" s="7">
        <v>5.7</v>
      </c>
      <c r="J45" s="7">
        <v>7</v>
      </c>
      <c r="K45" s="7">
        <v>7.8</v>
      </c>
      <c r="L45" s="7">
        <v>5.7</v>
      </c>
      <c r="M45" s="6">
        <v>2750</v>
      </c>
      <c r="N45" s="8">
        <f>IF('BTST OPTION CALLS'!E45="BUY",('BTST OPTION CALLS'!L45-'BTST OPTION CALLS'!G45)*('BTST OPTION CALLS'!M45),('BTST OPTION CALLS'!G45-'BTST OPTION CALLS'!L45)*('BTST OPTION CALLS'!M45))</f>
        <v>3300.0000000000005</v>
      </c>
      <c r="O45" s="9">
        <f>'BTST OPTION CALLS'!N45/('BTST OPTION CALLS'!M45)/'BTST OPTION CALLS'!G45%</f>
        <v>26.666666666666671</v>
      </c>
    </row>
    <row r="46" spans="1:15" ht="16.5" customHeight="1">
      <c r="A46" s="61">
        <v>5</v>
      </c>
      <c r="B46" s="86">
        <v>43171</v>
      </c>
      <c r="C46" s="6">
        <v>230</v>
      </c>
      <c r="D46" s="6" t="s">
        <v>267</v>
      </c>
      <c r="E46" s="6" t="s">
        <v>22</v>
      </c>
      <c r="F46" s="6" t="s">
        <v>247</v>
      </c>
      <c r="G46" s="7">
        <v>8</v>
      </c>
      <c r="H46" s="7">
        <v>6</v>
      </c>
      <c r="I46" s="7">
        <v>9</v>
      </c>
      <c r="J46" s="7">
        <v>10</v>
      </c>
      <c r="K46" s="7">
        <v>11</v>
      </c>
      <c r="L46" s="7">
        <v>6</v>
      </c>
      <c r="M46" s="6">
        <v>4500</v>
      </c>
      <c r="N46" s="8">
        <f>IF('BTST OPTION CALLS'!E46="BUY",('BTST OPTION CALLS'!L46-'BTST OPTION CALLS'!G46)*('BTST OPTION CALLS'!M46),('BTST OPTION CALLS'!G46-'BTST OPTION CALLS'!L46)*('BTST OPTION CALLS'!M46))</f>
        <v>-9000</v>
      </c>
      <c r="O46" s="9">
        <f>'BTST OPTION CALLS'!N46/('BTST OPTION CALLS'!M46)/'BTST OPTION CALLS'!G46%</f>
        <v>-25</v>
      </c>
    </row>
    <row r="47" spans="1:15" ht="16.5" customHeight="1">
      <c r="A47" s="61">
        <v>6</v>
      </c>
      <c r="B47" s="86">
        <v>43171</v>
      </c>
      <c r="C47" s="6">
        <v>400</v>
      </c>
      <c r="D47" s="6" t="s">
        <v>267</v>
      </c>
      <c r="E47" s="6" t="s">
        <v>22</v>
      </c>
      <c r="F47" s="6" t="s">
        <v>56</v>
      </c>
      <c r="G47" s="7">
        <v>5</v>
      </c>
      <c r="H47" s="7">
        <v>1</v>
      </c>
      <c r="I47" s="7">
        <v>7.5</v>
      </c>
      <c r="J47" s="7">
        <v>10</v>
      </c>
      <c r="K47" s="7">
        <v>12.5</v>
      </c>
      <c r="L47" s="7">
        <v>7.5</v>
      </c>
      <c r="M47" s="6">
        <v>1500</v>
      </c>
      <c r="N47" s="8">
        <f>IF('BTST OPTION CALLS'!E47="BUY",('BTST OPTION CALLS'!L47-'BTST OPTION CALLS'!G47)*('BTST OPTION CALLS'!M47),('BTST OPTION CALLS'!G47-'BTST OPTION CALLS'!L47)*('BTST OPTION CALLS'!M47))</f>
        <v>3750</v>
      </c>
      <c r="O47" s="9">
        <f>'BTST OPTION CALLS'!N47/('BTST OPTION CALLS'!M47)/'BTST OPTION CALLS'!G47%</f>
        <v>50</v>
      </c>
    </row>
    <row r="48" spans="1:15" ht="15.75">
      <c r="A48" s="61">
        <v>7</v>
      </c>
      <c r="B48" s="86">
        <v>43165</v>
      </c>
      <c r="C48" s="6">
        <v>225</v>
      </c>
      <c r="D48" s="6" t="s">
        <v>282</v>
      </c>
      <c r="E48" s="6" t="s">
        <v>22</v>
      </c>
      <c r="F48" s="6" t="s">
        <v>24</v>
      </c>
      <c r="G48" s="7">
        <v>8</v>
      </c>
      <c r="H48" s="7">
        <v>6</v>
      </c>
      <c r="I48" s="7">
        <v>9</v>
      </c>
      <c r="J48" s="7">
        <v>10</v>
      </c>
      <c r="K48" s="7">
        <v>11</v>
      </c>
      <c r="L48" s="7">
        <v>11</v>
      </c>
      <c r="M48" s="6">
        <v>3500</v>
      </c>
      <c r="N48" s="8">
        <f>IF('BTST OPTION CALLS'!E48="BUY",('BTST OPTION CALLS'!L48-'BTST OPTION CALLS'!G48)*('BTST OPTION CALLS'!M48),('BTST OPTION CALLS'!G48-'BTST OPTION CALLS'!L48)*('BTST OPTION CALLS'!M48))</f>
        <v>10500</v>
      </c>
      <c r="O48" s="9">
        <f>'BTST OPTION CALLS'!N48/('BTST OPTION CALLS'!M48)/'BTST OPTION CALLS'!G48%</f>
        <v>37.5</v>
      </c>
    </row>
    <row r="49" spans="1:15" ht="15.75">
      <c r="A49" s="61">
        <v>8</v>
      </c>
      <c r="B49" s="86">
        <v>43164</v>
      </c>
      <c r="C49" s="6">
        <v>860</v>
      </c>
      <c r="D49" s="6" t="s">
        <v>267</v>
      </c>
      <c r="E49" s="6" t="s">
        <v>22</v>
      </c>
      <c r="F49" s="6" t="s">
        <v>275</v>
      </c>
      <c r="G49" s="7">
        <v>28</v>
      </c>
      <c r="H49" s="7">
        <v>22</v>
      </c>
      <c r="I49" s="7">
        <v>32</v>
      </c>
      <c r="J49" s="7">
        <v>35</v>
      </c>
      <c r="K49" s="7">
        <v>38</v>
      </c>
      <c r="L49" s="7">
        <v>22</v>
      </c>
      <c r="M49" s="6">
        <v>1500</v>
      </c>
      <c r="N49" s="8">
        <f>IF('BTST OPTION CALLS'!E49="BUY",('BTST OPTION CALLS'!L49-'BTST OPTION CALLS'!G49)*('BTST OPTION CALLS'!M49),('BTST OPTION CALLS'!G49-'BTST OPTION CALLS'!L49)*('BTST OPTION CALLS'!M49))</f>
        <v>-9000</v>
      </c>
      <c r="O49" s="9">
        <f>'BTST OPTION CALLS'!N49/('BTST OPTION CALLS'!M49)/'BTST OPTION CALLS'!G49%</f>
        <v>-21.428571428571427</v>
      </c>
    </row>
    <row r="51" spans="1:15" ht="15.75">
      <c r="A51" s="80" t="s">
        <v>95</v>
      </c>
      <c r="B51" s="70"/>
      <c r="C51" s="71"/>
      <c r="D51" s="72"/>
      <c r="E51" s="73"/>
      <c r="F51" s="73"/>
      <c r="G51" s="81"/>
      <c r="H51" s="74"/>
      <c r="I51" s="74"/>
      <c r="J51" s="74"/>
      <c r="K51" s="75"/>
      <c r="L51" s="82"/>
      <c r="M51" s="83"/>
      <c r="N51" s="84"/>
    </row>
    <row r="52" spans="1:15" ht="15.75">
      <c r="A52" s="80" t="s">
        <v>96</v>
      </c>
      <c r="B52" s="76"/>
      <c r="C52" s="71"/>
      <c r="D52" s="72"/>
      <c r="E52" s="73"/>
      <c r="F52" s="73"/>
      <c r="G52" s="81"/>
      <c r="H52" s="73"/>
      <c r="I52" s="73"/>
      <c r="J52" s="73"/>
      <c r="K52" s="75"/>
      <c r="L52" s="82"/>
      <c r="M52" s="83"/>
      <c r="N52" s="83"/>
      <c r="O52" s="83"/>
    </row>
    <row r="53" spans="1:15" ht="15.75">
      <c r="A53" s="80" t="s">
        <v>96</v>
      </c>
      <c r="B53" s="76"/>
      <c r="C53" s="77"/>
      <c r="D53" s="78"/>
      <c r="E53" s="79"/>
      <c r="F53" s="79"/>
      <c r="G53" s="85"/>
      <c r="H53" s="79"/>
      <c r="I53" s="79"/>
      <c r="J53" s="79"/>
      <c r="K53" s="79"/>
      <c r="M53" s="82"/>
      <c r="N53" s="82"/>
      <c r="O53" s="83"/>
    </row>
    <row r="54" spans="1:15" ht="16.5" thickBot="1">
      <c r="A54" s="18"/>
      <c r="B54" s="11"/>
      <c r="C54" s="11"/>
      <c r="D54" s="12"/>
      <c r="E54" s="12"/>
      <c r="F54" s="12"/>
      <c r="G54" s="13"/>
      <c r="H54" s="14"/>
      <c r="I54" s="15" t="s">
        <v>27</v>
      </c>
      <c r="J54" s="15"/>
      <c r="K54" s="16"/>
      <c r="L54" s="82"/>
      <c r="M54" s="17"/>
      <c r="N54" s="17"/>
      <c r="O54" s="17"/>
    </row>
    <row r="55" spans="1:15" ht="15.75">
      <c r="A55" s="18"/>
      <c r="B55" s="11"/>
      <c r="C55" s="11"/>
      <c r="D55" s="102" t="s">
        <v>28</v>
      </c>
      <c r="E55" s="102"/>
      <c r="F55" s="20">
        <v>8</v>
      </c>
      <c r="G55" s="21">
        <f>'BTST OPTION CALLS'!G56+'BTST OPTION CALLS'!G57+'BTST OPTION CALLS'!G58+'BTST OPTION CALLS'!G59+'BTST OPTION CALLS'!G60+'BTST OPTION CALLS'!G61</f>
        <v>100</v>
      </c>
      <c r="H55" s="12">
        <v>5</v>
      </c>
      <c r="I55" s="22">
        <f>'BTST OPTION CALLS'!H56/'BTST OPTION CALLS'!H55%</f>
        <v>60</v>
      </c>
      <c r="J55" s="22"/>
      <c r="L55" s="23"/>
    </row>
    <row r="56" spans="1:15" ht="15.75">
      <c r="A56" s="18"/>
      <c r="B56" s="11"/>
      <c r="C56" s="11"/>
      <c r="D56" s="103" t="s">
        <v>29</v>
      </c>
      <c r="E56" s="103"/>
      <c r="F56" s="25">
        <v>5</v>
      </c>
      <c r="G56" s="26">
        <f>('BTST OPTION CALLS'!F56/'BTST OPTION CALLS'!F55)*100</f>
        <v>62.5</v>
      </c>
      <c r="H56" s="12">
        <v>3</v>
      </c>
      <c r="I56" s="16"/>
      <c r="J56" s="16"/>
      <c r="K56" s="22"/>
      <c r="L56" s="16"/>
      <c r="M56" s="17"/>
      <c r="N56" s="12" t="s">
        <v>30</v>
      </c>
      <c r="O56" s="12"/>
    </row>
    <row r="57" spans="1:15" ht="15.75">
      <c r="A57" s="27"/>
      <c r="B57" s="11"/>
      <c r="C57" s="11"/>
      <c r="D57" s="103" t="s">
        <v>31</v>
      </c>
      <c r="E57" s="103"/>
      <c r="F57" s="25">
        <v>0</v>
      </c>
      <c r="G57" s="26">
        <f>('BTST OPTION CALLS'!F57/'BTST OPTION CALLS'!F55)*100</f>
        <v>0</v>
      </c>
      <c r="H57" s="28"/>
      <c r="I57" s="12"/>
      <c r="J57" s="12"/>
      <c r="K57" s="12"/>
      <c r="L57" s="16"/>
      <c r="M57" s="17"/>
      <c r="N57" s="18"/>
      <c r="O57" s="18"/>
    </row>
    <row r="58" spans="1:15" ht="15.75">
      <c r="A58" s="27"/>
      <c r="B58" s="11"/>
      <c r="C58" s="11"/>
      <c r="D58" s="103" t="s">
        <v>32</v>
      </c>
      <c r="E58" s="103"/>
      <c r="F58" s="25">
        <v>0</v>
      </c>
      <c r="G58" s="26">
        <f>('BTST OPTION CALLS'!F58/'BTST OPTION CALLS'!F55)*100</f>
        <v>0</v>
      </c>
      <c r="H58" s="28"/>
      <c r="I58" s="12"/>
      <c r="J58" s="12"/>
      <c r="K58" s="12"/>
      <c r="L58" s="16"/>
      <c r="M58" s="17"/>
      <c r="N58" s="17"/>
      <c r="O58" s="17"/>
    </row>
    <row r="59" spans="1:15" ht="15.75">
      <c r="A59" s="27"/>
      <c r="B59" s="11"/>
      <c r="C59" s="11"/>
      <c r="D59" s="103" t="s">
        <v>33</v>
      </c>
      <c r="E59" s="103"/>
      <c r="F59" s="25">
        <v>3</v>
      </c>
      <c r="G59" s="26">
        <f>('BTST OPTION CALLS'!F59/'BTST OPTION CALLS'!F55)*100</f>
        <v>37.5</v>
      </c>
      <c r="H59" s="28"/>
      <c r="I59" s="12" t="s">
        <v>34</v>
      </c>
      <c r="J59" s="12"/>
      <c r="K59" s="16"/>
      <c r="L59" s="16"/>
      <c r="M59" s="17"/>
      <c r="N59" s="17"/>
      <c r="O59" s="17"/>
    </row>
    <row r="60" spans="1:15" ht="15.75">
      <c r="A60" s="27"/>
      <c r="B60" s="11"/>
      <c r="C60" s="11"/>
      <c r="D60" s="103" t="s">
        <v>35</v>
      </c>
      <c r="E60" s="103"/>
      <c r="F60" s="25">
        <v>0</v>
      </c>
      <c r="G60" s="26">
        <f>('BTST OPTION CALLS'!F60/'BTST OPTION CALLS'!F55)*100</f>
        <v>0</v>
      </c>
      <c r="H60" s="28"/>
      <c r="I60" s="12"/>
      <c r="J60" s="12"/>
      <c r="K60" s="16"/>
      <c r="L60" s="16"/>
      <c r="M60" s="17"/>
      <c r="N60" s="17"/>
      <c r="O60" s="17"/>
    </row>
    <row r="61" spans="1:15" ht="16.5" thickBot="1">
      <c r="A61" s="27"/>
      <c r="B61" s="11"/>
      <c r="C61" s="11"/>
      <c r="D61" s="104" t="s">
        <v>36</v>
      </c>
      <c r="E61" s="104"/>
      <c r="F61" s="30"/>
      <c r="G61" s="31">
        <f>('BTST OPTION CALLS'!F61/'BTST OPTION CALLS'!F55)*100</f>
        <v>0</v>
      </c>
      <c r="H61" s="28"/>
      <c r="I61" s="12"/>
      <c r="J61" s="12"/>
      <c r="K61" s="23"/>
      <c r="L61" s="23"/>
      <c r="N61" s="17"/>
      <c r="O61" s="17"/>
    </row>
    <row r="62" spans="1:15" ht="15.75">
      <c r="A62" s="35" t="s">
        <v>37</v>
      </c>
      <c r="B62" s="32"/>
      <c r="C62" s="32"/>
      <c r="D62" s="36"/>
      <c r="E62" s="36"/>
      <c r="F62" s="37"/>
      <c r="G62" s="37"/>
      <c r="H62" s="38"/>
      <c r="I62" s="39"/>
      <c r="J62" s="39"/>
      <c r="K62" s="39"/>
      <c r="L62" s="37"/>
      <c r="M62" s="17"/>
      <c r="N62" s="33"/>
      <c r="O62" s="33"/>
    </row>
    <row r="63" spans="1:15" ht="15.75">
      <c r="A63" s="40" t="s">
        <v>38</v>
      </c>
      <c r="B63" s="32"/>
      <c r="C63" s="32"/>
      <c r="D63" s="41"/>
      <c r="E63" s="42"/>
      <c r="F63" s="36"/>
      <c r="G63" s="39"/>
      <c r="H63" s="38"/>
      <c r="I63" s="39"/>
      <c r="J63" s="39"/>
      <c r="K63" s="39"/>
      <c r="L63" s="37"/>
      <c r="M63" s="17"/>
      <c r="N63" s="18"/>
      <c r="O63" s="18"/>
    </row>
    <row r="64" spans="1:15" ht="15.75">
      <c r="A64" s="40" t="s">
        <v>39</v>
      </c>
      <c r="B64" s="32"/>
      <c r="C64" s="32"/>
      <c r="D64" s="36"/>
      <c r="E64" s="42"/>
      <c r="F64" s="36"/>
      <c r="G64" s="39"/>
      <c r="H64" s="38"/>
      <c r="I64" s="43"/>
      <c r="J64" s="43"/>
      <c r="K64" s="43"/>
      <c r="L64" s="37"/>
      <c r="M64" s="17"/>
      <c r="N64" s="17"/>
      <c r="O64" s="17"/>
    </row>
    <row r="65" spans="1:15" ht="15.75">
      <c r="A65" s="40" t="s">
        <v>40</v>
      </c>
      <c r="B65" s="41"/>
      <c r="C65" s="32"/>
      <c r="D65" s="36"/>
      <c r="E65" s="42"/>
      <c r="F65" s="36"/>
      <c r="G65" s="39"/>
      <c r="H65" s="44"/>
      <c r="I65" s="43"/>
      <c r="J65" s="43"/>
      <c r="K65" s="43"/>
      <c r="L65" s="37"/>
      <c r="M65" s="17"/>
      <c r="N65" s="17"/>
      <c r="O65" s="17"/>
    </row>
    <row r="66" spans="1:15" ht="15.75">
      <c r="A66" s="40" t="s">
        <v>41</v>
      </c>
      <c r="B66" s="27"/>
      <c r="C66" s="41"/>
      <c r="D66" s="36"/>
      <c r="E66" s="45"/>
      <c r="F66" s="39"/>
      <c r="G66" s="39"/>
      <c r="H66" s="44"/>
      <c r="I66" s="43"/>
      <c r="J66" s="43"/>
      <c r="K66" s="43"/>
      <c r="L66" s="39"/>
      <c r="M66" s="17"/>
      <c r="N66" s="17"/>
      <c r="O66" s="17"/>
    </row>
    <row r="68" spans="1:15">
      <c r="A68" s="105" t="s">
        <v>0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</row>
    <row r="69" spans="1:1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</row>
    <row r="70" spans="1:1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15.75">
      <c r="A71" s="106" t="s">
        <v>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1:15" ht="15.75">
      <c r="A72" s="106" t="s">
        <v>2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ht="15.75">
      <c r="A73" s="107" t="s">
        <v>3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5.75">
      <c r="A74" s="108" t="s">
        <v>278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1:15" ht="15.75">
      <c r="A75" s="109" t="s">
        <v>5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1:15">
      <c r="A76" s="110" t="s">
        <v>6</v>
      </c>
      <c r="B76" s="111" t="s">
        <v>7</v>
      </c>
      <c r="C76" s="112" t="s">
        <v>8</v>
      </c>
      <c r="D76" s="111" t="s">
        <v>9</v>
      </c>
      <c r="E76" s="110" t="s">
        <v>10</v>
      </c>
      <c r="F76" s="110" t="s">
        <v>11</v>
      </c>
      <c r="G76" s="111" t="s">
        <v>12</v>
      </c>
      <c r="H76" s="111" t="s">
        <v>13</v>
      </c>
      <c r="I76" s="112" t="s">
        <v>14</v>
      </c>
      <c r="J76" s="112" t="s">
        <v>15</v>
      </c>
      <c r="K76" s="112" t="s">
        <v>16</v>
      </c>
      <c r="L76" s="113" t="s">
        <v>17</v>
      </c>
      <c r="M76" s="111" t="s">
        <v>18</v>
      </c>
      <c r="N76" s="111" t="s">
        <v>19</v>
      </c>
      <c r="O76" s="111" t="s">
        <v>20</v>
      </c>
    </row>
    <row r="77" spans="1:15">
      <c r="A77" s="110"/>
      <c r="B77" s="111"/>
      <c r="C77" s="112"/>
      <c r="D77" s="111"/>
      <c r="E77" s="110"/>
      <c r="F77" s="110"/>
      <c r="G77" s="111"/>
      <c r="H77" s="111"/>
      <c r="I77" s="112"/>
      <c r="J77" s="112"/>
      <c r="K77" s="112"/>
      <c r="L77" s="113"/>
      <c r="M77" s="111"/>
      <c r="N77" s="111"/>
      <c r="O77" s="111"/>
    </row>
    <row r="78" spans="1:15" ht="15.75">
      <c r="A78" s="61">
        <v>1</v>
      </c>
      <c r="B78" s="86">
        <v>43159</v>
      </c>
      <c r="C78" s="6">
        <v>140</v>
      </c>
      <c r="D78" s="6" t="s">
        <v>267</v>
      </c>
      <c r="E78" s="6" t="s">
        <v>22</v>
      </c>
      <c r="F78" s="6" t="s">
        <v>25</v>
      </c>
      <c r="G78" s="7">
        <v>6.3</v>
      </c>
      <c r="H78" s="7">
        <v>5.3</v>
      </c>
      <c r="I78" s="7">
        <v>6.8</v>
      </c>
      <c r="J78" s="7">
        <v>7.3</v>
      </c>
      <c r="K78" s="7">
        <v>7.8</v>
      </c>
      <c r="L78" s="7">
        <v>6.8</v>
      </c>
      <c r="M78" s="6">
        <v>7000</v>
      </c>
      <c r="N78" s="8">
        <f>IF('BTST OPTION CALLS'!E78="BUY",('BTST OPTION CALLS'!L78-'BTST OPTION CALLS'!G78)*('BTST OPTION CALLS'!M78),('BTST OPTION CALLS'!G78-'BTST OPTION CALLS'!L78)*('BTST OPTION CALLS'!M78))</f>
        <v>3500</v>
      </c>
      <c r="O78" s="9">
        <f>'BTST OPTION CALLS'!N78/('BTST OPTION CALLS'!M78)/'BTST OPTION CALLS'!G78%</f>
        <v>7.9365079365079367</v>
      </c>
    </row>
    <row r="79" spans="1:15" ht="15.75">
      <c r="A79" s="61">
        <v>2</v>
      </c>
      <c r="B79" s="86">
        <v>43157</v>
      </c>
      <c r="C79" s="6">
        <v>620</v>
      </c>
      <c r="D79" s="6" t="s">
        <v>267</v>
      </c>
      <c r="E79" s="6" t="s">
        <v>22</v>
      </c>
      <c r="F79" s="6" t="s">
        <v>94</v>
      </c>
      <c r="G79" s="7">
        <v>19</v>
      </c>
      <c r="H79" s="7">
        <v>12</v>
      </c>
      <c r="I79" s="7">
        <v>23</v>
      </c>
      <c r="J79" s="7">
        <v>27</v>
      </c>
      <c r="K79" s="7">
        <v>30</v>
      </c>
      <c r="L79" s="7">
        <v>23</v>
      </c>
      <c r="M79" s="6">
        <v>1000</v>
      </c>
      <c r="N79" s="8">
        <f>IF('BTST OPTION CALLS'!E79="BUY",('BTST OPTION CALLS'!L79-'BTST OPTION CALLS'!G79)*('BTST OPTION CALLS'!M79),('BTST OPTION CALLS'!G79-'BTST OPTION CALLS'!L79)*('BTST OPTION CALLS'!M79))</f>
        <v>4000</v>
      </c>
      <c r="O79" s="9">
        <f>'BTST OPTION CALLS'!N79/('BTST OPTION CALLS'!M79)/'BTST OPTION CALLS'!G79%</f>
        <v>21.05263157894737</v>
      </c>
    </row>
    <row r="80" spans="1:15" ht="15.75">
      <c r="A80" s="61">
        <v>3</v>
      </c>
      <c r="B80" s="86">
        <v>43154</v>
      </c>
      <c r="C80" s="6">
        <v>580</v>
      </c>
      <c r="D80" s="6" t="s">
        <v>267</v>
      </c>
      <c r="E80" s="6" t="s">
        <v>22</v>
      </c>
      <c r="F80" s="6" t="s">
        <v>78</v>
      </c>
      <c r="G80" s="7">
        <v>23</v>
      </c>
      <c r="H80" s="7">
        <v>17</v>
      </c>
      <c r="I80" s="7">
        <v>26</v>
      </c>
      <c r="J80" s="7">
        <v>29</v>
      </c>
      <c r="K80" s="7">
        <v>32</v>
      </c>
      <c r="L80" s="7">
        <v>26</v>
      </c>
      <c r="M80" s="6">
        <v>1500</v>
      </c>
      <c r="N80" s="8">
        <f>IF('BTST OPTION CALLS'!E80="BUY",('BTST OPTION CALLS'!L80-'BTST OPTION CALLS'!G80)*('BTST OPTION CALLS'!M80),('BTST OPTION CALLS'!G80-'BTST OPTION CALLS'!L80)*('BTST OPTION CALLS'!M80))</f>
        <v>4500</v>
      </c>
      <c r="O80" s="9">
        <f>'BTST OPTION CALLS'!N80/('BTST OPTION CALLS'!M80)/'BTST OPTION CALLS'!G80%</f>
        <v>13.043478260869565</v>
      </c>
    </row>
    <row r="81" spans="1:15" ht="15.75">
      <c r="A81" s="61">
        <v>4</v>
      </c>
      <c r="B81" s="86">
        <v>43151</v>
      </c>
      <c r="C81" s="6">
        <v>370</v>
      </c>
      <c r="D81" s="6" t="s">
        <v>267</v>
      </c>
      <c r="E81" s="6" t="s">
        <v>22</v>
      </c>
      <c r="F81" s="6" t="s">
        <v>56</v>
      </c>
      <c r="G81" s="7">
        <v>5</v>
      </c>
      <c r="H81" s="7">
        <v>1</v>
      </c>
      <c r="I81" s="7">
        <v>8</v>
      </c>
      <c r="J81" s="7">
        <v>11</v>
      </c>
      <c r="K81" s="7">
        <v>14</v>
      </c>
      <c r="L81" s="7">
        <v>7.5</v>
      </c>
      <c r="M81" s="6">
        <v>1500</v>
      </c>
      <c r="N81" s="8">
        <f>IF('BTST OPTION CALLS'!E81="BUY",('BTST OPTION CALLS'!L81-'BTST OPTION CALLS'!G81)*('BTST OPTION CALLS'!M81),('BTST OPTION CALLS'!G81-'BTST OPTION CALLS'!L81)*('BTST OPTION CALLS'!M81))</f>
        <v>3750</v>
      </c>
      <c r="O81" s="9">
        <f>'BTST OPTION CALLS'!N81/('BTST OPTION CALLS'!M81)/'BTST OPTION CALLS'!G81%</f>
        <v>50</v>
      </c>
    </row>
    <row r="82" spans="1:15" ht="15.75">
      <c r="A82" s="61">
        <v>5</v>
      </c>
      <c r="B82" s="86">
        <v>43139</v>
      </c>
      <c r="C82" s="6">
        <v>160</v>
      </c>
      <c r="D82" s="6" t="s">
        <v>267</v>
      </c>
      <c r="E82" s="6" t="s">
        <v>22</v>
      </c>
      <c r="F82" s="6" t="s">
        <v>83</v>
      </c>
      <c r="G82" s="7">
        <v>7</v>
      </c>
      <c r="H82" s="7">
        <v>5</v>
      </c>
      <c r="I82" s="7">
        <v>8</v>
      </c>
      <c r="J82" s="7">
        <v>9</v>
      </c>
      <c r="K82" s="7">
        <v>10</v>
      </c>
      <c r="L82" s="7">
        <v>8</v>
      </c>
      <c r="M82" s="6">
        <v>3500</v>
      </c>
      <c r="N82" s="8">
        <f>IF('BTST OPTION CALLS'!E82="BUY",('BTST OPTION CALLS'!L82-'BTST OPTION CALLS'!G82)*('BTST OPTION CALLS'!M82),('BTST OPTION CALLS'!G82-'BTST OPTION CALLS'!L82)*('BTST OPTION CALLS'!M82))</f>
        <v>3500</v>
      </c>
      <c r="O82" s="9">
        <f>'BTST OPTION CALLS'!N82/('BTST OPTION CALLS'!M82)/'BTST OPTION CALLS'!G82%</f>
        <v>14.285714285714285</v>
      </c>
    </row>
    <row r="83" spans="1:15" ht="15.75">
      <c r="A83" s="61">
        <v>6</v>
      </c>
      <c r="B83" s="86">
        <v>43138</v>
      </c>
      <c r="C83" s="6">
        <v>135</v>
      </c>
      <c r="D83" s="6" t="s">
        <v>267</v>
      </c>
      <c r="E83" s="6" t="s">
        <v>22</v>
      </c>
      <c r="F83" s="6" t="s">
        <v>25</v>
      </c>
      <c r="G83" s="7">
        <v>4</v>
      </c>
      <c r="H83" s="7">
        <v>2.5</v>
      </c>
      <c r="I83" s="7">
        <v>4.7</v>
      </c>
      <c r="J83" s="7">
        <v>5.4</v>
      </c>
      <c r="K83" s="7">
        <v>6.1</v>
      </c>
      <c r="L83" s="7">
        <v>5.4</v>
      </c>
      <c r="M83" s="6">
        <v>7000</v>
      </c>
      <c r="N83" s="8">
        <f>IF('BTST OPTION CALLS'!E83="BUY",('BTST OPTION CALLS'!L83-'BTST OPTION CALLS'!G83)*('BTST OPTION CALLS'!M83),('BTST OPTION CALLS'!G83-'BTST OPTION CALLS'!L83)*('BTST OPTION CALLS'!M83))</f>
        <v>9800.0000000000018</v>
      </c>
      <c r="O83" s="9">
        <f>'BTST OPTION CALLS'!N83/('BTST OPTION CALLS'!M83)/'BTST OPTION CALLS'!G83%</f>
        <v>35.000000000000007</v>
      </c>
    </row>
    <row r="84" spans="1:15" ht="15.75">
      <c r="A84" s="65"/>
      <c r="B84" s="87"/>
      <c r="C84" s="33"/>
      <c r="D84" s="33"/>
      <c r="E84" s="33"/>
      <c r="F84" s="33"/>
      <c r="G84" s="13"/>
      <c r="H84" s="13"/>
      <c r="I84" s="13"/>
      <c r="J84" s="13"/>
      <c r="K84" s="13"/>
      <c r="L84" s="13"/>
      <c r="M84" s="33"/>
      <c r="N84" s="67"/>
      <c r="O84" s="68"/>
    </row>
    <row r="85" spans="1:15" ht="15.75">
      <c r="A85" s="80" t="s">
        <v>95</v>
      </c>
      <c r="B85" s="70"/>
      <c r="C85" s="71"/>
      <c r="D85" s="72"/>
      <c r="E85" s="73"/>
      <c r="F85" s="73"/>
      <c r="G85" s="81"/>
      <c r="H85" s="74"/>
      <c r="I85" s="74"/>
      <c r="J85" s="74"/>
      <c r="K85" s="75"/>
      <c r="L85" s="82"/>
      <c r="M85" s="83"/>
      <c r="N85" s="84"/>
    </row>
    <row r="86" spans="1:15" ht="15.75">
      <c r="A86" s="80" t="s">
        <v>96</v>
      </c>
      <c r="B86" s="76"/>
      <c r="C86" s="71"/>
      <c r="D86" s="72"/>
      <c r="E86" s="73"/>
      <c r="F86" s="73"/>
      <c r="G86" s="81"/>
      <c r="H86" s="73"/>
      <c r="I86" s="73"/>
      <c r="J86" s="73"/>
      <c r="K86" s="75"/>
      <c r="L86" s="82"/>
      <c r="M86" s="83"/>
      <c r="N86" s="83"/>
      <c r="O86" s="83"/>
    </row>
    <row r="87" spans="1:15" ht="15.75">
      <c r="A87" s="80" t="s">
        <v>96</v>
      </c>
      <c r="B87" s="76"/>
      <c r="C87" s="77"/>
      <c r="D87" s="78"/>
      <c r="E87" s="79"/>
      <c r="F87" s="79"/>
      <c r="G87" s="85"/>
      <c r="H87" s="79"/>
      <c r="I87" s="79"/>
      <c r="J87" s="79"/>
      <c r="K87" s="79"/>
      <c r="L87" s="82"/>
      <c r="M87" s="82"/>
      <c r="N87" s="82"/>
      <c r="O87" s="83"/>
    </row>
    <row r="88" spans="1:15" ht="16.5" thickBot="1">
      <c r="A88" s="18"/>
      <c r="B88" s="11"/>
      <c r="C88" s="11"/>
      <c r="D88" s="12"/>
      <c r="E88" s="12"/>
      <c r="F88" s="12"/>
      <c r="G88" s="13"/>
      <c r="H88" s="14"/>
      <c r="I88" s="15" t="s">
        <v>27</v>
      </c>
      <c r="J88" s="15"/>
      <c r="K88" s="16"/>
      <c r="L88" s="16"/>
      <c r="M88" s="17"/>
      <c r="N88" s="17"/>
      <c r="O88" s="17"/>
    </row>
    <row r="89" spans="1:15" ht="15.75">
      <c r="A89" s="18"/>
      <c r="B89" s="11"/>
      <c r="C89" s="11"/>
      <c r="D89" s="102" t="s">
        <v>28</v>
      </c>
      <c r="E89" s="102"/>
      <c r="F89" s="20">
        <v>6</v>
      </c>
      <c r="G89" s="21">
        <f>'BTST OPTION CALLS'!G90+'BTST OPTION CALLS'!G91+'BTST OPTION CALLS'!G92+'BTST OPTION CALLS'!G93+'BTST OPTION CALLS'!G94+'BTST OPTION CALLS'!G95</f>
        <v>100</v>
      </c>
      <c r="H89" s="12">
        <v>6</v>
      </c>
      <c r="I89" s="22">
        <f>'BTST OPTION CALLS'!H90/'BTST OPTION CALLS'!H89%</f>
        <v>100</v>
      </c>
      <c r="J89" s="22"/>
      <c r="L89" s="23"/>
    </row>
    <row r="90" spans="1:15" ht="15.75">
      <c r="A90" s="18"/>
      <c r="B90" s="11"/>
      <c r="C90" s="11"/>
      <c r="D90" s="103" t="s">
        <v>29</v>
      </c>
      <c r="E90" s="103"/>
      <c r="F90" s="25">
        <v>6</v>
      </c>
      <c r="G90" s="26">
        <f>('BTST OPTION CALLS'!F90/'BTST OPTION CALLS'!F89)*100</f>
        <v>100</v>
      </c>
      <c r="H90" s="12">
        <v>6</v>
      </c>
      <c r="I90" s="16"/>
      <c r="J90" s="16"/>
      <c r="K90" s="22"/>
      <c r="L90" s="16"/>
      <c r="M90" s="17"/>
      <c r="N90" s="12" t="s">
        <v>30</v>
      </c>
      <c r="O90" s="12"/>
    </row>
    <row r="91" spans="1:15" ht="15.75">
      <c r="A91" s="27"/>
      <c r="B91" s="11"/>
      <c r="C91" s="11"/>
      <c r="D91" s="103" t="s">
        <v>31</v>
      </c>
      <c r="E91" s="103"/>
      <c r="F91" s="25">
        <v>0</v>
      </c>
      <c r="G91" s="26">
        <f>('BTST OPTION CALLS'!F91/'BTST OPTION CALLS'!F89)*100</f>
        <v>0</v>
      </c>
      <c r="H91" s="28"/>
      <c r="I91" s="12"/>
      <c r="J91" s="12"/>
      <c r="K91" s="12"/>
      <c r="L91" s="16"/>
      <c r="M91" s="17"/>
      <c r="N91" s="18"/>
      <c r="O91" s="18"/>
    </row>
    <row r="92" spans="1:15" ht="15.75">
      <c r="A92" s="27"/>
      <c r="B92" s="11"/>
      <c r="C92" s="11"/>
      <c r="D92" s="103" t="s">
        <v>32</v>
      </c>
      <c r="E92" s="103"/>
      <c r="F92" s="25">
        <v>0</v>
      </c>
      <c r="G92" s="26">
        <f>('BTST OPTION CALLS'!F92/'BTST OPTION CALLS'!F89)*100</f>
        <v>0</v>
      </c>
      <c r="H92" s="28"/>
      <c r="I92" s="12"/>
      <c r="J92" s="12"/>
      <c r="K92" s="12"/>
      <c r="L92" s="16"/>
      <c r="M92" s="17"/>
      <c r="N92" s="17"/>
      <c r="O92" s="17"/>
    </row>
    <row r="93" spans="1:15" ht="15.75">
      <c r="A93" s="27"/>
      <c r="B93" s="11"/>
      <c r="C93" s="11"/>
      <c r="D93" s="103" t="s">
        <v>33</v>
      </c>
      <c r="E93" s="103"/>
      <c r="F93" s="25">
        <v>0</v>
      </c>
      <c r="G93" s="26">
        <f>('BTST OPTION CALLS'!F93/'BTST OPTION CALLS'!F89)*100</f>
        <v>0</v>
      </c>
      <c r="H93" s="28"/>
      <c r="I93" s="12" t="s">
        <v>34</v>
      </c>
      <c r="J93" s="12"/>
      <c r="K93" s="16"/>
      <c r="L93" s="16"/>
      <c r="M93" s="17"/>
      <c r="N93" s="17"/>
      <c r="O93" s="17"/>
    </row>
    <row r="94" spans="1:15" ht="15.75">
      <c r="A94" s="27"/>
      <c r="B94" s="11"/>
      <c r="C94" s="11"/>
      <c r="D94" s="103" t="s">
        <v>35</v>
      </c>
      <c r="E94" s="103"/>
      <c r="F94" s="25">
        <v>0</v>
      </c>
      <c r="G94" s="26">
        <f>('BTST OPTION CALLS'!F94/'BTST OPTION CALLS'!F89)*100</f>
        <v>0</v>
      </c>
      <c r="H94" s="28"/>
      <c r="I94" s="12"/>
      <c r="J94" s="12"/>
      <c r="K94" s="16"/>
      <c r="L94" s="16"/>
      <c r="M94" s="17"/>
      <c r="N94" s="17"/>
      <c r="O94" s="17"/>
    </row>
    <row r="95" spans="1:15" ht="16.5" thickBot="1">
      <c r="A95" s="27"/>
      <c r="B95" s="11"/>
      <c r="C95" s="11"/>
      <c r="D95" s="104" t="s">
        <v>36</v>
      </c>
      <c r="E95" s="104"/>
      <c r="F95" s="30"/>
      <c r="G95" s="31">
        <f>('BTST OPTION CALLS'!F95/'BTST OPTION CALLS'!F89)*100</f>
        <v>0</v>
      </c>
      <c r="H95" s="28"/>
      <c r="I95" s="12"/>
      <c r="J95" s="12"/>
      <c r="K95" s="23"/>
      <c r="L95" s="23"/>
      <c r="N95" s="17"/>
      <c r="O95" s="17"/>
    </row>
    <row r="96" spans="1:15" ht="15.75">
      <c r="A96" s="35" t="s">
        <v>37</v>
      </c>
      <c r="B96" s="32"/>
      <c r="C96" s="32"/>
      <c r="D96" s="36"/>
      <c r="E96" s="36"/>
      <c r="F96" s="37"/>
      <c r="G96" s="37"/>
      <c r="H96" s="38"/>
      <c r="I96" s="39"/>
      <c r="J96" s="39"/>
      <c r="K96" s="39"/>
      <c r="L96" s="37"/>
      <c r="M96" s="17"/>
      <c r="N96" s="33"/>
      <c r="O96" s="33"/>
    </row>
    <row r="97" spans="1:15" ht="15.75">
      <c r="A97" s="40" t="s">
        <v>38</v>
      </c>
      <c r="B97" s="32"/>
      <c r="C97" s="32"/>
      <c r="D97" s="41"/>
      <c r="E97" s="42"/>
      <c r="F97" s="36"/>
      <c r="G97" s="39"/>
      <c r="H97" s="38"/>
      <c r="I97" s="39"/>
      <c r="J97" s="39"/>
      <c r="K97" s="39"/>
      <c r="L97" s="37"/>
      <c r="M97" s="17"/>
      <c r="N97" s="18"/>
      <c r="O97" s="18"/>
    </row>
    <row r="98" spans="1:15" ht="15.75">
      <c r="A98" s="40" t="s">
        <v>39</v>
      </c>
      <c r="B98" s="32"/>
      <c r="C98" s="32"/>
      <c r="D98" s="36"/>
      <c r="E98" s="42"/>
      <c r="F98" s="36"/>
      <c r="G98" s="39"/>
      <c r="H98" s="38"/>
      <c r="I98" s="43"/>
      <c r="J98" s="43"/>
      <c r="K98" s="43"/>
      <c r="L98" s="37"/>
      <c r="M98" s="17"/>
      <c r="N98" s="17"/>
      <c r="O98" s="17"/>
    </row>
    <row r="99" spans="1:15" ht="15.75">
      <c r="A99" s="40" t="s">
        <v>40</v>
      </c>
      <c r="B99" s="41"/>
      <c r="C99" s="32"/>
      <c r="D99" s="36"/>
      <c r="E99" s="42"/>
      <c r="F99" s="36"/>
      <c r="G99" s="39"/>
      <c r="H99" s="44"/>
      <c r="I99" s="43"/>
      <c r="J99" s="43"/>
      <c r="K99" s="43"/>
      <c r="L99" s="37"/>
      <c r="M99" s="17"/>
      <c r="N99" s="17"/>
      <c r="O99" s="17"/>
    </row>
    <row r="100" spans="1:15" ht="15.75">
      <c r="A100" s="40" t="s">
        <v>41</v>
      </c>
      <c r="B100" s="27"/>
      <c r="C100" s="41"/>
      <c r="D100" s="36"/>
      <c r="E100" s="45"/>
      <c r="F100" s="39"/>
      <c r="G100" s="39"/>
      <c r="H100" s="44"/>
      <c r="I100" s="43"/>
      <c r="J100" s="43"/>
      <c r="K100" s="43"/>
      <c r="L100" s="39"/>
      <c r="M100" s="17"/>
      <c r="N100" s="17"/>
      <c r="O100" s="17"/>
    </row>
    <row r="102" spans="1:15">
      <c r="A102" s="105" t="s">
        <v>0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</row>
    <row r="104" spans="1:1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</row>
    <row r="105" spans="1:15" ht="15.75">
      <c r="A105" s="106" t="s">
        <v>1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1:15" ht="15.75">
      <c r="A106" s="106" t="s">
        <v>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1:15" ht="15.75">
      <c r="A107" s="107" t="s">
        <v>3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</row>
    <row r="108" spans="1:15" ht="15.75">
      <c r="A108" s="108" t="s">
        <v>263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</row>
    <row r="109" spans="1:15" ht="15.75">
      <c r="A109" s="109" t="s">
        <v>5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</row>
    <row r="110" spans="1:15">
      <c r="A110" s="110" t="s">
        <v>6</v>
      </c>
      <c r="B110" s="111" t="s">
        <v>7</v>
      </c>
      <c r="C110" s="112" t="s">
        <v>8</v>
      </c>
      <c r="D110" s="111" t="s">
        <v>9</v>
      </c>
      <c r="E110" s="110" t="s">
        <v>10</v>
      </c>
      <c r="F110" s="110" t="s">
        <v>11</v>
      </c>
      <c r="G110" s="111" t="s">
        <v>12</v>
      </c>
      <c r="H110" s="111" t="s">
        <v>13</v>
      </c>
      <c r="I110" s="112" t="s">
        <v>14</v>
      </c>
      <c r="J110" s="112" t="s">
        <v>15</v>
      </c>
      <c r="K110" s="112" t="s">
        <v>16</v>
      </c>
      <c r="L110" s="113" t="s">
        <v>17</v>
      </c>
      <c r="M110" s="111" t="s">
        <v>18</v>
      </c>
      <c r="N110" s="111" t="s">
        <v>19</v>
      </c>
      <c r="O110" s="111" t="s">
        <v>20</v>
      </c>
    </row>
    <row r="111" spans="1:15">
      <c r="A111" s="110"/>
      <c r="B111" s="111"/>
      <c r="C111" s="112"/>
      <c r="D111" s="111"/>
      <c r="E111" s="110"/>
      <c r="F111" s="110"/>
      <c r="G111" s="111"/>
      <c r="H111" s="111"/>
      <c r="I111" s="112"/>
      <c r="J111" s="112"/>
      <c r="K111" s="112"/>
      <c r="L111" s="113"/>
      <c r="M111" s="111"/>
      <c r="N111" s="111"/>
      <c r="O111" s="111"/>
    </row>
    <row r="112" spans="1:15" ht="15" customHeight="1">
      <c r="A112" s="61">
        <v>2</v>
      </c>
      <c r="B112" s="86">
        <v>43123</v>
      </c>
      <c r="C112" s="6">
        <v>1720</v>
      </c>
      <c r="D112" s="6" t="s">
        <v>267</v>
      </c>
      <c r="E112" s="6" t="s">
        <v>22</v>
      </c>
      <c r="F112" s="6" t="s">
        <v>68</v>
      </c>
      <c r="G112" s="7">
        <v>11</v>
      </c>
      <c r="H112" s="7">
        <v>3</v>
      </c>
      <c r="I112" s="7">
        <v>25</v>
      </c>
      <c r="J112" s="7">
        <v>40</v>
      </c>
      <c r="K112" s="7">
        <v>55</v>
      </c>
      <c r="L112" s="7">
        <v>3</v>
      </c>
      <c r="M112" s="6">
        <v>300</v>
      </c>
      <c r="N112" s="8">
        <f>IF('BTST OPTION CALLS'!E112="BUY",('BTST OPTION CALLS'!L112-'BTST OPTION CALLS'!G112)*('BTST OPTION CALLS'!M112),('BTST OPTION CALLS'!G112-'BTST OPTION CALLS'!L112)*('BTST OPTION CALLS'!M112))</f>
        <v>-2400</v>
      </c>
      <c r="O112" s="9">
        <f>'BTST OPTION CALLS'!N112/('BTST OPTION CALLS'!M112)/'BTST OPTION CALLS'!G112%</f>
        <v>-72.727272727272734</v>
      </c>
    </row>
    <row r="113" spans="1:15" ht="15" customHeight="1">
      <c r="A113" s="61">
        <v>3</v>
      </c>
      <c r="B113" s="86">
        <v>43123</v>
      </c>
      <c r="C113" s="6">
        <v>185</v>
      </c>
      <c r="D113" s="6" t="s">
        <v>267</v>
      </c>
      <c r="E113" s="6" t="s">
        <v>22</v>
      </c>
      <c r="F113" s="6" t="s">
        <v>116</v>
      </c>
      <c r="G113" s="7">
        <v>4</v>
      </c>
      <c r="H113" s="7">
        <v>2</v>
      </c>
      <c r="I113" s="7">
        <v>5</v>
      </c>
      <c r="J113" s="7">
        <v>6</v>
      </c>
      <c r="K113" s="7">
        <v>7</v>
      </c>
      <c r="L113" s="7">
        <v>6</v>
      </c>
      <c r="M113" s="6">
        <v>3500</v>
      </c>
      <c r="N113" s="8">
        <f>IF('BTST OPTION CALLS'!E113="BUY",('BTST OPTION CALLS'!L113-'BTST OPTION CALLS'!G113)*('BTST OPTION CALLS'!M113),('BTST OPTION CALLS'!G113-'BTST OPTION CALLS'!L113)*('BTST OPTION CALLS'!M113))</f>
        <v>7000</v>
      </c>
      <c r="O113" s="9">
        <f>'BTST OPTION CALLS'!N113/('BTST OPTION CALLS'!M113)/'BTST OPTION CALLS'!G113%</f>
        <v>50</v>
      </c>
    </row>
    <row r="114" spans="1:15" ht="15" customHeight="1">
      <c r="A114" s="61">
        <v>4</v>
      </c>
      <c r="B114" s="86">
        <v>43122</v>
      </c>
      <c r="C114" s="6">
        <v>900</v>
      </c>
      <c r="D114" s="6" t="s">
        <v>267</v>
      </c>
      <c r="E114" s="6" t="s">
        <v>22</v>
      </c>
      <c r="F114" s="6" t="s">
        <v>169</v>
      </c>
      <c r="G114" s="7">
        <v>20</v>
      </c>
      <c r="H114" s="7">
        <v>16</v>
      </c>
      <c r="I114" s="7">
        <v>22.5</v>
      </c>
      <c r="J114" s="7">
        <v>25</v>
      </c>
      <c r="K114" s="7">
        <v>27.5</v>
      </c>
      <c r="L114" s="7">
        <v>16</v>
      </c>
      <c r="M114" s="6">
        <v>1500</v>
      </c>
      <c r="N114" s="8">
        <f>IF('BTST OPTION CALLS'!E114="BUY",('BTST OPTION CALLS'!L114-'BTST OPTION CALLS'!G114)*('BTST OPTION CALLS'!M114),('BTST OPTION CALLS'!G114-'BTST OPTION CALLS'!L114)*('BTST OPTION CALLS'!M114))</f>
        <v>-6000</v>
      </c>
      <c r="O114" s="9">
        <f>'BTST OPTION CALLS'!N114/('BTST OPTION CALLS'!M114)/'BTST OPTION CALLS'!G114%</f>
        <v>-20</v>
      </c>
    </row>
    <row r="115" spans="1:15" ht="15" customHeight="1">
      <c r="A115" s="61">
        <v>5</v>
      </c>
      <c r="B115" s="86">
        <v>43117</v>
      </c>
      <c r="C115" s="6">
        <v>580</v>
      </c>
      <c r="D115" s="6" t="s">
        <v>267</v>
      </c>
      <c r="E115" s="6" t="s">
        <v>22</v>
      </c>
      <c r="F115" s="6" t="s">
        <v>58</v>
      </c>
      <c r="G115" s="7">
        <v>14</v>
      </c>
      <c r="H115" s="7">
        <v>7</v>
      </c>
      <c r="I115" s="7">
        <v>18</v>
      </c>
      <c r="J115" s="7">
        <v>22</v>
      </c>
      <c r="K115" s="7">
        <v>26</v>
      </c>
      <c r="L115" s="7">
        <v>18</v>
      </c>
      <c r="M115" s="6">
        <v>1200</v>
      </c>
      <c r="N115" s="8">
        <f>IF('BTST OPTION CALLS'!E115="BUY",('BTST OPTION CALLS'!L115-'BTST OPTION CALLS'!G115)*('BTST OPTION CALLS'!M115),('BTST OPTION CALLS'!G115-'BTST OPTION CALLS'!L115)*('BTST OPTION CALLS'!M115))</f>
        <v>4800</v>
      </c>
      <c r="O115" s="9">
        <f>'BTST OPTION CALLS'!N115/('BTST OPTION CALLS'!M115)/'BTST OPTION CALLS'!G115%</f>
        <v>28.571428571428569</v>
      </c>
    </row>
    <row r="116" spans="1:15" ht="15.75">
      <c r="A116" s="61">
        <v>6</v>
      </c>
      <c r="B116" s="86">
        <v>43111</v>
      </c>
      <c r="C116" s="6">
        <v>70</v>
      </c>
      <c r="D116" s="6" t="s">
        <v>267</v>
      </c>
      <c r="E116" s="6" t="s">
        <v>22</v>
      </c>
      <c r="F116" s="6" t="s">
        <v>272</v>
      </c>
      <c r="G116" s="7">
        <v>3.3</v>
      </c>
      <c r="H116" s="7">
        <v>2.4</v>
      </c>
      <c r="I116" s="7">
        <v>3.8</v>
      </c>
      <c r="J116" s="7">
        <v>4.3</v>
      </c>
      <c r="K116" s="7">
        <v>4.8</v>
      </c>
      <c r="L116" s="7">
        <v>2.4</v>
      </c>
      <c r="M116" s="6">
        <v>9000</v>
      </c>
      <c r="N116" s="8">
        <f>IF('BTST OPTION CALLS'!E116="BUY",('BTST OPTION CALLS'!L116-'BTST OPTION CALLS'!G116)*('BTST OPTION CALLS'!M116),('BTST OPTION CALLS'!G116-'BTST OPTION CALLS'!L116)*('BTST OPTION CALLS'!M116))</f>
        <v>-8099.9999999999991</v>
      </c>
      <c r="O116" s="9">
        <f>'BTST OPTION CALLS'!N116/('BTST OPTION CALLS'!M116)/'BTST OPTION CALLS'!G116%</f>
        <v>-27.27272727272727</v>
      </c>
    </row>
    <row r="117" spans="1:15" ht="15.75">
      <c r="A117" s="61">
        <v>7</v>
      </c>
      <c r="B117" s="86">
        <v>43108</v>
      </c>
      <c r="C117" s="6">
        <v>115</v>
      </c>
      <c r="D117" s="6" t="s">
        <v>267</v>
      </c>
      <c r="E117" s="6" t="s">
        <v>22</v>
      </c>
      <c r="F117" s="6" t="s">
        <v>53</v>
      </c>
      <c r="G117" s="7">
        <v>4.8</v>
      </c>
      <c r="H117" s="7">
        <v>3</v>
      </c>
      <c r="I117" s="7">
        <v>5.8</v>
      </c>
      <c r="J117" s="7">
        <v>6.8</v>
      </c>
      <c r="K117" s="7">
        <v>7.8</v>
      </c>
      <c r="L117" s="7">
        <v>3</v>
      </c>
      <c r="M117" s="6">
        <v>5500</v>
      </c>
      <c r="N117" s="8">
        <f>IF('BTST OPTION CALLS'!E117="BUY",('BTST OPTION CALLS'!L117-'BTST OPTION CALLS'!G117)*('BTST OPTION CALLS'!M117),('BTST OPTION CALLS'!G117-'BTST OPTION CALLS'!L117)*('BTST OPTION CALLS'!M117))</f>
        <v>-9899.9999999999982</v>
      </c>
      <c r="O117" s="9">
        <f>'BTST OPTION CALLS'!N117/('BTST OPTION CALLS'!M117)/'BTST OPTION CALLS'!G117%</f>
        <v>-37.499999999999993</v>
      </c>
    </row>
    <row r="118" spans="1:15" ht="15.75">
      <c r="A118" s="61">
        <v>8</v>
      </c>
      <c r="B118" s="86">
        <v>43104</v>
      </c>
      <c r="C118" s="6">
        <v>165</v>
      </c>
      <c r="D118" s="6" t="s">
        <v>267</v>
      </c>
      <c r="E118" s="6" t="s">
        <v>22</v>
      </c>
      <c r="F118" s="6" t="s">
        <v>64</v>
      </c>
      <c r="G118" s="7">
        <v>3.65</v>
      </c>
      <c r="H118" s="7">
        <v>2.7</v>
      </c>
      <c r="I118" s="7">
        <v>4.2</v>
      </c>
      <c r="J118" s="7">
        <v>4.7</v>
      </c>
      <c r="K118" s="7">
        <v>5.2</v>
      </c>
      <c r="L118" s="7">
        <v>4.2</v>
      </c>
      <c r="M118" s="6">
        <v>6000</v>
      </c>
      <c r="N118" s="8">
        <f>IF('BTST OPTION CALLS'!E118="BUY",('BTST OPTION CALLS'!L118-'BTST OPTION CALLS'!G118)*('BTST OPTION CALLS'!M118),('BTST OPTION CALLS'!G118-'BTST OPTION CALLS'!L118)*('BTST OPTION CALLS'!M118))</f>
        <v>3300.0000000000018</v>
      </c>
      <c r="O118" s="9">
        <f>'BTST OPTION CALLS'!N118/('BTST OPTION CALLS'!M118)/'BTST OPTION CALLS'!G118%</f>
        <v>15.06849315068494</v>
      </c>
    </row>
    <row r="119" spans="1:15" ht="15.75">
      <c r="A119" s="61">
        <v>9</v>
      </c>
      <c r="B119" s="86">
        <v>43102</v>
      </c>
      <c r="C119" s="6">
        <v>440</v>
      </c>
      <c r="D119" s="6" t="s">
        <v>267</v>
      </c>
      <c r="E119" s="6" t="s">
        <v>22</v>
      </c>
      <c r="F119" s="6" t="s">
        <v>75</v>
      </c>
      <c r="G119" s="7">
        <v>14.5</v>
      </c>
      <c r="H119" s="7">
        <v>10</v>
      </c>
      <c r="I119" s="7">
        <v>17</v>
      </c>
      <c r="J119" s="7">
        <v>19.5</v>
      </c>
      <c r="K119" s="7">
        <v>22</v>
      </c>
      <c r="L119" s="7">
        <v>10</v>
      </c>
      <c r="M119" s="6">
        <v>1500</v>
      </c>
      <c r="N119" s="8">
        <f>IF('BTST OPTION CALLS'!E119="BUY",('BTST OPTION CALLS'!L119-'BTST OPTION CALLS'!G119)*('BTST OPTION CALLS'!M119),('BTST OPTION CALLS'!G119-'BTST OPTION CALLS'!L119)*('BTST OPTION CALLS'!M119))</f>
        <v>-6750</v>
      </c>
      <c r="O119" s="9">
        <f>'BTST OPTION CALLS'!N119/('BTST OPTION CALLS'!M119)/'BTST OPTION CALLS'!G119%</f>
        <v>-31.03448275862069</v>
      </c>
    </row>
    <row r="120" spans="1:15" s="83" customFormat="1" ht="15.75">
      <c r="A120" s="80" t="s">
        <v>95</v>
      </c>
      <c r="B120" s="70"/>
      <c r="C120" s="71"/>
      <c r="D120" s="72"/>
      <c r="E120" s="73"/>
      <c r="F120" s="73"/>
      <c r="G120" s="81"/>
      <c r="H120" s="74"/>
      <c r="I120" s="74"/>
      <c r="J120" s="74"/>
      <c r="K120" s="75"/>
      <c r="L120" s="82"/>
      <c r="N120" s="84"/>
    </row>
    <row r="121" spans="1:15" s="83" customFormat="1" ht="15.75">
      <c r="A121" s="80" t="s">
        <v>96</v>
      </c>
      <c r="B121" s="76"/>
      <c r="C121" s="71"/>
      <c r="D121" s="72"/>
      <c r="E121" s="73"/>
      <c r="F121" s="73"/>
      <c r="G121" s="81"/>
      <c r="H121" s="73"/>
      <c r="I121" s="73"/>
      <c r="J121" s="73"/>
      <c r="K121" s="75"/>
      <c r="L121" s="82"/>
    </row>
    <row r="122" spans="1:15" s="83" customFormat="1" ht="15.75">
      <c r="A122" s="80" t="s">
        <v>96</v>
      </c>
      <c r="B122" s="76"/>
      <c r="C122" s="77"/>
      <c r="D122" s="78"/>
      <c r="E122" s="79"/>
      <c r="F122" s="79"/>
      <c r="G122" s="85"/>
      <c r="H122" s="79"/>
      <c r="I122" s="79"/>
      <c r="J122" s="79"/>
      <c r="K122" s="79"/>
      <c r="L122" s="82"/>
      <c r="M122" s="82"/>
      <c r="N122" s="82"/>
    </row>
    <row r="123" spans="1:15" ht="16.5" thickBot="1">
      <c r="A123" s="18"/>
      <c r="B123" s="11"/>
      <c r="C123" s="11"/>
      <c r="D123" s="12"/>
      <c r="E123" s="12"/>
      <c r="F123" s="12"/>
      <c r="G123" s="13"/>
      <c r="H123" s="14"/>
      <c r="I123" s="15" t="s">
        <v>27</v>
      </c>
      <c r="J123" s="15"/>
      <c r="K123" s="16"/>
      <c r="L123" s="16"/>
      <c r="M123" s="17"/>
      <c r="N123" s="17"/>
      <c r="O123" s="17"/>
    </row>
    <row r="124" spans="1:15" ht="15.75">
      <c r="A124" s="18"/>
      <c r="B124" s="11"/>
      <c r="C124" s="11"/>
      <c r="D124" s="102" t="s">
        <v>28</v>
      </c>
      <c r="E124" s="102"/>
      <c r="F124" s="20">
        <v>7</v>
      </c>
      <c r="G124" s="21">
        <f>'BTST OPTION CALLS'!G125+'BTST OPTION CALLS'!G126+'BTST OPTION CALLS'!G127+'BTST OPTION CALLS'!G128+'BTST OPTION CALLS'!G129+'BTST OPTION CALLS'!G130</f>
        <v>100</v>
      </c>
      <c r="H124" s="12">
        <v>7</v>
      </c>
      <c r="I124" s="22">
        <f>'BTST OPTION CALLS'!H125/'BTST OPTION CALLS'!H124%</f>
        <v>42.857142857142854</v>
      </c>
      <c r="J124" s="22"/>
      <c r="L124" s="23"/>
    </row>
    <row r="125" spans="1:15" ht="15.75">
      <c r="A125" s="18"/>
      <c r="B125" s="11"/>
      <c r="C125" s="11"/>
      <c r="D125" s="103" t="s">
        <v>29</v>
      </c>
      <c r="E125" s="103"/>
      <c r="F125" s="25">
        <v>3</v>
      </c>
      <c r="G125" s="26">
        <f>('BTST OPTION CALLS'!F125/'BTST OPTION CALLS'!F124)*100</f>
        <v>42.857142857142854</v>
      </c>
      <c r="H125" s="12">
        <v>3</v>
      </c>
      <c r="I125" s="16"/>
      <c r="J125" s="16"/>
      <c r="K125" s="22"/>
      <c r="L125" s="16"/>
      <c r="M125" s="17"/>
      <c r="N125" s="12" t="s">
        <v>30</v>
      </c>
      <c r="O125" s="12"/>
    </row>
    <row r="126" spans="1:15" ht="15.75">
      <c r="A126" s="27"/>
      <c r="B126" s="11"/>
      <c r="C126" s="11"/>
      <c r="D126" s="103" t="s">
        <v>31</v>
      </c>
      <c r="E126" s="103"/>
      <c r="F126" s="25">
        <v>0</v>
      </c>
      <c r="G126" s="26">
        <f>('BTST OPTION CALLS'!F126/'BTST OPTION CALLS'!F124)*100</f>
        <v>0</v>
      </c>
      <c r="H126" s="28"/>
      <c r="I126" s="12"/>
      <c r="J126" s="12"/>
      <c r="K126" s="12"/>
      <c r="L126" s="16"/>
      <c r="M126" s="17"/>
      <c r="N126" s="18"/>
      <c r="O126" s="18"/>
    </row>
    <row r="127" spans="1:15" ht="15.75">
      <c r="A127" s="27"/>
      <c r="B127" s="11"/>
      <c r="C127" s="11"/>
      <c r="D127" s="103" t="s">
        <v>32</v>
      </c>
      <c r="E127" s="103"/>
      <c r="F127" s="25">
        <v>0</v>
      </c>
      <c r="G127" s="26">
        <f>('BTST OPTION CALLS'!F127/'BTST OPTION CALLS'!F124)*100</f>
        <v>0</v>
      </c>
      <c r="H127" s="28"/>
      <c r="I127" s="12"/>
      <c r="J127" s="12"/>
      <c r="K127" s="12"/>
      <c r="L127" s="16"/>
      <c r="M127" s="17"/>
      <c r="N127" s="17"/>
      <c r="O127" s="17"/>
    </row>
    <row r="128" spans="1:15" ht="15.75">
      <c r="A128" s="27"/>
      <c r="B128" s="11"/>
      <c r="C128" s="11"/>
      <c r="D128" s="103" t="s">
        <v>33</v>
      </c>
      <c r="E128" s="103"/>
      <c r="F128" s="25">
        <v>4</v>
      </c>
      <c r="G128" s="26">
        <f>('BTST OPTION CALLS'!F128/'BTST OPTION CALLS'!F124)*100</f>
        <v>57.142857142857139</v>
      </c>
      <c r="H128" s="28"/>
      <c r="I128" s="12" t="s">
        <v>34</v>
      </c>
      <c r="J128" s="12"/>
      <c r="K128" s="16"/>
      <c r="L128" s="16"/>
      <c r="M128" s="17"/>
      <c r="N128" s="17"/>
      <c r="O128" s="17"/>
    </row>
    <row r="129" spans="1:15" ht="15.75">
      <c r="A129" s="27"/>
      <c r="B129" s="11"/>
      <c r="C129" s="11"/>
      <c r="D129" s="103" t="s">
        <v>35</v>
      </c>
      <c r="E129" s="103"/>
      <c r="F129" s="25">
        <v>0</v>
      </c>
      <c r="G129" s="26">
        <f>('BTST OPTION CALLS'!F129/'BTST OPTION CALLS'!F124)*100</f>
        <v>0</v>
      </c>
      <c r="H129" s="28"/>
      <c r="I129" s="12"/>
      <c r="J129" s="12"/>
      <c r="K129" s="16"/>
      <c r="L129" s="16"/>
      <c r="M129" s="17"/>
      <c r="N129" s="17"/>
      <c r="O129" s="17"/>
    </row>
    <row r="130" spans="1:15" ht="16.5" thickBot="1">
      <c r="A130" s="27"/>
      <c r="B130" s="11"/>
      <c r="C130" s="11"/>
      <c r="D130" s="104" t="s">
        <v>36</v>
      </c>
      <c r="E130" s="104"/>
      <c r="F130" s="30"/>
      <c r="G130" s="31">
        <f>('BTST OPTION CALLS'!F130/'BTST OPTION CALLS'!F124)*100</f>
        <v>0</v>
      </c>
      <c r="H130" s="28"/>
      <c r="I130" s="12"/>
      <c r="J130" s="12"/>
      <c r="K130" s="23"/>
      <c r="L130" s="23"/>
      <c r="N130" s="17"/>
      <c r="O130" s="17"/>
    </row>
    <row r="131" spans="1:15" ht="15.75">
      <c r="A131" s="35" t="s">
        <v>37</v>
      </c>
      <c r="B131" s="32"/>
      <c r="C131" s="32"/>
      <c r="D131" s="36"/>
      <c r="E131" s="36"/>
      <c r="F131" s="37"/>
      <c r="G131" s="37"/>
      <c r="H131" s="38"/>
      <c r="I131" s="39"/>
      <c r="J131" s="39"/>
      <c r="K131" s="39"/>
      <c r="L131" s="37"/>
      <c r="M131" s="17"/>
      <c r="N131" s="33"/>
      <c r="O131" s="33"/>
    </row>
    <row r="132" spans="1:15" ht="15.75">
      <c r="A132" s="40" t="s">
        <v>38</v>
      </c>
      <c r="B132" s="32"/>
      <c r="C132" s="32"/>
      <c r="D132" s="41"/>
      <c r="E132" s="42"/>
      <c r="F132" s="36"/>
      <c r="G132" s="39"/>
      <c r="H132" s="38"/>
      <c r="I132" s="39"/>
      <c r="J132" s="39"/>
      <c r="K132" s="39"/>
      <c r="L132" s="37"/>
      <c r="M132" s="17"/>
      <c r="N132" s="18"/>
      <c r="O132" s="18"/>
    </row>
    <row r="133" spans="1:15" ht="15.75">
      <c r="A133" s="40" t="s">
        <v>39</v>
      </c>
      <c r="B133" s="32"/>
      <c r="C133" s="32"/>
      <c r="D133" s="36"/>
      <c r="E133" s="42"/>
      <c r="F133" s="36"/>
      <c r="G133" s="39"/>
      <c r="H133" s="38"/>
      <c r="I133" s="43"/>
      <c r="J133" s="43"/>
      <c r="K133" s="43"/>
      <c r="L133" s="37"/>
      <c r="M133" s="17"/>
      <c r="N133" s="17"/>
      <c r="O133" s="17"/>
    </row>
    <row r="134" spans="1:15" ht="15.75">
      <c r="A134" s="40" t="s">
        <v>40</v>
      </c>
      <c r="B134" s="41"/>
      <c r="C134" s="32"/>
      <c r="D134" s="36"/>
      <c r="E134" s="42"/>
      <c r="F134" s="36"/>
      <c r="G134" s="39"/>
      <c r="H134" s="44"/>
      <c r="I134" s="43"/>
      <c r="J134" s="43"/>
      <c r="K134" s="43"/>
      <c r="L134" s="37"/>
      <c r="M134" s="17"/>
      <c r="N134" s="17"/>
      <c r="O134" s="17"/>
    </row>
    <row r="135" spans="1:15" ht="15.75">
      <c r="A135" s="40" t="s">
        <v>41</v>
      </c>
      <c r="B135" s="27"/>
      <c r="C135" s="41"/>
      <c r="D135" s="36"/>
      <c r="E135" s="45"/>
      <c r="F135" s="39"/>
      <c r="G135" s="39"/>
      <c r="H135" s="44"/>
      <c r="I135" s="43"/>
      <c r="J135" s="43"/>
      <c r="K135" s="43"/>
      <c r="L135" s="39"/>
      <c r="M135" s="17"/>
      <c r="N135" s="17"/>
      <c r="O135" s="17"/>
    </row>
    <row r="137" spans="1:15">
      <c r="A137" s="105" t="s">
        <v>0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</row>
    <row r="138" spans="1:1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</row>
    <row r="139" spans="1:1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</row>
    <row r="140" spans="1:15" ht="15.75">
      <c r="A140" s="106" t="s">
        <v>1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</row>
    <row r="141" spans="1:15" ht="15.75">
      <c r="A141" s="106" t="s">
        <v>2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</row>
    <row r="142" spans="1:15" ht="15.75">
      <c r="A142" s="107" t="s">
        <v>3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1:15" ht="15.75">
      <c r="A143" s="108" t="s">
        <v>248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</row>
    <row r="144" spans="1:15" ht="15.75">
      <c r="A144" s="109" t="s">
        <v>5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1:15">
      <c r="A145" s="110" t="s">
        <v>6</v>
      </c>
      <c r="B145" s="111" t="s">
        <v>7</v>
      </c>
      <c r="C145" s="112" t="s">
        <v>8</v>
      </c>
      <c r="D145" s="111" t="s">
        <v>9</v>
      </c>
      <c r="E145" s="110" t="s">
        <v>10</v>
      </c>
      <c r="F145" s="110" t="s">
        <v>11</v>
      </c>
      <c r="G145" s="111" t="s">
        <v>12</v>
      </c>
      <c r="H145" s="111" t="s">
        <v>13</v>
      </c>
      <c r="I145" s="112" t="s">
        <v>14</v>
      </c>
      <c r="J145" s="112" t="s">
        <v>15</v>
      </c>
      <c r="K145" s="112" t="s">
        <v>16</v>
      </c>
      <c r="L145" s="113" t="s">
        <v>17</v>
      </c>
      <c r="M145" s="111" t="s">
        <v>18</v>
      </c>
      <c r="N145" s="111" t="s">
        <v>19</v>
      </c>
      <c r="O145" s="111" t="s">
        <v>20</v>
      </c>
    </row>
    <row r="146" spans="1:15">
      <c r="A146" s="110"/>
      <c r="B146" s="111"/>
      <c r="C146" s="112"/>
      <c r="D146" s="111"/>
      <c r="E146" s="110"/>
      <c r="F146" s="110"/>
      <c r="G146" s="111"/>
      <c r="H146" s="111"/>
      <c r="I146" s="112"/>
      <c r="J146" s="112"/>
      <c r="K146" s="112"/>
      <c r="L146" s="113"/>
      <c r="M146" s="111"/>
      <c r="N146" s="111"/>
      <c r="O146" s="111"/>
    </row>
    <row r="147" spans="1:15" ht="15.75">
      <c r="A147" s="61">
        <v>1</v>
      </c>
      <c r="B147" s="5">
        <v>43098</v>
      </c>
      <c r="C147" s="6">
        <v>440</v>
      </c>
      <c r="D147" s="6" t="s">
        <v>200</v>
      </c>
      <c r="E147" s="6" t="s">
        <v>22</v>
      </c>
      <c r="F147" s="6" t="s">
        <v>75</v>
      </c>
      <c r="G147" s="7">
        <v>11</v>
      </c>
      <c r="H147" s="7">
        <v>6</v>
      </c>
      <c r="I147" s="7">
        <v>14</v>
      </c>
      <c r="J147" s="7">
        <v>17</v>
      </c>
      <c r="K147" s="7">
        <v>20</v>
      </c>
      <c r="L147" s="7">
        <v>14</v>
      </c>
      <c r="M147" s="6">
        <v>1500</v>
      </c>
      <c r="N147" s="8">
        <f>IF('BTST OPTION CALLS'!E147="BUY",('BTST OPTION CALLS'!L147-'BTST OPTION CALLS'!G147)*('BTST OPTION CALLS'!M147),('BTST OPTION CALLS'!G147-'BTST OPTION CALLS'!L147)*('BTST OPTION CALLS'!M147))</f>
        <v>4500</v>
      </c>
      <c r="O147" s="9">
        <f>'BTST OPTION CALLS'!N147/('BTST OPTION CALLS'!M147)/'BTST OPTION CALLS'!G147%</f>
        <v>27.272727272727273</v>
      </c>
    </row>
    <row r="148" spans="1:15" ht="15.75">
      <c r="A148" s="61">
        <v>2</v>
      </c>
      <c r="B148" s="5">
        <v>43097</v>
      </c>
      <c r="C148" s="6">
        <v>370</v>
      </c>
      <c r="D148" s="6" t="s">
        <v>200</v>
      </c>
      <c r="E148" s="6" t="s">
        <v>22</v>
      </c>
      <c r="F148" s="6" t="s">
        <v>207</v>
      </c>
      <c r="G148" s="7">
        <v>12</v>
      </c>
      <c r="H148" s="7">
        <v>9</v>
      </c>
      <c r="I148" s="7">
        <v>14</v>
      </c>
      <c r="J148" s="7">
        <v>15.5</v>
      </c>
      <c r="K148" s="7">
        <v>17</v>
      </c>
      <c r="L148" s="7">
        <v>14</v>
      </c>
      <c r="M148" s="6">
        <v>2266</v>
      </c>
      <c r="N148" s="8">
        <f>IF('BTST OPTION CALLS'!E148="BUY",('BTST OPTION CALLS'!L148-'BTST OPTION CALLS'!G148)*('BTST OPTION CALLS'!M148),('BTST OPTION CALLS'!G148-'BTST OPTION CALLS'!L148)*('BTST OPTION CALLS'!M148))</f>
        <v>4532</v>
      </c>
      <c r="O148" s="9">
        <f>'BTST OPTION CALLS'!N148/('BTST OPTION CALLS'!M148)/'BTST OPTION CALLS'!G148%</f>
        <v>16.666666666666668</v>
      </c>
    </row>
    <row r="149" spans="1:15" ht="15.75">
      <c r="A149" s="61">
        <v>3</v>
      </c>
      <c r="B149" s="5">
        <v>43095</v>
      </c>
      <c r="C149" s="6">
        <v>2000</v>
      </c>
      <c r="D149" s="6" t="s">
        <v>200</v>
      </c>
      <c r="E149" s="6" t="s">
        <v>22</v>
      </c>
      <c r="F149" s="6" t="s">
        <v>119</v>
      </c>
      <c r="G149" s="7">
        <v>32</v>
      </c>
      <c r="H149" s="7">
        <v>16</v>
      </c>
      <c r="I149" s="7">
        <v>42</v>
      </c>
      <c r="J149" s="7">
        <v>52</v>
      </c>
      <c r="K149" s="7">
        <v>62</v>
      </c>
      <c r="L149" s="7">
        <v>16</v>
      </c>
      <c r="M149" s="6">
        <v>350</v>
      </c>
      <c r="N149" s="8">
        <f>IF('BTST OPTION CALLS'!E149="BUY",('BTST OPTION CALLS'!L149-'BTST OPTION CALLS'!G149)*('BTST OPTION CALLS'!M149),('BTST OPTION CALLS'!G149-'BTST OPTION CALLS'!L149)*('BTST OPTION CALLS'!M149))</f>
        <v>-5600</v>
      </c>
      <c r="O149" s="9">
        <f>'BTST OPTION CALLS'!N149/('BTST OPTION CALLS'!M149)/'BTST OPTION CALLS'!G149%</f>
        <v>-50</v>
      </c>
    </row>
    <row r="150" spans="1:15" ht="15.75">
      <c r="A150" s="61">
        <v>4</v>
      </c>
      <c r="B150" s="5">
        <v>43095</v>
      </c>
      <c r="C150" s="6">
        <v>800</v>
      </c>
      <c r="D150" s="6" t="s">
        <v>200</v>
      </c>
      <c r="E150" s="6" t="s">
        <v>22</v>
      </c>
      <c r="F150" s="6" t="s">
        <v>213</v>
      </c>
      <c r="G150" s="7">
        <v>18</v>
      </c>
      <c r="H150" s="7">
        <v>12</v>
      </c>
      <c r="I150" s="7">
        <v>22</v>
      </c>
      <c r="J150" s="7">
        <v>26</v>
      </c>
      <c r="K150" s="7">
        <v>30</v>
      </c>
      <c r="L150" s="7">
        <v>26</v>
      </c>
      <c r="M150" s="6">
        <v>1200</v>
      </c>
      <c r="N150" s="8">
        <f>IF('BTST OPTION CALLS'!E150="BUY",('BTST OPTION CALLS'!L150-'BTST OPTION CALLS'!G150)*('BTST OPTION CALLS'!M150),('BTST OPTION CALLS'!G150-'BTST OPTION CALLS'!L150)*('BTST OPTION CALLS'!M150))</f>
        <v>9600</v>
      </c>
      <c r="O150" s="9">
        <f>'BTST OPTION CALLS'!N150/('BTST OPTION CALLS'!M150)/'BTST OPTION CALLS'!G150%</f>
        <v>44.444444444444443</v>
      </c>
    </row>
    <row r="151" spans="1:15" ht="15.75">
      <c r="A151" s="61">
        <v>5</v>
      </c>
      <c r="B151" s="5">
        <v>43090</v>
      </c>
      <c r="C151" s="6">
        <v>720</v>
      </c>
      <c r="D151" s="6" t="s">
        <v>200</v>
      </c>
      <c r="E151" s="6" t="s">
        <v>22</v>
      </c>
      <c r="F151" s="6" t="s">
        <v>99</v>
      </c>
      <c r="G151" s="7">
        <v>8</v>
      </c>
      <c r="H151" s="7">
        <v>2</v>
      </c>
      <c r="I151" s="7">
        <v>12</v>
      </c>
      <c r="J151" s="7">
        <v>16</v>
      </c>
      <c r="K151" s="7">
        <v>20</v>
      </c>
      <c r="L151" s="7">
        <v>12</v>
      </c>
      <c r="M151" s="6">
        <v>1100</v>
      </c>
      <c r="N151" s="8">
        <f>IF('BTST OPTION CALLS'!E151="BUY",('BTST OPTION CALLS'!L151-'BTST OPTION CALLS'!G151)*('BTST OPTION CALLS'!M151),('BTST OPTION CALLS'!G151-'BTST OPTION CALLS'!L151)*('BTST OPTION CALLS'!M151))</f>
        <v>4400</v>
      </c>
      <c r="O151" s="9">
        <f>'BTST OPTION CALLS'!N151/('BTST OPTION CALLS'!M151)/'BTST OPTION CALLS'!G151%</f>
        <v>50</v>
      </c>
    </row>
    <row r="152" spans="1:15" ht="15.75">
      <c r="A152" s="61">
        <v>6</v>
      </c>
      <c r="B152" s="5">
        <v>43088</v>
      </c>
      <c r="C152" s="6">
        <v>9800</v>
      </c>
      <c r="D152" s="6" t="s">
        <v>200</v>
      </c>
      <c r="E152" s="6" t="s">
        <v>22</v>
      </c>
      <c r="F152" s="6" t="s">
        <v>253</v>
      </c>
      <c r="G152" s="7">
        <v>150</v>
      </c>
      <c r="H152" s="7">
        <v>60</v>
      </c>
      <c r="I152" s="7">
        <v>200</v>
      </c>
      <c r="J152" s="7">
        <v>250</v>
      </c>
      <c r="K152" s="7">
        <v>300</v>
      </c>
      <c r="L152" s="7">
        <v>250</v>
      </c>
      <c r="M152" s="6">
        <v>75</v>
      </c>
      <c r="N152" s="8">
        <f>IF('BTST OPTION CALLS'!E152="BUY",('BTST OPTION CALLS'!L152-'BTST OPTION CALLS'!G152)*('BTST OPTION CALLS'!M152),('BTST OPTION CALLS'!G152-'BTST OPTION CALLS'!L152)*('BTST OPTION CALLS'!M152))</f>
        <v>7500</v>
      </c>
      <c r="O152" s="9">
        <f>'BTST OPTION CALLS'!N152/('BTST OPTION CALLS'!M152)/'BTST OPTION CALLS'!G152%</f>
        <v>66.666666666666671</v>
      </c>
    </row>
    <row r="153" spans="1:15" ht="15.75">
      <c r="A153" s="61">
        <v>7</v>
      </c>
      <c r="B153" s="5">
        <v>43088</v>
      </c>
      <c r="C153" s="6">
        <v>320</v>
      </c>
      <c r="D153" s="6" t="s">
        <v>200</v>
      </c>
      <c r="E153" s="6" t="s">
        <v>22</v>
      </c>
      <c r="F153" s="6" t="s">
        <v>74</v>
      </c>
      <c r="G153" s="7">
        <v>5.4</v>
      </c>
      <c r="H153" s="7">
        <v>1</v>
      </c>
      <c r="I153" s="7">
        <v>8</v>
      </c>
      <c r="J153" s="7">
        <v>10.5</v>
      </c>
      <c r="K153" s="7">
        <v>13</v>
      </c>
      <c r="L153" s="7">
        <v>8</v>
      </c>
      <c r="M153" s="6">
        <v>3500</v>
      </c>
      <c r="N153" s="8">
        <f>IF('BTST OPTION CALLS'!E153="BUY",('BTST OPTION CALLS'!L153-'BTST OPTION CALLS'!G153)*('BTST OPTION CALLS'!M153),('BTST OPTION CALLS'!G153-'BTST OPTION CALLS'!L153)*('BTST OPTION CALLS'!M153))</f>
        <v>9099.9999999999982</v>
      </c>
      <c r="O153" s="9">
        <f>'BTST OPTION CALLS'!N153/('BTST OPTION CALLS'!M153)/'BTST OPTION CALLS'!G153%</f>
        <v>48.148148148148138</v>
      </c>
    </row>
    <row r="154" spans="1:15" ht="15.75">
      <c r="A154" s="61">
        <v>8</v>
      </c>
      <c r="B154" s="5">
        <v>43080</v>
      </c>
      <c r="C154" s="6">
        <v>300</v>
      </c>
      <c r="D154" s="6" t="s">
        <v>251</v>
      </c>
      <c r="E154" s="6" t="s">
        <v>22</v>
      </c>
      <c r="F154" s="6" t="s">
        <v>195</v>
      </c>
      <c r="G154" s="7">
        <v>10</v>
      </c>
      <c r="H154" s="7">
        <v>8</v>
      </c>
      <c r="I154" s="7">
        <v>11</v>
      </c>
      <c r="J154" s="7">
        <v>12</v>
      </c>
      <c r="K154" s="7">
        <v>13</v>
      </c>
      <c r="L154" s="7">
        <v>8</v>
      </c>
      <c r="M154" s="6">
        <v>4500</v>
      </c>
      <c r="N154" s="8">
        <f>IF('BTST OPTION CALLS'!E154="BUY",('BTST OPTION CALLS'!L154-'BTST OPTION CALLS'!G154)*('BTST OPTION CALLS'!M154),('BTST OPTION CALLS'!G154-'BTST OPTION CALLS'!L154)*('BTST OPTION CALLS'!M154))</f>
        <v>-9000</v>
      </c>
      <c r="O154" s="9">
        <f>'BTST OPTION CALLS'!N154/('BTST OPTION CALLS'!M154)/'BTST OPTION CALLS'!G154%</f>
        <v>-20</v>
      </c>
    </row>
    <row r="155" spans="1:15" ht="16.5" customHeight="1">
      <c r="A155" s="61">
        <v>9</v>
      </c>
      <c r="B155" s="5">
        <v>43077</v>
      </c>
      <c r="C155" s="6">
        <v>920</v>
      </c>
      <c r="D155" s="6" t="s">
        <v>251</v>
      </c>
      <c r="E155" s="6" t="s">
        <v>22</v>
      </c>
      <c r="F155" s="6" t="s">
        <v>188</v>
      </c>
      <c r="G155" s="7">
        <v>25</v>
      </c>
      <c r="H155" s="7">
        <v>17</v>
      </c>
      <c r="I155" s="7">
        <v>30</v>
      </c>
      <c r="J155" s="7">
        <v>35</v>
      </c>
      <c r="K155" s="7">
        <v>40</v>
      </c>
      <c r="L155" s="7">
        <v>30</v>
      </c>
      <c r="M155" s="6">
        <v>1000</v>
      </c>
      <c r="N155" s="8">
        <f>IF('BTST OPTION CALLS'!E155="BUY",('BTST OPTION CALLS'!L155-'BTST OPTION CALLS'!G155)*('BTST OPTION CALLS'!M155),('BTST OPTION CALLS'!G155-'BTST OPTION CALLS'!L155)*('BTST OPTION CALLS'!M155))</f>
        <v>5000</v>
      </c>
      <c r="O155" s="9">
        <f>'BTST OPTION CALLS'!N155/('BTST OPTION CALLS'!M155)/'BTST OPTION CALLS'!G155%</f>
        <v>20</v>
      </c>
    </row>
    <row r="156" spans="1:15" ht="15.75">
      <c r="A156" s="61">
        <v>10</v>
      </c>
      <c r="B156" s="5">
        <v>43076</v>
      </c>
      <c r="C156" s="6">
        <v>260</v>
      </c>
      <c r="D156" s="6" t="s">
        <v>251</v>
      </c>
      <c r="E156" s="6" t="s">
        <v>22</v>
      </c>
      <c r="F156" s="6" t="s">
        <v>254</v>
      </c>
      <c r="G156" s="7">
        <v>6</v>
      </c>
      <c r="H156" s="7">
        <v>3</v>
      </c>
      <c r="I156" s="7">
        <v>7.5</v>
      </c>
      <c r="J156" s="7">
        <v>9</v>
      </c>
      <c r="K156" s="7">
        <v>10.5</v>
      </c>
      <c r="L156" s="7">
        <v>3</v>
      </c>
      <c r="M156" s="6">
        <v>3000</v>
      </c>
      <c r="N156" s="8">
        <f>IF('BTST OPTION CALLS'!E156="BUY",('BTST OPTION CALLS'!L156-'BTST OPTION CALLS'!G156)*('BTST OPTION CALLS'!M156),('BTST OPTION CALLS'!G156-'BTST OPTION CALLS'!L156)*('BTST OPTION CALLS'!M156))</f>
        <v>-9000</v>
      </c>
      <c r="O156" s="9">
        <f>'BTST OPTION CALLS'!N156/('BTST OPTION CALLS'!M156)/'BTST OPTION CALLS'!G156%</f>
        <v>-50</v>
      </c>
    </row>
    <row r="158" spans="1:15" ht="16.5" thickBot="1">
      <c r="A158" s="18"/>
      <c r="B158" s="11"/>
      <c r="C158" s="11"/>
      <c r="D158" s="12"/>
      <c r="E158" s="12"/>
      <c r="F158" s="12"/>
      <c r="G158" s="13"/>
      <c r="H158" s="14"/>
      <c r="I158" s="15" t="s">
        <v>27</v>
      </c>
      <c r="J158" s="15"/>
      <c r="K158" s="16"/>
      <c r="L158" s="16"/>
      <c r="M158" s="17"/>
      <c r="N158" s="17"/>
      <c r="O158" s="17"/>
    </row>
    <row r="159" spans="1:15" ht="15.75">
      <c r="A159" s="18"/>
      <c r="B159" s="11"/>
      <c r="C159" s="11"/>
      <c r="D159" s="102" t="s">
        <v>28</v>
      </c>
      <c r="E159" s="102"/>
      <c r="F159" s="20">
        <v>10</v>
      </c>
      <c r="G159" s="21">
        <f>'BTST OPTION CALLS'!G160+'BTST OPTION CALLS'!G161+'BTST OPTION CALLS'!G162+'BTST OPTION CALLS'!G163+'BTST OPTION CALLS'!G164+'BTST OPTION CALLS'!G165</f>
        <v>100</v>
      </c>
      <c r="H159" s="12">
        <v>10</v>
      </c>
      <c r="I159" s="22">
        <f>'BTST OPTION CALLS'!H160/'BTST OPTION CALLS'!H159%</f>
        <v>70</v>
      </c>
      <c r="J159" s="22"/>
      <c r="L159" s="23"/>
    </row>
    <row r="160" spans="1:15" ht="15.75">
      <c r="A160" s="18"/>
      <c r="B160" s="11"/>
      <c r="C160" s="11"/>
      <c r="D160" s="103" t="s">
        <v>29</v>
      </c>
      <c r="E160" s="103"/>
      <c r="F160" s="25">
        <v>7</v>
      </c>
      <c r="G160" s="26">
        <f>('BTST OPTION CALLS'!F160/'BTST OPTION CALLS'!F159)*100</f>
        <v>70</v>
      </c>
      <c r="H160" s="12">
        <v>7</v>
      </c>
      <c r="I160" s="16"/>
      <c r="J160" s="16"/>
      <c r="K160" s="22"/>
      <c r="L160" s="16"/>
      <c r="M160" s="17"/>
      <c r="N160" s="12" t="s">
        <v>30</v>
      </c>
      <c r="O160" s="12"/>
    </row>
    <row r="161" spans="1:15" ht="15.75">
      <c r="A161" s="27"/>
      <c r="B161" s="11"/>
      <c r="C161" s="11"/>
      <c r="D161" s="103" t="s">
        <v>31</v>
      </c>
      <c r="E161" s="103"/>
      <c r="F161" s="25">
        <v>0</v>
      </c>
      <c r="G161" s="26">
        <f>('BTST OPTION CALLS'!F161/'BTST OPTION CALLS'!F159)*100</f>
        <v>0</v>
      </c>
      <c r="H161" s="28"/>
      <c r="I161" s="12"/>
      <c r="J161" s="12"/>
      <c r="K161" s="12"/>
      <c r="L161" s="16"/>
      <c r="M161" s="17"/>
      <c r="N161" s="18"/>
      <c r="O161" s="18"/>
    </row>
    <row r="162" spans="1:15" ht="15.75">
      <c r="A162" s="27"/>
      <c r="B162" s="11"/>
      <c r="C162" s="11"/>
      <c r="D162" s="103" t="s">
        <v>32</v>
      </c>
      <c r="E162" s="103"/>
      <c r="F162" s="25">
        <v>0</v>
      </c>
      <c r="G162" s="26">
        <f>('BTST OPTION CALLS'!F162/'BTST OPTION CALLS'!F159)*100</f>
        <v>0</v>
      </c>
      <c r="H162" s="28"/>
      <c r="I162" s="12"/>
      <c r="J162" s="12"/>
      <c r="K162" s="12"/>
      <c r="L162" s="16"/>
      <c r="M162" s="17"/>
      <c r="N162" s="17"/>
      <c r="O162" s="17"/>
    </row>
    <row r="163" spans="1:15" ht="15.75">
      <c r="A163" s="27"/>
      <c r="B163" s="11"/>
      <c r="C163" s="11"/>
      <c r="D163" s="103" t="s">
        <v>33</v>
      </c>
      <c r="E163" s="103"/>
      <c r="F163" s="25">
        <v>3</v>
      </c>
      <c r="G163" s="26">
        <f>('BTST OPTION CALLS'!F163/'BTST OPTION CALLS'!F159)*100</f>
        <v>30</v>
      </c>
      <c r="H163" s="28"/>
      <c r="I163" s="12" t="s">
        <v>34</v>
      </c>
      <c r="J163" s="12"/>
      <c r="K163" s="16"/>
      <c r="L163" s="16"/>
      <c r="M163" s="17"/>
      <c r="N163" s="17"/>
      <c r="O163" s="17"/>
    </row>
    <row r="164" spans="1:15" ht="15.75">
      <c r="A164" s="27"/>
      <c r="B164" s="11"/>
      <c r="C164" s="11"/>
      <c r="D164" s="103" t="s">
        <v>35</v>
      </c>
      <c r="E164" s="103"/>
      <c r="F164" s="25">
        <v>0</v>
      </c>
      <c r="G164" s="26">
        <f>('BTST OPTION CALLS'!F164/'BTST OPTION CALLS'!F159)*100</f>
        <v>0</v>
      </c>
      <c r="H164" s="28"/>
      <c r="I164" s="12"/>
      <c r="J164" s="12"/>
      <c r="K164" s="16"/>
      <c r="L164" s="16"/>
      <c r="M164" s="17"/>
      <c r="N164" s="17"/>
      <c r="O164" s="17"/>
    </row>
    <row r="165" spans="1:15" ht="16.5" thickBot="1">
      <c r="A165" s="27"/>
      <c r="B165" s="11"/>
      <c r="C165" s="11"/>
      <c r="D165" s="104" t="s">
        <v>36</v>
      </c>
      <c r="E165" s="104"/>
      <c r="F165" s="30"/>
      <c r="G165" s="31">
        <f>('BTST OPTION CALLS'!F165/'BTST OPTION CALLS'!F159)*100</f>
        <v>0</v>
      </c>
      <c r="H165" s="28"/>
      <c r="I165" s="12"/>
      <c r="J165" s="12"/>
      <c r="K165" s="23"/>
      <c r="L165" s="23"/>
      <c r="N165" s="17"/>
      <c r="O165" s="17"/>
    </row>
    <row r="166" spans="1:15" ht="15.75">
      <c r="A166" s="35" t="s">
        <v>37</v>
      </c>
      <c r="B166" s="32"/>
      <c r="C166" s="32"/>
      <c r="D166" s="36"/>
      <c r="E166" s="36"/>
      <c r="F166" s="37"/>
      <c r="G166" s="37"/>
      <c r="H166" s="38"/>
      <c r="I166" s="39"/>
      <c r="J166" s="39"/>
      <c r="K166" s="39"/>
      <c r="L166" s="37"/>
      <c r="M166" s="17"/>
      <c r="N166" s="33"/>
      <c r="O166" s="33"/>
    </row>
    <row r="167" spans="1:15" ht="15.75">
      <c r="A167" s="40" t="s">
        <v>38</v>
      </c>
      <c r="B167" s="32"/>
      <c r="C167" s="32"/>
      <c r="D167" s="41"/>
      <c r="E167" s="42"/>
      <c r="F167" s="36"/>
      <c r="G167" s="39"/>
      <c r="H167" s="38"/>
      <c r="I167" s="39"/>
      <c r="J167" s="39"/>
      <c r="K167" s="39"/>
      <c r="L167" s="37"/>
      <c r="M167" s="17"/>
      <c r="N167" s="18"/>
      <c r="O167" s="18"/>
    </row>
    <row r="168" spans="1:15" ht="15.75">
      <c r="A168" s="40" t="s">
        <v>39</v>
      </c>
      <c r="B168" s="32"/>
      <c r="C168" s="32"/>
      <c r="D168" s="36"/>
      <c r="E168" s="42"/>
      <c r="F168" s="36"/>
      <c r="G168" s="39"/>
      <c r="H168" s="38"/>
      <c r="I168" s="43"/>
      <c r="J168" s="43"/>
      <c r="K168" s="43"/>
      <c r="L168" s="37"/>
      <c r="M168" s="17"/>
      <c r="N168" s="17"/>
      <c r="O168" s="17"/>
    </row>
    <row r="169" spans="1:15" ht="15.75">
      <c r="A169" s="40" t="s">
        <v>40</v>
      </c>
      <c r="B169" s="41"/>
      <c r="C169" s="32"/>
      <c r="D169" s="36"/>
      <c r="E169" s="42"/>
      <c r="F169" s="36"/>
      <c r="G169" s="39"/>
      <c r="H169" s="44"/>
      <c r="I169" s="43"/>
      <c r="J169" s="43"/>
      <c r="K169" s="43"/>
      <c r="L169" s="37"/>
      <c r="M169" s="17"/>
      <c r="N169" s="17"/>
      <c r="O169" s="17"/>
    </row>
    <row r="170" spans="1:15" ht="15.75">
      <c r="A170" s="40" t="s">
        <v>41</v>
      </c>
      <c r="B170" s="27"/>
      <c r="C170" s="41"/>
      <c r="D170" s="36"/>
      <c r="E170" s="45"/>
      <c r="F170" s="39"/>
      <c r="G170" s="39"/>
      <c r="H170" s="44"/>
      <c r="I170" s="43"/>
      <c r="J170" s="43"/>
      <c r="K170" s="43"/>
      <c r="L170" s="39"/>
      <c r="M170" s="17"/>
      <c r="N170" s="17"/>
      <c r="O170" s="17"/>
    </row>
    <row r="172" spans="1:15">
      <c r="A172" s="105" t="s">
        <v>0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</row>
    <row r="173" spans="1:1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</row>
    <row r="174" spans="1:1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</row>
    <row r="175" spans="1:15" ht="15.75">
      <c r="A175" s="106" t="s">
        <v>1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</row>
    <row r="176" spans="1:15" ht="15.75">
      <c r="A176" s="106" t="s">
        <v>2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</row>
    <row r="177" spans="1:15" ht="15.75">
      <c r="A177" s="107" t="s">
        <v>3</v>
      </c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1:15" ht="15.75">
      <c r="A178" s="108" t="s">
        <v>233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</row>
    <row r="179" spans="1:15" ht="15.75">
      <c r="A179" s="109" t="s">
        <v>5</v>
      </c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1:15">
      <c r="A180" s="110" t="s">
        <v>6</v>
      </c>
      <c r="B180" s="111" t="s">
        <v>7</v>
      </c>
      <c r="C180" s="112" t="s">
        <v>8</v>
      </c>
      <c r="D180" s="111" t="s">
        <v>9</v>
      </c>
      <c r="E180" s="110" t="s">
        <v>10</v>
      </c>
      <c r="F180" s="110" t="s">
        <v>11</v>
      </c>
      <c r="G180" s="111" t="s">
        <v>12</v>
      </c>
      <c r="H180" s="111" t="s">
        <v>13</v>
      </c>
      <c r="I180" s="112" t="s">
        <v>14</v>
      </c>
      <c r="J180" s="112" t="s">
        <v>15</v>
      </c>
      <c r="K180" s="112" t="s">
        <v>16</v>
      </c>
      <c r="L180" s="113" t="s">
        <v>17</v>
      </c>
      <c r="M180" s="111" t="s">
        <v>18</v>
      </c>
      <c r="N180" s="111" t="s">
        <v>19</v>
      </c>
      <c r="O180" s="111" t="s">
        <v>20</v>
      </c>
    </row>
    <row r="181" spans="1:15">
      <c r="A181" s="110"/>
      <c r="B181" s="111"/>
      <c r="C181" s="112"/>
      <c r="D181" s="111"/>
      <c r="E181" s="110"/>
      <c r="F181" s="110"/>
      <c r="G181" s="111"/>
      <c r="H181" s="111"/>
      <c r="I181" s="112"/>
      <c r="J181" s="112"/>
      <c r="K181" s="112"/>
      <c r="L181" s="113"/>
      <c r="M181" s="111"/>
      <c r="N181" s="111"/>
      <c r="O181" s="111"/>
    </row>
    <row r="182" spans="1:15" ht="15.75">
      <c r="A182" s="61">
        <v>1</v>
      </c>
      <c r="B182" s="5">
        <v>43062</v>
      </c>
      <c r="C182" s="6">
        <v>180</v>
      </c>
      <c r="D182" s="6" t="s">
        <v>200</v>
      </c>
      <c r="E182" s="6" t="s">
        <v>22</v>
      </c>
      <c r="F182" s="6" t="s">
        <v>241</v>
      </c>
      <c r="G182" s="7">
        <v>8</v>
      </c>
      <c r="H182" s="7">
        <v>6</v>
      </c>
      <c r="I182" s="7">
        <v>9</v>
      </c>
      <c r="J182" s="7">
        <v>10</v>
      </c>
      <c r="K182" s="7">
        <v>11</v>
      </c>
      <c r="L182" s="7">
        <v>9</v>
      </c>
      <c r="M182" s="6">
        <v>4950</v>
      </c>
      <c r="N182" s="8">
        <f>IF('BTST OPTION CALLS'!E182="BUY",('BTST OPTION CALLS'!L182-'BTST OPTION CALLS'!G182)*('BTST OPTION CALLS'!M182),('BTST OPTION CALLS'!G182-'BTST OPTION CALLS'!L182)*('BTST OPTION CALLS'!M182))</f>
        <v>4950</v>
      </c>
      <c r="O182" s="9">
        <f>'BTST OPTION CALLS'!N182/('BTST OPTION CALLS'!M182)/'BTST OPTION CALLS'!G182%</f>
        <v>12.5</v>
      </c>
    </row>
    <row r="183" spans="1:15" ht="15.75">
      <c r="A183" s="61">
        <v>2</v>
      </c>
      <c r="B183" s="5">
        <v>43055</v>
      </c>
      <c r="C183" s="6">
        <v>320</v>
      </c>
      <c r="D183" s="6" t="s">
        <v>200</v>
      </c>
      <c r="E183" s="6" t="s">
        <v>22</v>
      </c>
      <c r="F183" s="6" t="s">
        <v>91</v>
      </c>
      <c r="G183" s="7">
        <v>7</v>
      </c>
      <c r="H183" s="7">
        <v>4</v>
      </c>
      <c r="I183" s="7">
        <v>8.5</v>
      </c>
      <c r="J183" s="7">
        <v>10</v>
      </c>
      <c r="K183" s="7">
        <v>11.5</v>
      </c>
      <c r="L183" s="7">
        <v>11.5</v>
      </c>
      <c r="M183" s="6">
        <v>2700</v>
      </c>
      <c r="N183" s="8">
        <f>IF('BTST OPTION CALLS'!E183="BUY",('BTST OPTION CALLS'!L183-'BTST OPTION CALLS'!G183)*('BTST OPTION CALLS'!M183),('BTST OPTION CALLS'!G183-'BTST OPTION CALLS'!L183)*('BTST OPTION CALLS'!M183))</f>
        <v>12150</v>
      </c>
      <c r="O183" s="9">
        <f>'BTST OPTION CALLS'!N183/('BTST OPTION CALLS'!M183)/'BTST OPTION CALLS'!G183%</f>
        <v>64.285714285714278</v>
      </c>
    </row>
    <row r="184" spans="1:15" ht="15.75">
      <c r="A184" s="61">
        <v>3</v>
      </c>
      <c r="B184" s="5">
        <v>43049</v>
      </c>
      <c r="C184" s="6">
        <v>1280</v>
      </c>
      <c r="D184" s="6" t="s">
        <v>200</v>
      </c>
      <c r="E184" s="6" t="s">
        <v>22</v>
      </c>
      <c r="F184" s="6" t="s">
        <v>131</v>
      </c>
      <c r="G184" s="7">
        <v>34</v>
      </c>
      <c r="H184" s="7">
        <v>26</v>
      </c>
      <c r="I184" s="7">
        <v>38</v>
      </c>
      <c r="J184" s="7">
        <v>42</v>
      </c>
      <c r="K184" s="7">
        <v>46</v>
      </c>
      <c r="L184" s="7">
        <v>26</v>
      </c>
      <c r="M184" s="6">
        <v>750</v>
      </c>
      <c r="N184" s="8">
        <f>IF('BTST OPTION CALLS'!E184="BUY",('BTST OPTION CALLS'!L184-'BTST OPTION CALLS'!G184)*('BTST OPTION CALLS'!M184),('BTST OPTION CALLS'!G184-'BTST OPTION CALLS'!L184)*('BTST OPTION CALLS'!M184))</f>
        <v>-6000</v>
      </c>
      <c r="O184" s="9">
        <f>'BTST OPTION CALLS'!N184/('BTST OPTION CALLS'!M184)/'BTST OPTION CALLS'!G184%</f>
        <v>-23.52941176470588</v>
      </c>
    </row>
    <row r="185" spans="1:15" ht="15.75">
      <c r="A185" s="61">
        <v>4</v>
      </c>
      <c r="B185" s="5">
        <v>43048</v>
      </c>
      <c r="C185" s="6">
        <v>770</v>
      </c>
      <c r="D185" s="6" t="s">
        <v>200</v>
      </c>
      <c r="E185" s="6" t="s">
        <v>22</v>
      </c>
      <c r="F185" s="6" t="s">
        <v>169</v>
      </c>
      <c r="G185" s="7">
        <v>30</v>
      </c>
      <c r="H185" s="7">
        <v>24</v>
      </c>
      <c r="I185" s="7">
        <v>33</v>
      </c>
      <c r="J185" s="7">
        <v>36</v>
      </c>
      <c r="K185" s="7">
        <v>39</v>
      </c>
      <c r="L185" s="7">
        <v>33</v>
      </c>
      <c r="M185" s="6">
        <v>1500</v>
      </c>
      <c r="N185" s="8">
        <f>IF('BTST OPTION CALLS'!E185="BUY",('BTST OPTION CALLS'!L185-'BTST OPTION CALLS'!G185)*('BTST OPTION CALLS'!M185),('BTST OPTION CALLS'!G185-'BTST OPTION CALLS'!L185)*('BTST OPTION CALLS'!M185))</f>
        <v>4500</v>
      </c>
      <c r="O185" s="9">
        <f>'BTST OPTION CALLS'!N185/('BTST OPTION CALLS'!M185)/'BTST OPTION CALLS'!G185%</f>
        <v>10</v>
      </c>
    </row>
    <row r="186" spans="1:15" ht="15.75">
      <c r="A186" s="61">
        <v>5</v>
      </c>
      <c r="B186" s="5">
        <v>43045</v>
      </c>
      <c r="C186" s="6">
        <v>720</v>
      </c>
      <c r="D186" s="6" t="s">
        <v>200</v>
      </c>
      <c r="E186" s="6" t="s">
        <v>22</v>
      </c>
      <c r="F186" s="6" t="s">
        <v>157</v>
      </c>
      <c r="G186" s="7">
        <v>36</v>
      </c>
      <c r="H186" s="7">
        <v>26</v>
      </c>
      <c r="I186" s="7">
        <v>41</v>
      </c>
      <c r="J186" s="7">
        <v>46</v>
      </c>
      <c r="K186" s="7">
        <v>51</v>
      </c>
      <c r="L186" s="7">
        <v>26</v>
      </c>
      <c r="M186" s="6">
        <v>800</v>
      </c>
      <c r="N186" s="8">
        <f>IF('BTST OPTION CALLS'!E186="BUY",('BTST OPTION CALLS'!L186-'BTST OPTION CALLS'!G186)*('BTST OPTION CALLS'!M186),('BTST OPTION CALLS'!G186-'BTST OPTION CALLS'!L186)*('BTST OPTION CALLS'!M186))</f>
        <v>-8000</v>
      </c>
      <c r="O186" s="9">
        <f>'BTST OPTION CALLS'!N186/('BTST OPTION CALLS'!M186)/'BTST OPTION CALLS'!G186%</f>
        <v>-27.777777777777779</v>
      </c>
    </row>
    <row r="187" spans="1:15" ht="15.75">
      <c r="A187" s="61">
        <v>6</v>
      </c>
      <c r="B187" s="5">
        <v>43042</v>
      </c>
      <c r="C187" s="6">
        <v>450</v>
      </c>
      <c r="D187" s="6" t="s">
        <v>200</v>
      </c>
      <c r="E187" s="6" t="s">
        <v>22</v>
      </c>
      <c r="F187" s="6" t="s">
        <v>75</v>
      </c>
      <c r="G187" s="7">
        <v>19</v>
      </c>
      <c r="H187" s="7">
        <v>13</v>
      </c>
      <c r="I187" s="7">
        <v>22</v>
      </c>
      <c r="J187" s="7">
        <v>25</v>
      </c>
      <c r="K187" s="7">
        <v>28</v>
      </c>
      <c r="L187" s="7">
        <v>28</v>
      </c>
      <c r="M187" s="6">
        <v>1500</v>
      </c>
      <c r="N187" s="8">
        <f>IF('BTST OPTION CALLS'!E187="BUY",('BTST OPTION CALLS'!L187-'BTST OPTION CALLS'!G187)*('BTST OPTION CALLS'!M187),('BTST OPTION CALLS'!G187-'BTST OPTION CALLS'!L187)*('BTST OPTION CALLS'!M187))</f>
        <v>13500</v>
      </c>
      <c r="O187" s="9">
        <f>'BTST OPTION CALLS'!N187/('BTST OPTION CALLS'!M187)/'BTST OPTION CALLS'!G187%</f>
        <v>47.368421052631575</v>
      </c>
    </row>
    <row r="188" spans="1:15" ht="15.75">
      <c r="A188" s="61">
        <v>7</v>
      </c>
      <c r="B188" s="5">
        <v>43041</v>
      </c>
      <c r="C188" s="6">
        <v>180</v>
      </c>
      <c r="D188" s="6" t="s">
        <v>200</v>
      </c>
      <c r="E188" s="6" t="s">
        <v>22</v>
      </c>
      <c r="F188" s="6" t="s">
        <v>64</v>
      </c>
      <c r="G188" s="7">
        <v>9</v>
      </c>
      <c r="H188" s="7">
        <v>8</v>
      </c>
      <c r="I188" s="7">
        <v>9.5</v>
      </c>
      <c r="J188" s="7">
        <v>10</v>
      </c>
      <c r="K188" s="7">
        <v>10.5</v>
      </c>
      <c r="L188" s="7">
        <v>9.5</v>
      </c>
      <c r="M188" s="6">
        <v>6000</v>
      </c>
      <c r="N188" s="8">
        <f>IF('BTST OPTION CALLS'!E188="BUY",('BTST OPTION CALLS'!L188-'BTST OPTION CALLS'!G188)*('BTST OPTION CALLS'!M188),('BTST OPTION CALLS'!G188-'BTST OPTION CALLS'!L188)*('BTST OPTION CALLS'!M188))</f>
        <v>3000</v>
      </c>
      <c r="O188" s="9">
        <f>'BTST OPTION CALLS'!N188/('BTST OPTION CALLS'!M188)/'BTST OPTION CALLS'!G188%</f>
        <v>5.5555555555555554</v>
      </c>
    </row>
    <row r="189" spans="1:15" ht="15.75">
      <c r="A189" s="61">
        <v>8</v>
      </c>
      <c r="B189" s="5">
        <v>43040</v>
      </c>
      <c r="C189" s="6">
        <v>100</v>
      </c>
      <c r="D189" s="6" t="s">
        <v>200</v>
      </c>
      <c r="E189" s="6" t="s">
        <v>22</v>
      </c>
      <c r="F189" s="6" t="s">
        <v>89</v>
      </c>
      <c r="G189" s="7">
        <v>5.3</v>
      </c>
      <c r="H189" s="7">
        <v>3.3</v>
      </c>
      <c r="I189" s="7">
        <v>6.3</v>
      </c>
      <c r="J189" s="7">
        <v>7.3</v>
      </c>
      <c r="K189" s="7">
        <v>8.3000000000000007</v>
      </c>
      <c r="L189" s="7">
        <v>6.3</v>
      </c>
      <c r="M189" s="6">
        <v>7500</v>
      </c>
      <c r="N189" s="8">
        <f>IF('BTST OPTION CALLS'!E189="BUY",('BTST OPTION CALLS'!L189-'BTST OPTION CALLS'!G189)*('BTST OPTION CALLS'!M189),('BTST OPTION CALLS'!G189-'BTST OPTION CALLS'!L189)*('BTST OPTION CALLS'!M189))</f>
        <v>7500</v>
      </c>
      <c r="O189" s="9">
        <f>'BTST OPTION CALLS'!N189/('BTST OPTION CALLS'!M189)/'BTST OPTION CALLS'!G189%</f>
        <v>18.867924528301888</v>
      </c>
    </row>
    <row r="191" spans="1:15" ht="16.5" thickBot="1">
      <c r="A191" s="18"/>
      <c r="B191" s="11"/>
      <c r="C191" s="11"/>
      <c r="D191" s="12"/>
      <c r="E191" s="12"/>
      <c r="F191" s="12"/>
      <c r="G191" s="13"/>
      <c r="H191" s="14"/>
      <c r="I191" s="15" t="s">
        <v>27</v>
      </c>
      <c r="J191" s="15"/>
      <c r="K191" s="16"/>
      <c r="L191" s="16"/>
      <c r="M191" s="17"/>
      <c r="N191" s="17"/>
      <c r="O191" s="17"/>
    </row>
    <row r="192" spans="1:15" ht="15.75">
      <c r="A192" s="18"/>
      <c r="B192" s="11"/>
      <c r="C192" s="11"/>
      <c r="D192" s="102" t="s">
        <v>28</v>
      </c>
      <c r="E192" s="102"/>
      <c r="F192" s="20">
        <v>8</v>
      </c>
      <c r="G192" s="21">
        <f>'BTST OPTION CALLS'!G193+'BTST OPTION CALLS'!G194+'BTST OPTION CALLS'!G195+'BTST OPTION CALLS'!G196+'BTST OPTION CALLS'!G197+'BTST OPTION CALLS'!G198</f>
        <v>100</v>
      </c>
      <c r="H192" s="12">
        <v>8</v>
      </c>
      <c r="I192" s="22">
        <f>'BTST OPTION CALLS'!H193/'BTST OPTION CALLS'!H192%</f>
        <v>75</v>
      </c>
      <c r="J192" s="22"/>
      <c r="L192" s="23"/>
    </row>
    <row r="193" spans="1:15" ht="15.75">
      <c r="A193" s="18"/>
      <c r="B193" s="11"/>
      <c r="C193" s="11"/>
      <c r="D193" s="103" t="s">
        <v>29</v>
      </c>
      <c r="E193" s="103"/>
      <c r="F193" s="25">
        <v>6</v>
      </c>
      <c r="G193" s="26">
        <f>('BTST OPTION CALLS'!F193/'BTST OPTION CALLS'!F192)*100</f>
        <v>75</v>
      </c>
      <c r="H193" s="12">
        <v>6</v>
      </c>
      <c r="I193" s="16"/>
      <c r="J193" s="16"/>
      <c r="K193" s="22"/>
      <c r="L193" s="16"/>
      <c r="M193" s="17"/>
      <c r="N193" s="12" t="s">
        <v>30</v>
      </c>
      <c r="O193" s="12"/>
    </row>
    <row r="194" spans="1:15" ht="15.75">
      <c r="A194" s="27"/>
      <c r="B194" s="11"/>
      <c r="C194" s="11"/>
      <c r="D194" s="103" t="s">
        <v>31</v>
      </c>
      <c r="E194" s="103"/>
      <c r="F194" s="25">
        <v>0</v>
      </c>
      <c r="G194" s="26">
        <f>('BTST OPTION CALLS'!F194/'BTST OPTION CALLS'!F192)*100</f>
        <v>0</v>
      </c>
      <c r="H194" s="28"/>
      <c r="I194" s="12"/>
      <c r="J194" s="12"/>
      <c r="K194" s="12"/>
      <c r="L194" s="16"/>
      <c r="M194" s="17"/>
      <c r="N194" s="18"/>
      <c r="O194" s="18"/>
    </row>
    <row r="195" spans="1:15" ht="15.75">
      <c r="A195" s="27"/>
      <c r="B195" s="11"/>
      <c r="C195" s="11"/>
      <c r="D195" s="103" t="s">
        <v>32</v>
      </c>
      <c r="E195" s="103"/>
      <c r="F195" s="25">
        <v>0</v>
      </c>
      <c r="G195" s="26">
        <f>('BTST OPTION CALLS'!F195/'BTST OPTION CALLS'!F192)*100</f>
        <v>0</v>
      </c>
      <c r="H195" s="28"/>
      <c r="I195" s="12"/>
      <c r="J195" s="12"/>
      <c r="K195" s="12"/>
      <c r="L195" s="16"/>
      <c r="M195" s="17"/>
      <c r="N195" s="17"/>
      <c r="O195" s="17"/>
    </row>
    <row r="196" spans="1:15" ht="15.75">
      <c r="A196" s="27"/>
      <c r="B196" s="11"/>
      <c r="C196" s="11"/>
      <c r="D196" s="103" t="s">
        <v>33</v>
      </c>
      <c r="E196" s="103"/>
      <c r="F196" s="25">
        <v>2</v>
      </c>
      <c r="G196" s="26">
        <f>('BTST OPTION CALLS'!F196/'BTST OPTION CALLS'!F192)*100</f>
        <v>25</v>
      </c>
      <c r="H196" s="28"/>
      <c r="I196" s="12" t="s">
        <v>34</v>
      </c>
      <c r="J196" s="12"/>
      <c r="K196" s="16"/>
      <c r="L196" s="16"/>
      <c r="M196" s="17"/>
      <c r="N196" s="17"/>
      <c r="O196" s="17"/>
    </row>
    <row r="197" spans="1:15" ht="15.75">
      <c r="A197" s="27"/>
      <c r="B197" s="11"/>
      <c r="C197" s="11"/>
      <c r="D197" s="103" t="s">
        <v>35</v>
      </c>
      <c r="E197" s="103"/>
      <c r="F197" s="25">
        <v>0</v>
      </c>
      <c r="G197" s="26">
        <f>('BTST OPTION CALLS'!F197/'BTST OPTION CALLS'!F192)*100</f>
        <v>0</v>
      </c>
      <c r="H197" s="28"/>
      <c r="I197" s="12"/>
      <c r="J197" s="12"/>
      <c r="K197" s="16"/>
      <c r="L197" s="16"/>
      <c r="M197" s="17"/>
      <c r="N197" s="17"/>
      <c r="O197" s="17"/>
    </row>
    <row r="198" spans="1:15" ht="16.5" thickBot="1">
      <c r="A198" s="27"/>
      <c r="B198" s="11"/>
      <c r="C198" s="11"/>
      <c r="D198" s="104" t="s">
        <v>36</v>
      </c>
      <c r="E198" s="104"/>
      <c r="F198" s="30"/>
      <c r="G198" s="31">
        <f>('BTST OPTION CALLS'!F198/'BTST OPTION CALLS'!F192)*100</f>
        <v>0</v>
      </c>
      <c r="H198" s="28"/>
      <c r="I198" s="12"/>
      <c r="J198" s="12"/>
      <c r="K198" s="23"/>
      <c r="L198" s="23"/>
      <c r="N198" s="17"/>
      <c r="O198" s="17"/>
    </row>
    <row r="199" spans="1:15" ht="15.75">
      <c r="A199" s="35" t="s">
        <v>37</v>
      </c>
      <c r="B199" s="32"/>
      <c r="C199" s="32"/>
      <c r="D199" s="36"/>
      <c r="E199" s="36"/>
      <c r="F199" s="37"/>
      <c r="G199" s="37"/>
      <c r="H199" s="38"/>
      <c r="I199" s="39"/>
      <c r="J199" s="39"/>
      <c r="K199" s="39"/>
      <c r="L199" s="37"/>
      <c r="M199" s="17"/>
      <c r="N199" s="33"/>
      <c r="O199" s="33"/>
    </row>
    <row r="200" spans="1:15" ht="15.75">
      <c r="A200" s="40" t="s">
        <v>38</v>
      </c>
      <c r="B200" s="32"/>
      <c r="C200" s="32"/>
      <c r="D200" s="41"/>
      <c r="E200" s="42"/>
      <c r="F200" s="36"/>
      <c r="G200" s="39"/>
      <c r="H200" s="38"/>
      <c r="I200" s="39"/>
      <c r="J200" s="39"/>
      <c r="K200" s="39"/>
      <c r="L200" s="37"/>
      <c r="M200" s="17"/>
      <c r="N200" s="18"/>
      <c r="O200" s="18"/>
    </row>
    <row r="201" spans="1:15" ht="15.75">
      <c r="A201" s="40" t="s">
        <v>39</v>
      </c>
      <c r="B201" s="32"/>
      <c r="C201" s="32"/>
      <c r="D201" s="36"/>
      <c r="E201" s="42"/>
      <c r="F201" s="36"/>
      <c r="G201" s="39"/>
      <c r="H201" s="38"/>
      <c r="I201" s="43"/>
      <c r="J201" s="43"/>
      <c r="K201" s="43"/>
      <c r="L201" s="37"/>
      <c r="M201" s="17"/>
      <c r="N201" s="17"/>
      <c r="O201" s="17"/>
    </row>
    <row r="202" spans="1:15" ht="15.75">
      <c r="A202" s="40" t="s">
        <v>40</v>
      </c>
      <c r="B202" s="41"/>
      <c r="C202" s="32"/>
      <c r="D202" s="36"/>
      <c r="E202" s="42"/>
      <c r="F202" s="36"/>
      <c r="G202" s="39"/>
      <c r="H202" s="44"/>
      <c r="I202" s="43"/>
      <c r="J202" s="43"/>
      <c r="K202" s="43"/>
      <c r="L202" s="37"/>
      <c r="M202" s="17"/>
      <c r="N202" s="17"/>
      <c r="O202" s="17"/>
    </row>
    <row r="203" spans="1:15" ht="15.75">
      <c r="A203" s="40" t="s">
        <v>41</v>
      </c>
      <c r="B203" s="27"/>
      <c r="C203" s="41"/>
      <c r="D203" s="36"/>
      <c r="E203" s="45"/>
      <c r="F203" s="39"/>
      <c r="G203" s="39"/>
      <c r="H203" s="44"/>
      <c r="I203" s="43"/>
      <c r="J203" s="43"/>
      <c r="K203" s="43"/>
      <c r="L203" s="39"/>
      <c r="M203" s="17"/>
      <c r="N203" s="17"/>
      <c r="O203" s="17"/>
    </row>
    <row r="205" spans="1:15">
      <c r="A205" s="105" t="s">
        <v>0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</row>
    <row r="206" spans="1:1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</row>
    <row r="207" spans="1:1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</row>
    <row r="208" spans="1:15" ht="15.75">
      <c r="A208" s="106" t="s">
        <v>1</v>
      </c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</row>
    <row r="209" spans="1:15" ht="15.75">
      <c r="A209" s="106" t="s">
        <v>2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</row>
    <row r="210" spans="1:15" ht="15.75">
      <c r="A210" s="107" t="s">
        <v>3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1:15" ht="15.75">
      <c r="A211" s="108" t="s">
        <v>209</v>
      </c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</row>
    <row r="212" spans="1:15" ht="15.75">
      <c r="A212" s="109" t="s">
        <v>5</v>
      </c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1:15">
      <c r="A213" s="110" t="s">
        <v>6</v>
      </c>
      <c r="B213" s="111" t="s">
        <v>7</v>
      </c>
      <c r="C213" s="112" t="s">
        <v>8</v>
      </c>
      <c r="D213" s="111" t="s">
        <v>9</v>
      </c>
      <c r="E213" s="110" t="s">
        <v>10</v>
      </c>
      <c r="F213" s="110" t="s">
        <v>11</v>
      </c>
      <c r="G213" s="111" t="s">
        <v>12</v>
      </c>
      <c r="H213" s="111" t="s">
        <v>13</v>
      </c>
      <c r="I213" s="112" t="s">
        <v>14</v>
      </c>
      <c r="J213" s="112" t="s">
        <v>15</v>
      </c>
      <c r="K213" s="112" t="s">
        <v>16</v>
      </c>
      <c r="L213" s="113" t="s">
        <v>17</v>
      </c>
      <c r="M213" s="111" t="s">
        <v>18</v>
      </c>
      <c r="N213" s="111" t="s">
        <v>19</v>
      </c>
      <c r="O213" s="111" t="s">
        <v>20</v>
      </c>
    </row>
    <row r="214" spans="1:15">
      <c r="A214" s="110"/>
      <c r="B214" s="111"/>
      <c r="C214" s="112"/>
      <c r="D214" s="111"/>
      <c r="E214" s="110"/>
      <c r="F214" s="110"/>
      <c r="G214" s="111"/>
      <c r="H214" s="111"/>
      <c r="I214" s="112"/>
      <c r="J214" s="112"/>
      <c r="K214" s="112"/>
      <c r="L214" s="113"/>
      <c r="M214" s="111"/>
      <c r="N214" s="111"/>
      <c r="O214" s="111"/>
    </row>
    <row r="215" spans="1:15" ht="14.25" customHeight="1">
      <c r="A215" s="61">
        <v>1</v>
      </c>
      <c r="B215" s="5">
        <v>43039</v>
      </c>
      <c r="C215" s="6">
        <v>200</v>
      </c>
      <c r="D215" s="6" t="s">
        <v>200</v>
      </c>
      <c r="E215" s="6" t="s">
        <v>22</v>
      </c>
      <c r="F215" s="6" t="s">
        <v>69</v>
      </c>
      <c r="G215" s="7">
        <v>9.5</v>
      </c>
      <c r="H215" s="7">
        <v>7.5</v>
      </c>
      <c r="I215" s="7">
        <v>10.5</v>
      </c>
      <c r="J215" s="7">
        <v>11.5</v>
      </c>
      <c r="K215" s="7">
        <v>12.5</v>
      </c>
      <c r="L215" s="7">
        <v>11.5</v>
      </c>
      <c r="M215" s="6">
        <v>5000</v>
      </c>
      <c r="N215" s="8">
        <f>IF('NORMAL OPTION CALLS'!E493="BUY",('NORMAL OPTION CALLS'!L493-'NORMAL OPTION CALLS'!G493)*('NORMAL OPTION CALLS'!M493),('NORMAL OPTION CALLS'!G493-'NORMAL OPTION CALLS'!L493)*('NORMAL OPTION CALLS'!M493))</f>
        <v>10000</v>
      </c>
      <c r="O215" s="9">
        <f>'NORMAL OPTION CALLS'!N493/('NORMAL OPTION CALLS'!M493)/'NORMAL OPTION CALLS'!G493%</f>
        <v>21.05263157894737</v>
      </c>
    </row>
    <row r="216" spans="1:15" ht="14.25" customHeight="1">
      <c r="A216" s="61">
        <v>2</v>
      </c>
      <c r="B216" s="5">
        <v>43038</v>
      </c>
      <c r="C216" s="6">
        <v>640</v>
      </c>
      <c r="D216" s="6" t="s">
        <v>200</v>
      </c>
      <c r="E216" s="6" t="s">
        <v>22</v>
      </c>
      <c r="F216" s="6" t="s">
        <v>78</v>
      </c>
      <c r="G216" s="7">
        <v>26</v>
      </c>
      <c r="H216" s="7">
        <v>20</v>
      </c>
      <c r="I216" s="7">
        <v>29</v>
      </c>
      <c r="J216" s="7">
        <v>32</v>
      </c>
      <c r="K216" s="7">
        <v>35</v>
      </c>
      <c r="L216" s="7">
        <v>35</v>
      </c>
      <c r="M216" s="6">
        <v>1500</v>
      </c>
      <c r="N216" s="8">
        <f>IF('BTST OPTION CALLS'!E216="BUY",('BTST OPTION CALLS'!L216-'BTST OPTION CALLS'!G216)*('BTST OPTION CALLS'!M216),('BTST OPTION CALLS'!G216-'BTST OPTION CALLS'!L216)*('BTST OPTION CALLS'!M216))</f>
        <v>13500</v>
      </c>
      <c r="O216" s="9">
        <f>'BTST OPTION CALLS'!N216/('BTST OPTION CALLS'!M216)/'BTST OPTION CALLS'!G216%</f>
        <v>34.615384615384613</v>
      </c>
    </row>
    <row r="217" spans="1:15" ht="14.25" customHeight="1">
      <c r="A217" s="61">
        <v>3</v>
      </c>
      <c r="B217" s="5">
        <v>43033</v>
      </c>
      <c r="C217" s="6">
        <v>200</v>
      </c>
      <c r="D217" s="6" t="s">
        <v>200</v>
      </c>
      <c r="E217" s="6" t="s">
        <v>22</v>
      </c>
      <c r="F217" s="6" t="s">
        <v>116</v>
      </c>
      <c r="G217" s="7">
        <v>5.5</v>
      </c>
      <c r="H217" s="7">
        <v>2.5</v>
      </c>
      <c r="I217" s="7">
        <v>7</v>
      </c>
      <c r="J217" s="7">
        <v>8.5</v>
      </c>
      <c r="K217" s="7">
        <v>10</v>
      </c>
      <c r="L217" s="7">
        <v>7</v>
      </c>
      <c r="M217" s="6">
        <v>3500</v>
      </c>
      <c r="N217" s="8">
        <f>IF('BTST OPTION CALLS'!E217="BUY",('BTST OPTION CALLS'!L217-'BTST OPTION CALLS'!G217)*('BTST OPTION CALLS'!M217),('BTST OPTION CALLS'!G217-'BTST OPTION CALLS'!L217)*('BTST OPTION CALLS'!M217))</f>
        <v>5250</v>
      </c>
      <c r="O217" s="9">
        <f>'BTST OPTION CALLS'!N217/('BTST OPTION CALLS'!M217)/'BTST OPTION CALLS'!G217%</f>
        <v>27.272727272727273</v>
      </c>
    </row>
    <row r="218" spans="1:15" ht="14.25" customHeight="1">
      <c r="A218" s="61">
        <v>4</v>
      </c>
      <c r="B218" s="5">
        <v>43032</v>
      </c>
      <c r="C218" s="6">
        <v>140</v>
      </c>
      <c r="D218" s="6" t="s">
        <v>200</v>
      </c>
      <c r="E218" s="6" t="s">
        <v>22</v>
      </c>
      <c r="F218" s="6" t="s">
        <v>124</v>
      </c>
      <c r="G218" s="7">
        <v>5.5</v>
      </c>
      <c r="H218" s="7">
        <v>2.5</v>
      </c>
      <c r="I218" s="7">
        <v>7</v>
      </c>
      <c r="J218" s="7">
        <v>8.5</v>
      </c>
      <c r="K218" s="7">
        <v>10</v>
      </c>
      <c r="L218" s="7">
        <v>10</v>
      </c>
      <c r="M218" s="6">
        <v>3500</v>
      </c>
      <c r="N218" s="8">
        <f>IF('BTST OPTION CALLS'!E218="BUY",('BTST OPTION CALLS'!L218-'BTST OPTION CALLS'!G218)*('BTST OPTION CALLS'!M218),('BTST OPTION CALLS'!G218-'BTST OPTION CALLS'!L218)*('BTST OPTION CALLS'!M218))</f>
        <v>15750</v>
      </c>
      <c r="O218" s="9">
        <f>'BTST OPTION CALLS'!N218/('BTST OPTION CALLS'!M218)/'BTST OPTION CALLS'!G218%</f>
        <v>81.818181818181813</v>
      </c>
    </row>
    <row r="219" spans="1:15" ht="16.5" customHeight="1">
      <c r="A219" s="61">
        <v>5</v>
      </c>
      <c r="B219" s="5">
        <v>43025</v>
      </c>
      <c r="C219" s="6">
        <v>125</v>
      </c>
      <c r="D219" s="6" t="s">
        <v>200</v>
      </c>
      <c r="E219" s="6" t="s">
        <v>22</v>
      </c>
      <c r="F219" s="6" t="s">
        <v>59</v>
      </c>
      <c r="G219" s="7">
        <v>5.2</v>
      </c>
      <c r="H219" s="7">
        <v>4</v>
      </c>
      <c r="I219" s="7">
        <v>5.9</v>
      </c>
      <c r="J219" s="7">
        <v>6.5</v>
      </c>
      <c r="K219" s="7">
        <v>7.2</v>
      </c>
      <c r="L219" s="7">
        <v>7.2</v>
      </c>
      <c r="M219" s="6">
        <v>6000</v>
      </c>
      <c r="N219" s="8">
        <f>IF('BTST OPTION CALLS'!E219="BUY",('BTST OPTION CALLS'!L219-'BTST OPTION CALLS'!G219)*('BTST OPTION CALLS'!M219),('BTST OPTION CALLS'!G219-'BTST OPTION CALLS'!L219)*('BTST OPTION CALLS'!M219))</f>
        <v>12000</v>
      </c>
      <c r="O219" s="9">
        <f>'BTST OPTION CALLS'!N219/('BTST OPTION CALLS'!M219)/'BTST OPTION CALLS'!G219%</f>
        <v>38.46153846153846</v>
      </c>
    </row>
    <row r="220" spans="1:15" ht="16.5" customHeight="1">
      <c r="A220" s="61">
        <v>6</v>
      </c>
      <c r="B220" s="5">
        <v>43024</v>
      </c>
      <c r="C220" s="6">
        <v>330</v>
      </c>
      <c r="D220" s="6" t="s">
        <v>200</v>
      </c>
      <c r="E220" s="6" t="s">
        <v>22</v>
      </c>
      <c r="F220" s="6" t="s">
        <v>74</v>
      </c>
      <c r="G220" s="7">
        <v>8</v>
      </c>
      <c r="H220" s="7">
        <v>6</v>
      </c>
      <c r="I220" s="7">
        <v>9</v>
      </c>
      <c r="J220" s="7">
        <v>10</v>
      </c>
      <c r="K220" s="7">
        <v>11</v>
      </c>
      <c r="L220" s="7">
        <v>10</v>
      </c>
      <c r="M220" s="6">
        <v>3500</v>
      </c>
      <c r="N220" s="8">
        <f>IF('BTST OPTION CALLS'!E220="BUY",('BTST OPTION CALLS'!L220-'BTST OPTION CALLS'!G220)*('BTST OPTION CALLS'!M220),('BTST OPTION CALLS'!G220-'BTST OPTION CALLS'!L220)*('BTST OPTION CALLS'!M220))</f>
        <v>7000</v>
      </c>
      <c r="O220" s="9">
        <f>'BTST OPTION CALLS'!N220/('BTST OPTION CALLS'!M220)/'BTST OPTION CALLS'!G220%</f>
        <v>25</v>
      </c>
    </row>
    <row r="221" spans="1:15" ht="16.5" customHeight="1">
      <c r="A221" s="61">
        <v>7</v>
      </c>
      <c r="B221" s="5">
        <v>43020</v>
      </c>
      <c r="C221" s="6">
        <v>870</v>
      </c>
      <c r="D221" s="6" t="s">
        <v>200</v>
      </c>
      <c r="E221" s="6" t="s">
        <v>22</v>
      </c>
      <c r="F221" s="6" t="s">
        <v>220</v>
      </c>
      <c r="G221" s="7">
        <v>20</v>
      </c>
      <c r="H221" s="7">
        <v>12</v>
      </c>
      <c r="I221" s="7">
        <v>24</v>
      </c>
      <c r="J221" s="7">
        <v>28</v>
      </c>
      <c r="K221" s="7">
        <v>32</v>
      </c>
      <c r="L221" s="7">
        <v>24</v>
      </c>
      <c r="M221" s="6">
        <v>1000</v>
      </c>
      <c r="N221" s="8">
        <f>IF('BTST OPTION CALLS'!E221="BUY",('BTST OPTION CALLS'!L221-'BTST OPTION CALLS'!G221)*('BTST OPTION CALLS'!M221),('BTST OPTION CALLS'!G221-'BTST OPTION CALLS'!L221)*('BTST OPTION CALLS'!M221))</f>
        <v>4000</v>
      </c>
      <c r="O221" s="9">
        <f>'BTST OPTION CALLS'!N221/('BTST OPTION CALLS'!M221)/'BTST OPTION CALLS'!G221%</f>
        <v>20</v>
      </c>
    </row>
    <row r="222" spans="1:15" ht="16.5" customHeight="1">
      <c r="A222" s="61">
        <v>8</v>
      </c>
      <c r="B222" s="5">
        <v>43019</v>
      </c>
      <c r="C222" s="6">
        <v>150</v>
      </c>
      <c r="D222" s="6" t="s">
        <v>219</v>
      </c>
      <c r="E222" s="6" t="s">
        <v>22</v>
      </c>
      <c r="F222" s="6" t="s">
        <v>51</v>
      </c>
      <c r="G222" s="7">
        <v>4.3</v>
      </c>
      <c r="H222" s="7">
        <v>2.7</v>
      </c>
      <c r="I222" s="7">
        <v>5.0999999999999996</v>
      </c>
      <c r="J222" s="7">
        <v>6</v>
      </c>
      <c r="K222" s="7">
        <v>6.8</v>
      </c>
      <c r="L222" s="7">
        <v>2.7</v>
      </c>
      <c r="M222" s="6">
        <v>4500</v>
      </c>
      <c r="N222" s="8">
        <f>IF('BTST OPTION CALLS'!E222="BUY",('BTST OPTION CALLS'!L222-'BTST OPTION CALLS'!G222)*('BTST OPTION CALLS'!M222),('BTST OPTION CALLS'!G222-'BTST OPTION CALLS'!L222)*('BTST OPTION CALLS'!M222))</f>
        <v>-7199.9999999999982</v>
      </c>
      <c r="O222" s="9">
        <f>'BTST OPTION CALLS'!N222/('BTST OPTION CALLS'!M222)/'BTST OPTION CALLS'!G222%</f>
        <v>-37.20930232558139</v>
      </c>
    </row>
    <row r="223" spans="1:15" ht="16.5" customHeight="1">
      <c r="A223" s="61">
        <v>9</v>
      </c>
      <c r="B223" s="5">
        <v>43018</v>
      </c>
      <c r="C223" s="6">
        <v>600</v>
      </c>
      <c r="D223" s="6" t="s">
        <v>200</v>
      </c>
      <c r="E223" s="6" t="s">
        <v>22</v>
      </c>
      <c r="F223" s="6" t="s">
        <v>216</v>
      </c>
      <c r="G223" s="7">
        <v>22</v>
      </c>
      <c r="H223" s="7">
        <v>16</v>
      </c>
      <c r="I223" s="7">
        <v>25</v>
      </c>
      <c r="J223" s="7">
        <v>28</v>
      </c>
      <c r="K223" s="7">
        <v>31</v>
      </c>
      <c r="L223" s="7">
        <v>25</v>
      </c>
      <c r="M223" s="6">
        <v>1500</v>
      </c>
      <c r="N223" s="8">
        <f>IF('BTST OPTION CALLS'!E223="BUY",('BTST OPTION CALLS'!L223-'BTST OPTION CALLS'!G223)*('BTST OPTION CALLS'!M223),('BTST OPTION CALLS'!G223-'BTST OPTION CALLS'!L223)*('BTST OPTION CALLS'!M223))</f>
        <v>4500</v>
      </c>
      <c r="O223" s="9">
        <f>'BTST OPTION CALLS'!N223/('BTST OPTION CALLS'!M223)/'BTST OPTION CALLS'!G223%</f>
        <v>13.636363636363637</v>
      </c>
    </row>
    <row r="224" spans="1:15" ht="15" customHeight="1">
      <c r="A224" s="61">
        <v>10</v>
      </c>
      <c r="B224" s="5">
        <v>43011</v>
      </c>
      <c r="C224" s="6">
        <v>180</v>
      </c>
      <c r="D224" s="6" t="s">
        <v>200</v>
      </c>
      <c r="E224" s="6" t="s">
        <v>22</v>
      </c>
      <c r="F224" s="6" t="s">
        <v>83</v>
      </c>
      <c r="G224" s="7">
        <v>7</v>
      </c>
      <c r="H224" s="7">
        <v>5</v>
      </c>
      <c r="I224" s="7">
        <v>8</v>
      </c>
      <c r="J224" s="7">
        <v>9</v>
      </c>
      <c r="K224" s="7">
        <v>10</v>
      </c>
      <c r="L224" s="7">
        <v>9</v>
      </c>
      <c r="M224" s="6">
        <v>3500</v>
      </c>
      <c r="N224" s="8">
        <f>IF('BTST OPTION CALLS'!E224="BUY",('BTST OPTION CALLS'!L224-'BTST OPTION CALLS'!G224)*('BTST OPTION CALLS'!M224),('BTST OPTION CALLS'!G224-'BTST OPTION CALLS'!L224)*('BTST OPTION CALLS'!M224))</f>
        <v>7000</v>
      </c>
      <c r="O224" s="9">
        <f>'BTST OPTION CALLS'!N224/('BTST OPTION CALLS'!M224)/'BTST OPTION CALLS'!G224%</f>
        <v>28.571428571428569</v>
      </c>
    </row>
    <row r="225" spans="1:15" ht="16.5" thickBot="1">
      <c r="A225" s="18"/>
      <c r="B225" s="11"/>
      <c r="C225" s="11"/>
      <c r="D225" s="12"/>
      <c r="E225" s="12"/>
      <c r="F225" s="12"/>
      <c r="G225" s="13"/>
      <c r="H225" s="14"/>
      <c r="I225" s="15" t="s">
        <v>27</v>
      </c>
      <c r="J225" s="15"/>
      <c r="K225" s="16"/>
      <c r="L225" s="16"/>
      <c r="M225" s="17"/>
      <c r="N225" s="17"/>
      <c r="O225" s="17"/>
    </row>
    <row r="226" spans="1:15" ht="15.75">
      <c r="A226" s="18"/>
      <c r="B226" s="11"/>
      <c r="C226" s="11"/>
      <c r="D226" s="102" t="s">
        <v>28</v>
      </c>
      <c r="E226" s="102"/>
      <c r="F226" s="20">
        <v>10</v>
      </c>
      <c r="G226" s="21">
        <f>'BTST OPTION CALLS'!G227+'BTST OPTION CALLS'!G228+'BTST OPTION CALLS'!G229+'BTST OPTION CALLS'!G230+'BTST OPTION CALLS'!G231+'BTST OPTION CALLS'!G232</f>
        <v>100</v>
      </c>
      <c r="H226" s="12">
        <v>10</v>
      </c>
      <c r="I226" s="22">
        <f>'BTST OPTION CALLS'!H227/'BTST OPTION CALLS'!H226%</f>
        <v>90</v>
      </c>
      <c r="J226" s="22"/>
      <c r="K226" s="22"/>
      <c r="L226" s="23"/>
    </row>
    <row r="227" spans="1:15" ht="15.75">
      <c r="A227" s="18"/>
      <c r="B227" s="11"/>
      <c r="C227" s="11"/>
      <c r="D227" s="103" t="s">
        <v>29</v>
      </c>
      <c r="E227" s="103"/>
      <c r="F227" s="25">
        <v>9</v>
      </c>
      <c r="G227" s="26">
        <f>('BTST OPTION CALLS'!F227/'BTST OPTION CALLS'!F226)*100</f>
        <v>90</v>
      </c>
      <c r="H227" s="12">
        <v>9</v>
      </c>
      <c r="I227" s="16"/>
      <c r="J227" s="16"/>
      <c r="K227" s="12"/>
      <c r="L227" s="16"/>
      <c r="M227" s="17"/>
      <c r="N227" s="12" t="s">
        <v>30</v>
      </c>
      <c r="O227" s="12"/>
    </row>
    <row r="228" spans="1:15" ht="15.75">
      <c r="A228" s="27"/>
      <c r="B228" s="11"/>
      <c r="C228" s="11"/>
      <c r="D228" s="103" t="s">
        <v>31</v>
      </c>
      <c r="E228" s="103"/>
      <c r="F228" s="25">
        <v>0</v>
      </c>
      <c r="G228" s="26">
        <f>('BTST OPTION CALLS'!F228/'BTST OPTION CALLS'!F226)*100</f>
        <v>0</v>
      </c>
      <c r="H228" s="28"/>
      <c r="I228" s="12"/>
      <c r="J228" s="12"/>
      <c r="K228" s="12"/>
      <c r="L228" s="16"/>
      <c r="M228" s="17"/>
      <c r="N228" s="18"/>
      <c r="O228" s="18"/>
    </row>
    <row r="229" spans="1:15" ht="15.75">
      <c r="A229" s="27"/>
      <c r="B229" s="11"/>
      <c r="C229" s="11"/>
      <c r="D229" s="103" t="s">
        <v>32</v>
      </c>
      <c r="E229" s="103"/>
      <c r="F229" s="25">
        <v>0</v>
      </c>
      <c r="G229" s="26">
        <f>('BTST OPTION CALLS'!F229/'BTST OPTION CALLS'!F226)*100</f>
        <v>0</v>
      </c>
      <c r="H229" s="28"/>
      <c r="I229" s="12"/>
      <c r="J229" s="12"/>
      <c r="K229" s="12"/>
      <c r="L229" s="16"/>
      <c r="M229" s="17"/>
      <c r="N229" s="17"/>
      <c r="O229" s="17"/>
    </row>
    <row r="230" spans="1:15" ht="15.75">
      <c r="A230" s="27"/>
      <c r="B230" s="11"/>
      <c r="C230" s="11"/>
      <c r="D230" s="103" t="s">
        <v>33</v>
      </c>
      <c r="E230" s="103"/>
      <c r="F230" s="25">
        <v>1</v>
      </c>
      <c r="G230" s="26">
        <f>('BTST OPTION CALLS'!F230/'BTST OPTION CALLS'!F226)*100</f>
        <v>10</v>
      </c>
      <c r="H230" s="28"/>
      <c r="I230" s="12" t="s">
        <v>34</v>
      </c>
      <c r="J230" s="12"/>
      <c r="K230" s="16"/>
      <c r="L230" s="16"/>
      <c r="M230" s="17"/>
      <c r="N230" s="17"/>
      <c r="O230" s="17"/>
    </row>
    <row r="231" spans="1:15" ht="15.75">
      <c r="A231" s="27"/>
      <c r="B231" s="11"/>
      <c r="C231" s="11"/>
      <c r="D231" s="103" t="s">
        <v>35</v>
      </c>
      <c r="E231" s="103"/>
      <c r="F231" s="25">
        <v>0</v>
      </c>
      <c r="G231" s="26">
        <f>('BTST OPTION CALLS'!F231/'BTST OPTION CALLS'!F226)*100</f>
        <v>0</v>
      </c>
      <c r="H231" s="28"/>
      <c r="I231" s="12"/>
      <c r="J231" s="12"/>
      <c r="K231" s="16"/>
      <c r="L231" s="16"/>
      <c r="M231" s="17"/>
      <c r="N231" s="17"/>
      <c r="O231" s="17"/>
    </row>
    <row r="232" spans="1:15" ht="16.5" thickBot="1">
      <c r="A232" s="27"/>
      <c r="B232" s="11"/>
      <c r="C232" s="11"/>
      <c r="D232" s="104" t="s">
        <v>36</v>
      </c>
      <c r="E232" s="104"/>
      <c r="F232" s="30"/>
      <c r="G232" s="31">
        <f>('BTST OPTION CALLS'!F232/'BTST OPTION CALLS'!F226)*100</f>
        <v>0</v>
      </c>
      <c r="H232" s="28"/>
      <c r="I232" s="12"/>
      <c r="J232" s="12"/>
      <c r="K232" s="23"/>
      <c r="L232" s="23"/>
      <c r="N232" s="17"/>
      <c r="O232" s="17"/>
    </row>
    <row r="233" spans="1:15" ht="15.75">
      <c r="A233" s="35" t="s">
        <v>37</v>
      </c>
      <c r="B233" s="32"/>
      <c r="C233" s="32"/>
      <c r="D233" s="36"/>
      <c r="E233" s="36"/>
      <c r="F233" s="37"/>
      <c r="G233" s="37"/>
      <c r="H233" s="38"/>
      <c r="I233" s="39"/>
      <c r="J233" s="39"/>
      <c r="K233" s="39"/>
      <c r="L233" s="37"/>
      <c r="M233" s="17"/>
      <c r="N233" s="33"/>
      <c r="O233" s="33"/>
    </row>
    <row r="234" spans="1:15" ht="15.75">
      <c r="A234" s="40" t="s">
        <v>38</v>
      </c>
      <c r="B234" s="32"/>
      <c r="C234" s="32"/>
      <c r="D234" s="41"/>
      <c r="E234" s="42"/>
      <c r="F234" s="36"/>
      <c r="G234" s="39"/>
      <c r="H234" s="38"/>
      <c r="I234" s="39"/>
      <c r="J234" s="39"/>
      <c r="K234" s="39"/>
      <c r="L234" s="37"/>
      <c r="M234" s="17"/>
      <c r="N234" s="18"/>
      <c r="O234" s="18"/>
    </row>
    <row r="235" spans="1:15" ht="15.75">
      <c r="A235" s="40" t="s">
        <v>39</v>
      </c>
      <c r="B235" s="32"/>
      <c r="C235" s="32"/>
      <c r="D235" s="36"/>
      <c r="E235" s="42"/>
      <c r="F235" s="36"/>
      <c r="G235" s="39"/>
      <c r="H235" s="38"/>
      <c r="I235" s="43"/>
      <c r="J235" s="43"/>
      <c r="K235" s="43"/>
      <c r="L235" s="37"/>
      <c r="M235" s="17"/>
      <c r="N235" s="17"/>
      <c r="O235" s="17"/>
    </row>
    <row r="236" spans="1:15" ht="15.75">
      <c r="A236" s="40" t="s">
        <v>40</v>
      </c>
      <c r="B236" s="41"/>
      <c r="C236" s="32"/>
      <c r="D236" s="36"/>
      <c r="E236" s="42"/>
      <c r="F236" s="36"/>
      <c r="G236" s="39"/>
      <c r="H236" s="44"/>
      <c r="I236" s="43"/>
      <c r="J236" s="43"/>
      <c r="K236" s="43"/>
      <c r="L236" s="37"/>
      <c r="M236" s="17"/>
      <c r="N236" s="17"/>
      <c r="O236" s="17"/>
    </row>
    <row r="237" spans="1:15" ht="15.75">
      <c r="A237" s="40" t="s">
        <v>41</v>
      </c>
      <c r="B237" s="27"/>
      <c r="C237" s="41"/>
      <c r="D237" s="36"/>
      <c r="E237" s="45"/>
      <c r="F237" s="39"/>
      <c r="G237" s="39"/>
      <c r="H237" s="44"/>
      <c r="I237" s="43"/>
      <c r="J237" s="43"/>
      <c r="K237" s="43"/>
      <c r="L237" s="39"/>
      <c r="M237" s="17"/>
      <c r="N237" s="17"/>
      <c r="O237" s="17"/>
    </row>
    <row r="239" spans="1:15">
      <c r="A239" s="105" t="s">
        <v>0</v>
      </c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</row>
    <row r="240" spans="1:1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</row>
    <row r="241" spans="1:1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</row>
    <row r="242" spans="1:15" ht="15.75">
      <c r="A242" s="106" t="s">
        <v>1</v>
      </c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</row>
    <row r="243" spans="1:15" ht="15.75">
      <c r="A243" s="106" t="s">
        <v>2</v>
      </c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</row>
    <row r="244" spans="1:15" ht="15.75">
      <c r="A244" s="107" t="s">
        <v>3</v>
      </c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1:15" ht="15.75">
      <c r="A245" s="108" t="s">
        <v>191</v>
      </c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</row>
    <row r="246" spans="1:15" ht="15.75">
      <c r="A246" s="109" t="s">
        <v>5</v>
      </c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1:15">
      <c r="A247" s="110" t="s">
        <v>6</v>
      </c>
      <c r="B247" s="111" t="s">
        <v>7</v>
      </c>
      <c r="C247" s="112" t="s">
        <v>8</v>
      </c>
      <c r="D247" s="111" t="s">
        <v>9</v>
      </c>
      <c r="E247" s="110" t="s">
        <v>10</v>
      </c>
      <c r="F247" s="110" t="s">
        <v>11</v>
      </c>
      <c r="G247" s="111" t="s">
        <v>12</v>
      </c>
      <c r="H247" s="111" t="s">
        <v>13</v>
      </c>
      <c r="I247" s="112" t="s">
        <v>14</v>
      </c>
      <c r="J247" s="112" t="s">
        <v>15</v>
      </c>
      <c r="K247" s="112" t="s">
        <v>16</v>
      </c>
      <c r="L247" s="113" t="s">
        <v>17</v>
      </c>
      <c r="M247" s="111" t="s">
        <v>18</v>
      </c>
      <c r="N247" s="111" t="s">
        <v>19</v>
      </c>
      <c r="O247" s="111" t="s">
        <v>20</v>
      </c>
    </row>
    <row r="248" spans="1:15">
      <c r="A248" s="110"/>
      <c r="B248" s="111"/>
      <c r="C248" s="112"/>
      <c r="D248" s="111"/>
      <c r="E248" s="110"/>
      <c r="F248" s="110"/>
      <c r="G248" s="111"/>
      <c r="H248" s="111"/>
      <c r="I248" s="112"/>
      <c r="J248" s="112"/>
      <c r="K248" s="112"/>
      <c r="L248" s="113"/>
      <c r="M248" s="111"/>
      <c r="N248" s="111"/>
      <c r="O248" s="111"/>
    </row>
    <row r="249" spans="1:15" ht="15.75">
      <c r="A249" s="61">
        <v>1</v>
      </c>
      <c r="B249" s="5">
        <v>43005</v>
      </c>
      <c r="C249" s="6">
        <v>250</v>
      </c>
      <c r="D249" s="6" t="s">
        <v>200</v>
      </c>
      <c r="E249" s="6" t="s">
        <v>22</v>
      </c>
      <c r="F249" s="6" t="s">
        <v>49</v>
      </c>
      <c r="G249" s="7">
        <v>1.5</v>
      </c>
      <c r="H249" s="7">
        <v>0.1</v>
      </c>
      <c r="I249" s="7">
        <v>3</v>
      </c>
      <c r="J249" s="7">
        <v>4.5</v>
      </c>
      <c r="K249" s="7">
        <v>6</v>
      </c>
      <c r="L249" s="7">
        <v>0.1</v>
      </c>
      <c r="M249" s="6">
        <v>3000</v>
      </c>
      <c r="N249" s="8">
        <f>IF('BTST OPTION CALLS'!E249="BUY",('BTST OPTION CALLS'!L249-'BTST OPTION CALLS'!G249)*('BTST OPTION CALLS'!M249),('BTST OPTION CALLS'!G249-'BTST OPTION CALLS'!L249)*('BTST OPTION CALLS'!M249))</f>
        <v>-4200</v>
      </c>
      <c r="O249" s="9">
        <f>'BTST OPTION CALLS'!N249/('BTST OPTION CALLS'!M249)/'BTST OPTION CALLS'!G249%</f>
        <v>-93.333333333333329</v>
      </c>
    </row>
    <row r="250" spans="1:15" ht="15.75">
      <c r="A250" s="61">
        <v>2</v>
      </c>
      <c r="B250" s="5">
        <v>43003</v>
      </c>
      <c r="C250" s="6">
        <v>240</v>
      </c>
      <c r="D250" s="6" t="s">
        <v>200</v>
      </c>
      <c r="E250" s="6" t="s">
        <v>22</v>
      </c>
      <c r="F250" s="6" t="s">
        <v>43</v>
      </c>
      <c r="G250" s="7">
        <v>3</v>
      </c>
      <c r="H250" s="7">
        <v>0.1</v>
      </c>
      <c r="I250" s="7">
        <v>4.5</v>
      </c>
      <c r="J250" s="7">
        <v>6</v>
      </c>
      <c r="K250" s="7">
        <v>7.5</v>
      </c>
      <c r="L250" s="7">
        <v>6</v>
      </c>
      <c r="M250" s="6">
        <v>3000</v>
      </c>
      <c r="N250" s="8">
        <f>IF('BTST OPTION CALLS'!E250="BUY",('BTST OPTION CALLS'!L250-'BTST OPTION CALLS'!G250)*('BTST OPTION CALLS'!M250),('BTST OPTION CALLS'!G250-'BTST OPTION CALLS'!L250)*('BTST OPTION CALLS'!M250))</f>
        <v>9000</v>
      </c>
      <c r="O250" s="9">
        <f>'BTST OPTION CALLS'!N250/('BTST OPTION CALLS'!M250)/'BTST OPTION CALLS'!G250%</f>
        <v>100</v>
      </c>
    </row>
    <row r="251" spans="1:15" ht="15.75">
      <c r="A251" s="61">
        <v>3</v>
      </c>
      <c r="B251" s="5">
        <v>42998</v>
      </c>
      <c r="C251" s="6">
        <v>2350</v>
      </c>
      <c r="D251" s="6" t="s">
        <v>200</v>
      </c>
      <c r="E251" s="6" t="s">
        <v>22</v>
      </c>
      <c r="F251" s="6" t="s">
        <v>204</v>
      </c>
      <c r="G251" s="7">
        <v>48</v>
      </c>
      <c r="H251" s="7">
        <v>15</v>
      </c>
      <c r="I251" s="7">
        <v>68</v>
      </c>
      <c r="J251" s="7">
        <v>88</v>
      </c>
      <c r="K251" s="7">
        <v>100</v>
      </c>
      <c r="L251" s="7">
        <v>100</v>
      </c>
      <c r="M251" s="6">
        <v>200</v>
      </c>
      <c r="N251" s="8">
        <f>IF('BTST OPTION CALLS'!E251="BUY",('BTST OPTION CALLS'!L251-'BTST OPTION CALLS'!G251)*('BTST OPTION CALLS'!M251),('BTST OPTION CALLS'!G251-'BTST OPTION CALLS'!L251)*('BTST OPTION CALLS'!M251))</f>
        <v>10400</v>
      </c>
      <c r="O251" s="9">
        <f>'BTST OPTION CALLS'!N251/('BTST OPTION CALLS'!M251)/'BTST OPTION CALLS'!G251%</f>
        <v>108.33333333333334</v>
      </c>
    </row>
    <row r="252" spans="1:15" ht="15.75">
      <c r="A252" s="61">
        <v>4</v>
      </c>
      <c r="B252" s="5">
        <v>42997</v>
      </c>
      <c r="C252" s="6">
        <v>135</v>
      </c>
      <c r="D252" s="6" t="s">
        <v>200</v>
      </c>
      <c r="E252" s="6" t="s">
        <v>22</v>
      </c>
      <c r="F252" s="6" t="s">
        <v>59</v>
      </c>
      <c r="G252" s="7">
        <v>2.8</v>
      </c>
      <c r="H252" s="7">
        <v>1.5</v>
      </c>
      <c r="I252" s="7">
        <v>3.5</v>
      </c>
      <c r="J252" s="7">
        <v>4.5</v>
      </c>
      <c r="K252" s="7">
        <v>5</v>
      </c>
      <c r="L252" s="7">
        <v>3.5</v>
      </c>
      <c r="M252" s="6">
        <v>6000</v>
      </c>
      <c r="N252" s="8">
        <f>IF('BTST OPTION CALLS'!E252="BUY",('BTST OPTION CALLS'!L252-'BTST OPTION CALLS'!G252)*('BTST OPTION CALLS'!M252),('BTST OPTION CALLS'!G252-'BTST OPTION CALLS'!L252)*('BTST OPTION CALLS'!M252))</f>
        <v>4200.0000000000009</v>
      </c>
      <c r="O252" s="9">
        <f>'BTST OPTION CALLS'!N252/('BTST OPTION CALLS'!M252)/'BTST OPTION CALLS'!G252%</f>
        <v>25.000000000000011</v>
      </c>
    </row>
    <row r="253" spans="1:15" ht="15.75">
      <c r="A253" s="61">
        <v>5</v>
      </c>
      <c r="B253" s="5">
        <v>42996</v>
      </c>
      <c r="C253" s="6">
        <v>360</v>
      </c>
      <c r="D253" s="6" t="s">
        <v>200</v>
      </c>
      <c r="E253" s="6" t="s">
        <v>22</v>
      </c>
      <c r="F253" s="6" t="s">
        <v>143</v>
      </c>
      <c r="G253" s="7">
        <v>9</v>
      </c>
      <c r="H253" s="7">
        <v>4</v>
      </c>
      <c r="I253" s="7">
        <v>12</v>
      </c>
      <c r="J253" s="7">
        <v>15</v>
      </c>
      <c r="K253" s="7">
        <v>18</v>
      </c>
      <c r="L253" s="7">
        <v>18</v>
      </c>
      <c r="M253" s="6">
        <v>350</v>
      </c>
      <c r="N253" s="8">
        <f>IF('BTST OPTION CALLS'!E253="BUY",('BTST OPTION CALLS'!L253-'BTST OPTION CALLS'!G253)*('BTST OPTION CALLS'!M253),('BTST OPTION CALLS'!G253-'BTST OPTION CALLS'!L253)*('BTST OPTION CALLS'!M253))</f>
        <v>3150</v>
      </c>
      <c r="O253" s="9">
        <f>'BTST OPTION CALLS'!N253/('BTST OPTION CALLS'!M253)/'BTST OPTION CALLS'!G253%</f>
        <v>100</v>
      </c>
    </row>
    <row r="254" spans="1:15" ht="15.75">
      <c r="A254" s="61">
        <v>6</v>
      </c>
      <c r="B254" s="5">
        <v>42992</v>
      </c>
      <c r="C254" s="6">
        <v>500</v>
      </c>
      <c r="D254" s="6" t="s">
        <v>200</v>
      </c>
      <c r="E254" s="6" t="s">
        <v>22</v>
      </c>
      <c r="F254" s="6" t="s">
        <v>58</v>
      </c>
      <c r="G254" s="7">
        <v>11</v>
      </c>
      <c r="H254" s="7">
        <v>4</v>
      </c>
      <c r="I254" s="7">
        <v>15</v>
      </c>
      <c r="J254" s="7">
        <v>19</v>
      </c>
      <c r="K254" s="7">
        <v>23</v>
      </c>
      <c r="L254" s="7">
        <v>23</v>
      </c>
      <c r="M254" s="6">
        <v>1200</v>
      </c>
      <c r="N254" s="8">
        <f>IF('BTST OPTION CALLS'!E254="BUY",('BTST OPTION CALLS'!L254-'BTST OPTION CALLS'!G254)*('BTST OPTION CALLS'!M254),('BTST OPTION CALLS'!G254-'BTST OPTION CALLS'!L254)*('BTST OPTION CALLS'!M254))</f>
        <v>14400</v>
      </c>
      <c r="O254" s="9">
        <f>'BTST OPTION CALLS'!N254/('BTST OPTION CALLS'!M254)/'BTST OPTION CALLS'!G254%</f>
        <v>109.09090909090909</v>
      </c>
    </row>
    <row r="255" spans="1:15" ht="15.75">
      <c r="A255" s="61">
        <v>7</v>
      </c>
      <c r="B255" s="5">
        <v>42989</v>
      </c>
      <c r="C255" s="6">
        <v>660</v>
      </c>
      <c r="D255" s="6" t="s">
        <v>200</v>
      </c>
      <c r="E255" s="6" t="s">
        <v>22</v>
      </c>
      <c r="F255" s="6" t="s">
        <v>199</v>
      </c>
      <c r="G255" s="7">
        <v>16</v>
      </c>
      <c r="H255" s="7">
        <v>13</v>
      </c>
      <c r="I255" s="7">
        <v>18</v>
      </c>
      <c r="J255" s="7">
        <v>20</v>
      </c>
      <c r="K255" s="7">
        <v>22</v>
      </c>
      <c r="L255" s="7">
        <v>22</v>
      </c>
      <c r="M255" s="6">
        <v>2000</v>
      </c>
      <c r="N255" s="8">
        <f>IF('NORMAL OPTION CALLS'!E640="BUY",('NORMAL OPTION CALLS'!L640-'NORMAL OPTION CALLS'!G640)*('NORMAL OPTION CALLS'!M640),('NORMAL OPTION CALLS'!G640-'NORMAL OPTION CALLS'!L640)*('NORMAL OPTION CALLS'!M640))</f>
        <v>10500</v>
      </c>
      <c r="O255" s="9">
        <f>'NORMAL OPTION CALLS'!N640/('NORMAL OPTION CALLS'!M640)/'NORMAL OPTION CALLS'!G640%</f>
        <v>27.272727272727273</v>
      </c>
    </row>
    <row r="256" spans="1:15" ht="15.75">
      <c r="A256" s="61">
        <v>8</v>
      </c>
      <c r="B256" s="5">
        <v>42985</v>
      </c>
      <c r="C256" s="6">
        <v>320</v>
      </c>
      <c r="D256" s="6" t="s">
        <v>200</v>
      </c>
      <c r="E256" s="6" t="s">
        <v>22</v>
      </c>
      <c r="F256" s="6" t="s">
        <v>74</v>
      </c>
      <c r="G256" s="7">
        <v>11</v>
      </c>
      <c r="H256" s="7">
        <v>9</v>
      </c>
      <c r="I256" s="7">
        <v>12</v>
      </c>
      <c r="J256" s="7">
        <v>13</v>
      </c>
      <c r="K256" s="7">
        <v>14</v>
      </c>
      <c r="L256" s="7">
        <v>14</v>
      </c>
      <c r="M256" s="6">
        <v>3500</v>
      </c>
      <c r="N256" s="8">
        <f>IF('NORMAL OPTION CALLS'!E641="BUY",('NORMAL OPTION CALLS'!L641-'NORMAL OPTION CALLS'!G641)*('NORMAL OPTION CALLS'!M641),('NORMAL OPTION CALLS'!G641-'NORMAL OPTION CALLS'!L641)*('NORMAL OPTION CALLS'!M641))</f>
        <v>-6000</v>
      </c>
      <c r="O256" s="9">
        <f>'NORMAL OPTION CALLS'!N641/('NORMAL OPTION CALLS'!M641)/'NORMAL OPTION CALLS'!G641%</f>
        <v>-20</v>
      </c>
    </row>
    <row r="257" spans="1:15" ht="15.75">
      <c r="A257" s="61">
        <v>9</v>
      </c>
      <c r="B257" s="5">
        <v>42984</v>
      </c>
      <c r="C257" s="6">
        <v>550</v>
      </c>
      <c r="D257" s="6" t="s">
        <v>200</v>
      </c>
      <c r="E257" s="6" t="s">
        <v>22</v>
      </c>
      <c r="F257" s="6" t="s">
        <v>78</v>
      </c>
      <c r="G257" s="7">
        <v>25</v>
      </c>
      <c r="H257" s="7">
        <v>21</v>
      </c>
      <c r="I257" s="7">
        <v>27.5</v>
      </c>
      <c r="J257" s="7">
        <v>30</v>
      </c>
      <c r="K257" s="7">
        <v>32.5</v>
      </c>
      <c r="L257" s="7">
        <v>1500</v>
      </c>
      <c r="M257" s="6">
        <v>1500</v>
      </c>
      <c r="N257" s="8">
        <f>IF('NORMAL OPTION CALLS'!E642="BUY",('NORMAL OPTION CALLS'!L642-'NORMAL OPTION CALLS'!G642)*('NORMAL OPTION CALLS'!M642),('NORMAL OPTION CALLS'!G642-'NORMAL OPTION CALLS'!L642)*('NORMAL OPTION CALLS'!M642))</f>
        <v>3750</v>
      </c>
      <c r="O257" s="9">
        <f>'NORMAL OPTION CALLS'!N642/('NORMAL OPTION CALLS'!M642)/'NORMAL OPTION CALLS'!G642%</f>
        <v>10</v>
      </c>
    </row>
    <row r="258" spans="1:15" ht="15.75">
      <c r="A258" s="46" t="s">
        <v>95</v>
      </c>
      <c r="B258" s="32"/>
      <c r="C258" s="32"/>
      <c r="D258" s="36"/>
      <c r="E258" s="40"/>
      <c r="F258" s="37"/>
      <c r="G258" s="37"/>
      <c r="H258" s="38"/>
      <c r="I258" s="37"/>
      <c r="J258" s="37"/>
      <c r="K258" s="37"/>
      <c r="L258" s="47"/>
      <c r="M258" s="17"/>
      <c r="O258" s="48"/>
    </row>
    <row r="259" spans="1:15" ht="15.75">
      <c r="A259" s="46" t="s">
        <v>96</v>
      </c>
      <c r="B259" s="11"/>
      <c r="C259" s="32"/>
      <c r="D259" s="36"/>
      <c r="E259" s="40"/>
      <c r="F259" s="37"/>
      <c r="G259" s="37"/>
      <c r="H259" s="38"/>
      <c r="I259" s="37"/>
      <c r="J259" s="37"/>
      <c r="K259" s="37"/>
      <c r="L259" s="47"/>
      <c r="M259" s="17"/>
    </row>
    <row r="260" spans="1:15" ht="15.75">
      <c r="A260" s="46" t="s">
        <v>96</v>
      </c>
      <c r="B260" s="11"/>
      <c r="C260" s="11"/>
      <c r="D260" s="18"/>
      <c r="E260" s="49"/>
      <c r="F260" s="12"/>
      <c r="G260" s="12"/>
      <c r="H260" s="34"/>
      <c r="I260" s="12"/>
      <c r="J260" s="12"/>
      <c r="K260" s="12"/>
      <c r="L260" s="12"/>
      <c r="M260" s="17"/>
      <c r="N260" s="17"/>
      <c r="O260" s="17"/>
    </row>
    <row r="261" spans="1:15" ht="16.5" thickBot="1">
      <c r="A261" s="18"/>
      <c r="B261" s="11"/>
      <c r="C261" s="11"/>
      <c r="D261" s="12"/>
      <c r="E261" s="12"/>
      <c r="F261" s="12"/>
      <c r="G261" s="13"/>
      <c r="H261" s="14"/>
      <c r="I261" s="15" t="s">
        <v>27</v>
      </c>
      <c r="J261" s="15"/>
      <c r="K261" s="16"/>
      <c r="L261" s="16"/>
      <c r="M261" s="17"/>
      <c r="N261" s="17"/>
      <c r="O261" s="17"/>
    </row>
    <row r="262" spans="1:15" ht="15.75">
      <c r="A262" s="18"/>
      <c r="B262" s="11"/>
      <c r="C262" s="11"/>
      <c r="D262" s="102" t="s">
        <v>28</v>
      </c>
      <c r="E262" s="102"/>
      <c r="F262" s="20">
        <v>9</v>
      </c>
      <c r="G262" s="21">
        <f>'BTST OPTION CALLS'!G263+'BTST OPTION CALLS'!G264+'BTST OPTION CALLS'!G265+'BTST OPTION CALLS'!G266+'BTST OPTION CALLS'!G267+'BTST OPTION CALLS'!G268</f>
        <v>100</v>
      </c>
      <c r="H262" s="12">
        <v>9</v>
      </c>
      <c r="I262" s="22">
        <f>'BTST OPTION CALLS'!H263/'BTST OPTION CALLS'!H262%</f>
        <v>77.777777777777786</v>
      </c>
      <c r="J262" s="22"/>
      <c r="K262" s="22"/>
      <c r="L262" s="23"/>
    </row>
    <row r="263" spans="1:15" ht="15.75">
      <c r="A263" s="18"/>
      <c r="B263" s="11"/>
      <c r="C263" s="11"/>
      <c r="D263" s="103" t="s">
        <v>29</v>
      </c>
      <c r="E263" s="103"/>
      <c r="F263" s="25">
        <v>7</v>
      </c>
      <c r="G263" s="26">
        <f>('BTST OPTION CALLS'!F263/'BTST OPTION CALLS'!F262)*100</f>
        <v>77.777777777777786</v>
      </c>
      <c r="H263" s="12">
        <v>7</v>
      </c>
      <c r="I263" s="16"/>
      <c r="J263" s="16"/>
      <c r="K263" s="12"/>
      <c r="L263" s="16"/>
      <c r="M263" s="17"/>
      <c r="N263" s="12" t="s">
        <v>30</v>
      </c>
      <c r="O263" s="12"/>
    </row>
    <row r="264" spans="1:15" ht="15.75">
      <c r="A264" s="27"/>
      <c r="B264" s="11"/>
      <c r="C264" s="11"/>
      <c r="D264" s="103" t="s">
        <v>31</v>
      </c>
      <c r="E264" s="103"/>
      <c r="F264" s="25">
        <v>0</v>
      </c>
      <c r="G264" s="26">
        <f>('BTST OPTION CALLS'!F264/'BTST OPTION CALLS'!F262)*100</f>
        <v>0</v>
      </c>
      <c r="H264" s="28"/>
      <c r="I264" s="12"/>
      <c r="J264" s="12"/>
      <c r="K264" s="12"/>
      <c r="L264" s="16"/>
      <c r="M264" s="17"/>
      <c r="N264" s="18"/>
      <c r="O264" s="18"/>
    </row>
    <row r="265" spans="1:15" ht="15.75">
      <c r="A265" s="27"/>
      <c r="B265" s="11"/>
      <c r="C265" s="11"/>
      <c r="D265" s="103" t="s">
        <v>32</v>
      </c>
      <c r="E265" s="103"/>
      <c r="F265" s="25">
        <v>0</v>
      </c>
      <c r="G265" s="26">
        <f>('BTST OPTION CALLS'!F265/'BTST OPTION CALLS'!F262)*100</f>
        <v>0</v>
      </c>
      <c r="H265" s="28"/>
      <c r="I265" s="12"/>
      <c r="J265" s="12"/>
      <c r="K265" s="12"/>
      <c r="L265" s="16"/>
      <c r="M265" s="17"/>
      <c r="N265" s="17"/>
      <c r="O265" s="17"/>
    </row>
    <row r="266" spans="1:15" ht="15.75">
      <c r="A266" s="27"/>
      <c r="B266" s="11"/>
      <c r="C266" s="11"/>
      <c r="D266" s="103" t="s">
        <v>33</v>
      </c>
      <c r="E266" s="103"/>
      <c r="F266" s="25">
        <v>2</v>
      </c>
      <c r="G266" s="26">
        <f>('BTST OPTION CALLS'!F266/'BTST OPTION CALLS'!F262)*100</f>
        <v>22.222222222222221</v>
      </c>
      <c r="H266" s="28"/>
      <c r="I266" s="12" t="s">
        <v>34</v>
      </c>
      <c r="J266" s="12"/>
      <c r="K266" s="16"/>
      <c r="L266" s="16"/>
      <c r="M266" s="17"/>
      <c r="N266" s="17"/>
      <c r="O266" s="17"/>
    </row>
    <row r="267" spans="1:15" ht="15.75">
      <c r="A267" s="27"/>
      <c r="B267" s="11"/>
      <c r="C267" s="11"/>
      <c r="D267" s="103" t="s">
        <v>35</v>
      </c>
      <c r="E267" s="103"/>
      <c r="F267" s="25">
        <v>0</v>
      </c>
      <c r="G267" s="26">
        <f>('BTST OPTION CALLS'!F267/'BTST OPTION CALLS'!F262)*100</f>
        <v>0</v>
      </c>
      <c r="H267" s="28"/>
      <c r="I267" s="12"/>
      <c r="J267" s="12"/>
      <c r="K267" s="16"/>
      <c r="L267" s="16"/>
      <c r="M267" s="17"/>
      <c r="N267" s="17"/>
      <c r="O267" s="17"/>
    </row>
    <row r="268" spans="1:15" ht="16.5" thickBot="1">
      <c r="A268" s="27"/>
      <c r="B268" s="11"/>
      <c r="C268" s="11"/>
      <c r="D268" s="104" t="s">
        <v>36</v>
      </c>
      <c r="E268" s="104"/>
      <c r="F268" s="30"/>
      <c r="G268" s="31">
        <f>('BTST OPTION CALLS'!F268/'BTST OPTION CALLS'!F262)*100</f>
        <v>0</v>
      </c>
      <c r="H268" s="28"/>
      <c r="I268" s="12"/>
      <c r="J268" s="12"/>
      <c r="K268" s="23"/>
      <c r="L268" s="23"/>
      <c r="N268" s="17"/>
      <c r="O268" s="17"/>
    </row>
    <row r="270" spans="1:15" ht="15.75">
      <c r="A270" s="35" t="s">
        <v>37</v>
      </c>
      <c r="B270" s="32"/>
      <c r="C270" s="32"/>
      <c r="D270" s="36"/>
      <c r="E270" s="36"/>
      <c r="F270" s="37"/>
      <c r="G270" s="37"/>
      <c r="H270" s="38"/>
      <c r="I270" s="39"/>
      <c r="J270" s="39"/>
      <c r="K270" s="39"/>
      <c r="L270" s="37"/>
      <c r="M270" s="17"/>
      <c r="N270" s="33"/>
      <c r="O270" s="33"/>
    </row>
    <row r="271" spans="1:15" ht="15.75">
      <c r="A271" s="40" t="s">
        <v>38</v>
      </c>
      <c r="B271" s="32"/>
      <c r="C271" s="32"/>
      <c r="D271" s="41"/>
      <c r="E271" s="42"/>
      <c r="F271" s="36"/>
      <c r="G271" s="39"/>
      <c r="H271" s="38"/>
      <c r="I271" s="39"/>
      <c r="J271" s="39"/>
      <c r="K271" s="39"/>
      <c r="L271" s="37"/>
      <c r="M271" s="17"/>
      <c r="N271" s="18"/>
      <c r="O271" s="18"/>
    </row>
    <row r="272" spans="1:15" ht="15.75">
      <c r="A272" s="40" t="s">
        <v>39</v>
      </c>
      <c r="B272" s="32"/>
      <c r="C272" s="32"/>
      <c r="D272" s="36"/>
      <c r="E272" s="42"/>
      <c r="F272" s="36"/>
      <c r="G272" s="39"/>
      <c r="H272" s="38"/>
      <c r="I272" s="43"/>
      <c r="J272" s="43"/>
      <c r="K272" s="43"/>
      <c r="L272" s="37"/>
      <c r="M272" s="17"/>
      <c r="N272" s="17"/>
      <c r="O272" s="17"/>
    </row>
    <row r="273" spans="1:15" ht="15.75">
      <c r="A273" s="40" t="s">
        <v>40</v>
      </c>
      <c r="B273" s="41"/>
      <c r="C273" s="32"/>
      <c r="D273" s="36"/>
      <c r="E273" s="42"/>
      <c r="F273" s="36"/>
      <c r="G273" s="39"/>
      <c r="H273" s="44"/>
      <c r="I273" s="43"/>
      <c r="J273" s="43"/>
      <c r="K273" s="43"/>
      <c r="L273" s="37"/>
      <c r="M273" s="17"/>
      <c r="N273" s="17"/>
      <c r="O273" s="17"/>
    </row>
    <row r="274" spans="1:15" s="1" customFormat="1" ht="15" customHeight="1">
      <c r="A274" s="40" t="s">
        <v>41</v>
      </c>
      <c r="B274" s="27"/>
      <c r="C274" s="41"/>
      <c r="D274" s="36"/>
      <c r="E274" s="45"/>
      <c r="F274" s="39"/>
      <c r="G274" s="39"/>
      <c r="H274" s="44"/>
      <c r="I274" s="43"/>
      <c r="J274" s="43"/>
      <c r="K274" s="43"/>
      <c r="L274" s="39"/>
      <c r="M274" s="17"/>
      <c r="N274" s="17"/>
      <c r="O274" s="17"/>
    </row>
    <row r="275" spans="1:15" s="1" customFormat="1" ht="15" customHeight="1"/>
    <row r="276" spans="1:15" s="1" customFormat="1" ht="15" customHeight="1">
      <c r="A276" s="105" t="s">
        <v>0</v>
      </c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</row>
    <row r="277" spans="1:1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</row>
    <row r="278" spans="1:1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</row>
    <row r="279" spans="1:15" ht="15.75">
      <c r="A279" s="106" t="s">
        <v>1</v>
      </c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</row>
    <row r="280" spans="1:15" s="2" customFormat="1" ht="15.75">
      <c r="A280" s="106" t="s">
        <v>2</v>
      </c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</row>
    <row r="281" spans="1:15" s="3" customFormat="1" ht="15.75">
      <c r="A281" s="107" t="s">
        <v>3</v>
      </c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1:15" ht="15.75">
      <c r="A282" s="108" t="s">
        <v>4</v>
      </c>
      <c r="B282" s="108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</row>
    <row r="283" spans="1:15" ht="15.75">
      <c r="A283" s="109" t="s">
        <v>5</v>
      </c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1:15" ht="16.5" customHeight="1">
      <c r="A284" s="110" t="s">
        <v>6</v>
      </c>
      <c r="B284" s="111" t="s">
        <v>7</v>
      </c>
      <c r="C284" s="112" t="s">
        <v>8</v>
      </c>
      <c r="D284" s="111" t="s">
        <v>9</v>
      </c>
      <c r="E284" s="110" t="s">
        <v>10</v>
      </c>
      <c r="F284" s="110" t="s">
        <v>11</v>
      </c>
      <c r="G284" s="111" t="s">
        <v>12</v>
      </c>
      <c r="H284" s="111" t="s">
        <v>13</v>
      </c>
      <c r="I284" s="112" t="s">
        <v>14</v>
      </c>
      <c r="J284" s="112" t="s">
        <v>15</v>
      </c>
      <c r="K284" s="112" t="s">
        <v>16</v>
      </c>
      <c r="L284" s="113" t="s">
        <v>17</v>
      </c>
      <c r="M284" s="111" t="s">
        <v>18</v>
      </c>
      <c r="N284" s="111" t="s">
        <v>19</v>
      </c>
      <c r="O284" s="111" t="s">
        <v>20</v>
      </c>
    </row>
    <row r="285" spans="1:15" ht="16.5" customHeight="1">
      <c r="A285" s="110"/>
      <c r="B285" s="111"/>
      <c r="C285" s="112"/>
      <c r="D285" s="111"/>
      <c r="E285" s="110"/>
      <c r="F285" s="110"/>
      <c r="G285" s="111"/>
      <c r="H285" s="111"/>
      <c r="I285" s="112"/>
      <c r="J285" s="112"/>
      <c r="K285" s="112"/>
      <c r="L285" s="113"/>
      <c r="M285" s="111"/>
      <c r="N285" s="111"/>
      <c r="O285" s="111"/>
    </row>
    <row r="286" spans="1:15" ht="15.75">
      <c r="A286" s="61">
        <v>1</v>
      </c>
      <c r="B286" s="5">
        <v>42975</v>
      </c>
      <c r="C286" s="6">
        <v>600</v>
      </c>
      <c r="D286" s="6" t="s">
        <v>21</v>
      </c>
      <c r="E286" s="6" t="s">
        <v>22</v>
      </c>
      <c r="F286" s="6" t="s">
        <v>26</v>
      </c>
      <c r="G286" s="7">
        <v>8</v>
      </c>
      <c r="H286" s="7">
        <v>5</v>
      </c>
      <c r="I286" s="7">
        <v>9.5</v>
      </c>
      <c r="J286" s="7">
        <v>11</v>
      </c>
      <c r="K286" s="7">
        <v>12.5</v>
      </c>
      <c r="L286" s="7">
        <v>11</v>
      </c>
      <c r="M286" s="6">
        <v>2000</v>
      </c>
      <c r="N286" s="8">
        <f>IF('BTST OPTION CALLS'!E286="BUY",('BTST OPTION CALLS'!L286-'BTST OPTION CALLS'!G286)*('BTST OPTION CALLS'!M286),('BTST OPTION CALLS'!G286-'BTST OPTION CALLS'!L286)*('BTST OPTION CALLS'!M286))</f>
        <v>6000</v>
      </c>
      <c r="O286" s="9">
        <f>'BTST OPTION CALLS'!N286/('BTST OPTION CALLS'!M286)/'BTST OPTION CALLS'!G286%</f>
        <v>37.5</v>
      </c>
    </row>
    <row r="287" spans="1:15" ht="15.75">
      <c r="A287" s="61">
        <v>2</v>
      </c>
      <c r="B287" s="5">
        <v>42975</v>
      </c>
      <c r="C287" s="6">
        <v>980</v>
      </c>
      <c r="D287" s="6" t="s">
        <v>21</v>
      </c>
      <c r="E287" s="6" t="s">
        <v>22</v>
      </c>
      <c r="F287" s="6" t="s">
        <v>105</v>
      </c>
      <c r="G287" s="7">
        <v>23</v>
      </c>
      <c r="H287" s="7">
        <v>18</v>
      </c>
      <c r="I287" s="7">
        <v>26</v>
      </c>
      <c r="J287" s="7">
        <v>30</v>
      </c>
      <c r="K287" s="7">
        <v>33</v>
      </c>
      <c r="L287" s="7">
        <v>33</v>
      </c>
      <c r="M287" s="6">
        <v>1100</v>
      </c>
      <c r="N287" s="8">
        <f>IF('BTST OPTION CALLS'!E287="BUY",('BTST OPTION CALLS'!L287-'BTST OPTION CALLS'!G287)*('BTST OPTION CALLS'!M287),('BTST OPTION CALLS'!G287-'BTST OPTION CALLS'!L287)*('BTST OPTION CALLS'!M287))</f>
        <v>11000</v>
      </c>
      <c r="O287" s="9">
        <f>'BTST OPTION CALLS'!N287/('BTST OPTION CALLS'!M287)/'BTST OPTION CALLS'!G287%</f>
        <v>43.478260869565219</v>
      </c>
    </row>
    <row r="288" spans="1:15" ht="15.75">
      <c r="A288" s="61">
        <v>3</v>
      </c>
      <c r="B288" s="5">
        <v>42968</v>
      </c>
      <c r="C288" s="6">
        <v>160</v>
      </c>
      <c r="D288" s="6" t="s">
        <v>47</v>
      </c>
      <c r="E288" s="6" t="s">
        <v>22</v>
      </c>
      <c r="F288" s="6" t="s">
        <v>64</v>
      </c>
      <c r="G288" s="7">
        <v>2.5</v>
      </c>
      <c r="H288" s="7">
        <v>1</v>
      </c>
      <c r="I288" s="7">
        <v>3.3</v>
      </c>
      <c r="J288" s="7">
        <v>4</v>
      </c>
      <c r="K288" s="7">
        <v>4.8</v>
      </c>
      <c r="L288" s="7">
        <v>3.3</v>
      </c>
      <c r="M288" s="6">
        <v>6000</v>
      </c>
      <c r="N288" s="8">
        <f>IF('BTST OPTION CALLS'!E288="BUY",('BTST OPTION CALLS'!L288-'BTST OPTION CALLS'!G288)*('BTST OPTION CALLS'!M288),('BTST OPTION CALLS'!G288-'BTST OPTION CALLS'!L288)*('BTST OPTION CALLS'!M288))</f>
        <v>4799.9999999999991</v>
      </c>
      <c r="O288" s="9">
        <f>'BTST OPTION CALLS'!N288/('BTST OPTION CALLS'!M288)/'BTST OPTION CALLS'!G288%</f>
        <v>31.999999999999993</v>
      </c>
    </row>
    <row r="289" spans="1:15" ht="15.75">
      <c r="A289" s="61">
        <v>4</v>
      </c>
      <c r="B289" s="5">
        <v>42957</v>
      </c>
      <c r="C289" s="6">
        <v>160</v>
      </c>
      <c r="D289" s="6" t="s">
        <v>47</v>
      </c>
      <c r="E289" s="6" t="s">
        <v>22</v>
      </c>
      <c r="F289" s="6" t="s">
        <v>64</v>
      </c>
      <c r="G289" s="7">
        <v>5</v>
      </c>
      <c r="H289" s="7">
        <v>4</v>
      </c>
      <c r="I289" s="7">
        <v>6</v>
      </c>
      <c r="J289" s="7">
        <v>7</v>
      </c>
      <c r="K289" s="7">
        <v>8</v>
      </c>
      <c r="L289" s="7">
        <v>6</v>
      </c>
      <c r="M289" s="6">
        <v>6000</v>
      </c>
      <c r="N289" s="8">
        <f>IF('BTST OPTION CALLS'!E289="BUY",('BTST OPTION CALLS'!L289-'BTST OPTION CALLS'!G289)*('BTST OPTION CALLS'!M289),('BTST OPTION CALLS'!G289-'BTST OPTION CALLS'!L289)*('BTST OPTION CALLS'!M289))</f>
        <v>6000</v>
      </c>
      <c r="O289" s="9">
        <f>'BTST OPTION CALLS'!N289/('BTST OPTION CALLS'!M289)/'BTST OPTION CALLS'!G289%</f>
        <v>20</v>
      </c>
    </row>
    <row r="290" spans="1:15" ht="15.75">
      <c r="A290" s="61">
        <v>5</v>
      </c>
      <c r="B290" s="5">
        <v>42951</v>
      </c>
      <c r="C290" s="6">
        <v>520</v>
      </c>
      <c r="D290" s="6" t="s">
        <v>21</v>
      </c>
      <c r="E290" s="6" t="s">
        <v>22</v>
      </c>
      <c r="F290" s="6" t="s">
        <v>76</v>
      </c>
      <c r="G290" s="7">
        <v>15</v>
      </c>
      <c r="H290" s="7">
        <v>10</v>
      </c>
      <c r="I290" s="7">
        <v>18</v>
      </c>
      <c r="J290" s="7">
        <v>21</v>
      </c>
      <c r="K290" s="7">
        <v>24</v>
      </c>
      <c r="L290" s="7">
        <v>21</v>
      </c>
      <c r="M290" s="6">
        <v>1800</v>
      </c>
      <c r="N290" s="8">
        <f>IF('BTST OPTION CALLS'!E290="BUY",('BTST OPTION CALLS'!L290-'BTST OPTION CALLS'!G290)*('BTST OPTION CALLS'!M290),('BTST OPTION CALLS'!G290-'BTST OPTION CALLS'!L290)*('BTST OPTION CALLS'!M290))</f>
        <v>10800</v>
      </c>
      <c r="O290" s="9">
        <f>'BTST OPTION CALLS'!N290/('BTST OPTION CALLS'!M290)/'BTST OPTION CALLS'!G290%</f>
        <v>40</v>
      </c>
    </row>
    <row r="291" spans="1:15" ht="15.75">
      <c r="A291" s="61">
        <v>6</v>
      </c>
      <c r="B291" s="5">
        <v>42949</v>
      </c>
      <c r="C291" s="6">
        <v>160</v>
      </c>
      <c r="D291" s="6" t="s">
        <v>21</v>
      </c>
      <c r="E291" s="6" t="s">
        <v>22</v>
      </c>
      <c r="F291" s="6" t="s">
        <v>51</v>
      </c>
      <c r="G291" s="7">
        <v>7.5</v>
      </c>
      <c r="H291" s="7">
        <v>5.5</v>
      </c>
      <c r="I291" s="7">
        <v>8.5</v>
      </c>
      <c r="J291" s="7">
        <v>9.5</v>
      </c>
      <c r="K291" s="7">
        <v>10.5</v>
      </c>
      <c r="L291" s="7">
        <v>5.5</v>
      </c>
      <c r="M291" s="6">
        <v>4500</v>
      </c>
      <c r="N291" s="8">
        <f>IF('BTST OPTION CALLS'!E291="BUY",('BTST OPTION CALLS'!L291-'BTST OPTION CALLS'!G291)*('BTST OPTION CALLS'!M291),('BTST OPTION CALLS'!G291-'BTST OPTION CALLS'!L291)*('BTST OPTION CALLS'!M291))</f>
        <v>-9000</v>
      </c>
      <c r="O291" s="9">
        <f>'BTST OPTION CALLS'!N291/('BTST OPTION CALLS'!M291)/'BTST OPTION CALLS'!G291%</f>
        <v>-26.666666666666668</v>
      </c>
    </row>
    <row r="292" spans="1:15" ht="16.5">
      <c r="A292" s="10"/>
      <c r="B292" s="5"/>
      <c r="C292" s="6"/>
      <c r="D292" s="6"/>
      <c r="E292" s="6"/>
      <c r="F292" s="62"/>
      <c r="G292" s="7"/>
      <c r="H292" s="7"/>
      <c r="I292" s="7"/>
      <c r="J292" s="7"/>
      <c r="K292" s="7"/>
      <c r="L292" s="7"/>
      <c r="M292" s="6"/>
      <c r="N292" s="8"/>
      <c r="O292" s="9"/>
    </row>
    <row r="293" spans="1:15" ht="15.75">
      <c r="A293" s="46" t="s">
        <v>95</v>
      </c>
      <c r="B293" s="32"/>
      <c r="C293" s="32"/>
      <c r="D293" s="36"/>
      <c r="E293" s="40"/>
      <c r="F293" s="37"/>
      <c r="G293" s="37"/>
      <c r="H293" s="38"/>
      <c r="I293" s="37"/>
      <c r="J293" s="37"/>
      <c r="K293" s="37"/>
      <c r="L293" s="47"/>
      <c r="M293" s="17"/>
      <c r="O293" s="48"/>
    </row>
    <row r="294" spans="1:15" ht="15.75">
      <c r="A294" s="46" t="s">
        <v>96</v>
      </c>
      <c r="B294" s="11"/>
      <c r="C294" s="32"/>
      <c r="D294" s="36"/>
      <c r="E294" s="40"/>
      <c r="F294" s="37"/>
      <c r="G294" s="37"/>
      <c r="H294" s="38"/>
      <c r="I294" s="37"/>
      <c r="J294" s="37"/>
      <c r="K294" s="37"/>
      <c r="L294" s="47"/>
      <c r="M294" s="17"/>
    </row>
    <row r="295" spans="1:15" ht="15.75">
      <c r="A295" s="46" t="s">
        <v>96</v>
      </c>
      <c r="B295" s="11"/>
      <c r="C295" s="11"/>
      <c r="D295" s="18"/>
      <c r="E295" s="49"/>
      <c r="F295" s="12"/>
      <c r="G295" s="12"/>
      <c r="H295" s="34"/>
      <c r="I295" s="12"/>
      <c r="J295" s="12"/>
      <c r="K295" s="12"/>
      <c r="L295" s="12"/>
      <c r="M295" s="17"/>
      <c r="N295" s="17"/>
      <c r="O295" s="17"/>
    </row>
    <row r="296" spans="1:15" ht="15.75">
      <c r="A296" s="18"/>
      <c r="B296" s="11"/>
      <c r="C296" s="11"/>
      <c r="D296" s="12"/>
      <c r="E296" s="12"/>
      <c r="F296" s="12"/>
      <c r="G296" s="13"/>
      <c r="H296" s="14"/>
      <c r="I296" s="15" t="s">
        <v>27</v>
      </c>
      <c r="J296" s="15"/>
      <c r="K296" s="16"/>
      <c r="L296" s="16"/>
      <c r="M296" s="17"/>
      <c r="N296" s="17"/>
      <c r="O296" s="17"/>
    </row>
    <row r="297" spans="1:15" ht="15.75">
      <c r="A297" s="18"/>
      <c r="B297" s="11"/>
      <c r="C297" s="11"/>
      <c r="D297" s="102" t="s">
        <v>28</v>
      </c>
      <c r="E297" s="102"/>
      <c r="F297" s="20">
        <v>6</v>
      </c>
      <c r="G297" s="21">
        <f>'BTST OPTION CALLS'!G298+'BTST OPTION CALLS'!G299+'BTST OPTION CALLS'!G300+'BTST OPTION CALLS'!G301+'BTST OPTION CALLS'!G302+'BTST OPTION CALLS'!G303</f>
        <v>100</v>
      </c>
      <c r="H297" s="12">
        <v>6</v>
      </c>
      <c r="I297" s="22">
        <f>'BTST OPTION CALLS'!H298/'BTST OPTION CALLS'!H297%</f>
        <v>83.333333333333343</v>
      </c>
      <c r="J297" s="22"/>
      <c r="K297" s="22"/>
      <c r="L297" s="23"/>
      <c r="M297" s="17"/>
    </row>
    <row r="298" spans="1:15" ht="15.75">
      <c r="A298" s="18"/>
      <c r="B298" s="11"/>
      <c r="C298" s="11"/>
      <c r="D298" s="103" t="s">
        <v>29</v>
      </c>
      <c r="E298" s="103"/>
      <c r="F298" s="25">
        <v>5</v>
      </c>
      <c r="G298" s="26">
        <f>('BTST OPTION CALLS'!F298/'BTST OPTION CALLS'!F297)*100</f>
        <v>83.333333333333343</v>
      </c>
      <c r="H298" s="12">
        <v>5</v>
      </c>
      <c r="I298" s="16"/>
      <c r="J298" s="16"/>
      <c r="K298" s="12"/>
      <c r="L298" s="16"/>
      <c r="N298" s="12" t="s">
        <v>30</v>
      </c>
      <c r="O298" s="12"/>
    </row>
    <row r="299" spans="1:15" ht="15.75">
      <c r="A299" s="27"/>
      <c r="B299" s="11"/>
      <c r="C299" s="11"/>
      <c r="D299" s="103" t="s">
        <v>31</v>
      </c>
      <c r="E299" s="103"/>
      <c r="F299" s="25">
        <v>0</v>
      </c>
      <c r="G299" s="26">
        <f>('BTST OPTION CALLS'!F299/'BTST OPTION CALLS'!F297)*100</f>
        <v>0</v>
      </c>
      <c r="H299" s="28"/>
      <c r="I299" s="12"/>
      <c r="J299" s="12"/>
      <c r="K299" s="12"/>
      <c r="L299" s="16"/>
      <c r="M299" s="17"/>
      <c r="N299" s="18"/>
      <c r="O299" s="18"/>
    </row>
    <row r="300" spans="1:15" ht="15.75">
      <c r="A300" s="27"/>
      <c r="B300" s="11"/>
      <c r="C300" s="11"/>
      <c r="D300" s="103" t="s">
        <v>32</v>
      </c>
      <c r="E300" s="103"/>
      <c r="F300" s="25">
        <v>0</v>
      </c>
      <c r="G300" s="26">
        <f>('BTST OPTION CALLS'!F300/'BTST OPTION CALLS'!F297)*100</f>
        <v>0</v>
      </c>
      <c r="H300" s="28"/>
      <c r="I300" s="12"/>
      <c r="J300" s="12"/>
      <c r="K300" s="12"/>
      <c r="L300" s="16"/>
      <c r="M300" s="17"/>
      <c r="N300" s="17"/>
      <c r="O300" s="17"/>
    </row>
    <row r="301" spans="1:15" ht="15.75">
      <c r="A301" s="27"/>
      <c r="B301" s="11"/>
      <c r="C301" s="11"/>
      <c r="D301" s="103" t="s">
        <v>33</v>
      </c>
      <c r="E301" s="103"/>
      <c r="F301" s="25">
        <v>1</v>
      </c>
      <c r="G301" s="26">
        <f>('BTST OPTION CALLS'!F301/'BTST OPTION CALLS'!F297)*100</f>
        <v>16.666666666666664</v>
      </c>
      <c r="H301" s="28"/>
      <c r="I301" s="12" t="s">
        <v>34</v>
      </c>
      <c r="J301" s="12"/>
      <c r="K301" s="16"/>
      <c r="L301" s="16"/>
      <c r="M301" s="17"/>
      <c r="N301" s="17"/>
      <c r="O301" s="17"/>
    </row>
    <row r="302" spans="1:15" ht="15.75">
      <c r="A302" s="27"/>
      <c r="B302" s="11"/>
      <c r="C302" s="11"/>
      <c r="D302" s="103" t="s">
        <v>35</v>
      </c>
      <c r="E302" s="103"/>
      <c r="F302" s="25">
        <v>0</v>
      </c>
      <c r="G302" s="26">
        <f>('BTST OPTION CALLS'!F302/'BTST OPTION CALLS'!F297)*100</f>
        <v>0</v>
      </c>
      <c r="H302" s="28"/>
      <c r="I302" s="12"/>
      <c r="J302" s="12"/>
      <c r="K302" s="16"/>
      <c r="L302" s="16"/>
      <c r="M302" s="17"/>
      <c r="N302" s="17"/>
      <c r="O302" s="17"/>
    </row>
    <row r="303" spans="1:15" ht="15.75">
      <c r="A303" s="27"/>
      <c r="B303" s="11"/>
      <c r="C303" s="11"/>
      <c r="D303" s="104" t="s">
        <v>36</v>
      </c>
      <c r="E303" s="104"/>
      <c r="F303" s="30"/>
      <c r="G303" s="31">
        <f>('BTST OPTION CALLS'!F303/'BTST OPTION CALLS'!F297)*100</f>
        <v>0</v>
      </c>
      <c r="H303" s="28"/>
      <c r="I303" s="12"/>
      <c r="J303" s="12"/>
      <c r="K303" s="23"/>
      <c r="L303" s="23"/>
      <c r="N303" s="17"/>
      <c r="O303" s="17"/>
    </row>
    <row r="304" spans="1:15" ht="15.75">
      <c r="A304" s="27"/>
      <c r="B304" s="11"/>
      <c r="C304" s="11"/>
      <c r="D304" s="17"/>
      <c r="E304" s="17"/>
      <c r="F304" s="17"/>
      <c r="G304" s="16"/>
      <c r="H304" s="28"/>
      <c r="I304" s="22"/>
      <c r="J304" s="22"/>
      <c r="K304" s="16"/>
      <c r="L304" s="22"/>
      <c r="M304" s="17"/>
      <c r="N304" s="17"/>
      <c r="O304" s="17"/>
    </row>
    <row r="305" spans="1:15" ht="15.75">
      <c r="A305" s="27"/>
      <c r="B305" s="32"/>
      <c r="C305" s="11"/>
      <c r="D305" s="18"/>
      <c r="E305" s="33"/>
      <c r="F305" s="12"/>
      <c r="G305" s="12"/>
      <c r="H305" s="34"/>
      <c r="I305" s="16"/>
      <c r="J305" s="16"/>
      <c r="K305" s="16"/>
      <c r="L305" s="13"/>
      <c r="M305" s="17"/>
    </row>
    <row r="306" spans="1:15" ht="15.75">
      <c r="A306" s="35" t="s">
        <v>37</v>
      </c>
      <c r="B306" s="32"/>
      <c r="C306" s="32"/>
      <c r="D306" s="36"/>
      <c r="E306" s="36"/>
      <c r="F306" s="37"/>
      <c r="G306" s="37"/>
      <c r="H306" s="38"/>
      <c r="I306" s="39"/>
      <c r="J306" s="39"/>
      <c r="K306" s="39"/>
      <c r="L306" s="37"/>
      <c r="M306" s="17"/>
      <c r="N306" s="33"/>
      <c r="O306" s="33"/>
    </row>
    <row r="307" spans="1:15" ht="15.75">
      <c r="A307" s="40" t="s">
        <v>38</v>
      </c>
      <c r="B307" s="32"/>
      <c r="C307" s="32"/>
      <c r="D307" s="41"/>
      <c r="E307" s="42"/>
      <c r="F307" s="36"/>
      <c r="G307" s="39"/>
      <c r="H307" s="38"/>
      <c r="I307" s="39"/>
      <c r="J307" s="39"/>
      <c r="K307" s="39"/>
      <c r="L307" s="37"/>
      <c r="M307" s="17"/>
      <c r="N307" s="18"/>
      <c r="O307" s="18"/>
    </row>
    <row r="308" spans="1:15" ht="15.75">
      <c r="A308" s="40" t="s">
        <v>39</v>
      </c>
      <c r="B308" s="32"/>
      <c r="C308" s="32"/>
      <c r="D308" s="36"/>
      <c r="E308" s="42"/>
      <c r="F308" s="36"/>
      <c r="G308" s="39"/>
      <c r="H308" s="38"/>
      <c r="I308" s="43"/>
      <c r="J308" s="43"/>
      <c r="K308" s="43"/>
      <c r="L308" s="37"/>
      <c r="M308" s="17"/>
      <c r="N308" s="17"/>
      <c r="O308" s="17"/>
    </row>
    <row r="309" spans="1:15" ht="15.75">
      <c r="A309" s="40" t="s">
        <v>40</v>
      </c>
      <c r="B309" s="41"/>
      <c r="C309" s="32"/>
      <c r="D309" s="36"/>
      <c r="E309" s="42"/>
      <c r="F309" s="36"/>
      <c r="G309" s="39"/>
      <c r="H309" s="44"/>
      <c r="I309" s="43"/>
      <c r="J309" s="43"/>
      <c r="K309" s="43"/>
      <c r="L309" s="37"/>
      <c r="M309" s="17"/>
      <c r="N309" s="17"/>
      <c r="O309" s="17"/>
    </row>
    <row r="310" spans="1:15" ht="15.75">
      <c r="A310" s="40" t="s">
        <v>41</v>
      </c>
      <c r="B310" s="27"/>
      <c r="C310" s="41"/>
      <c r="D310" s="36"/>
      <c r="E310" s="45"/>
      <c r="F310" s="39"/>
      <c r="G310" s="39"/>
      <c r="H310" s="44"/>
      <c r="I310" s="43"/>
      <c r="J310" s="43"/>
      <c r="K310" s="43"/>
      <c r="L310" s="39"/>
      <c r="M310" s="17"/>
      <c r="N310" s="17"/>
      <c r="O310" s="17"/>
    </row>
    <row r="312" spans="1:15" ht="16.5" customHeight="1">
      <c r="A312" s="105" t="s">
        <v>0</v>
      </c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</row>
    <row r="313" spans="1:15" ht="16.5" customHeight="1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</row>
    <row r="314" spans="1:15" ht="16.5" customHeight="1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</row>
    <row r="315" spans="1:15" ht="15.75">
      <c r="A315" s="106" t="s">
        <v>1</v>
      </c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</row>
    <row r="316" spans="1:15" ht="15.75">
      <c r="A316" s="106" t="s">
        <v>2</v>
      </c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</row>
    <row r="317" spans="1:15" ht="15.75">
      <c r="A317" s="107" t="s">
        <v>3</v>
      </c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1:15" ht="15.75">
      <c r="A318" s="108" t="s">
        <v>42</v>
      </c>
      <c r="B318" s="108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</row>
    <row r="319" spans="1:15" ht="13.9" customHeight="1">
      <c r="A319" s="109" t="s">
        <v>5</v>
      </c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1:15">
      <c r="A320" s="110" t="s">
        <v>6</v>
      </c>
      <c r="B320" s="111" t="s">
        <v>7</v>
      </c>
      <c r="C320" s="112" t="s">
        <v>8</v>
      </c>
      <c r="D320" s="111" t="s">
        <v>9</v>
      </c>
      <c r="E320" s="110" t="s">
        <v>10</v>
      </c>
      <c r="F320" s="110" t="s">
        <v>11</v>
      </c>
      <c r="G320" s="111" t="s">
        <v>12</v>
      </c>
      <c r="H320" s="111" t="s">
        <v>13</v>
      </c>
      <c r="I320" s="112" t="s">
        <v>14</v>
      </c>
      <c r="J320" s="112" t="s">
        <v>15</v>
      </c>
      <c r="K320" s="112" t="s">
        <v>16</v>
      </c>
      <c r="L320" s="113" t="s">
        <v>17</v>
      </c>
      <c r="M320" s="111" t="s">
        <v>18</v>
      </c>
      <c r="N320" s="111" t="s">
        <v>19</v>
      </c>
      <c r="O320" s="111" t="s">
        <v>20</v>
      </c>
    </row>
    <row r="321" spans="1:15">
      <c r="A321" s="110"/>
      <c r="B321" s="111"/>
      <c r="C321" s="112"/>
      <c r="D321" s="111"/>
      <c r="E321" s="110"/>
      <c r="F321" s="110"/>
      <c r="G321" s="111"/>
      <c r="H321" s="111"/>
      <c r="I321" s="112"/>
      <c r="J321" s="112"/>
      <c r="K321" s="112"/>
      <c r="L321" s="113"/>
      <c r="M321" s="111"/>
      <c r="N321" s="111"/>
      <c r="O321" s="111"/>
    </row>
    <row r="322" spans="1:15" ht="15.75">
      <c r="A322" s="10">
        <v>1</v>
      </c>
      <c r="B322" s="5">
        <v>42941</v>
      </c>
      <c r="C322" s="6">
        <v>120</v>
      </c>
      <c r="D322" s="6" t="s">
        <v>21</v>
      </c>
      <c r="E322" s="6" t="s">
        <v>22</v>
      </c>
      <c r="F322" s="6" t="s">
        <v>53</v>
      </c>
      <c r="G322" s="7">
        <v>2.5</v>
      </c>
      <c r="H322" s="7">
        <v>1.5</v>
      </c>
      <c r="I322" s="7">
        <v>3</v>
      </c>
      <c r="J322" s="7">
        <v>3.5</v>
      </c>
      <c r="K322" s="7">
        <v>4</v>
      </c>
      <c r="L322" s="7">
        <v>3</v>
      </c>
      <c r="M322" s="6">
        <v>11000</v>
      </c>
      <c r="N322" s="8">
        <f>IF('BTST OPTION CALLS'!E322="BUY",('BTST OPTION CALLS'!L322-'BTST OPTION CALLS'!G322)*('BTST OPTION CALLS'!M322),('BTST OPTION CALLS'!G322-'BTST OPTION CALLS'!L322)*('BTST OPTION CALLS'!M322))</f>
        <v>5500</v>
      </c>
      <c r="O322" s="9">
        <f>'BTST OPTION CALLS'!N322/('BTST OPTION CALLS'!M322)/'BTST OPTION CALLS'!G322%</f>
        <v>20</v>
      </c>
    </row>
    <row r="323" spans="1:15" ht="15.75">
      <c r="A323" s="10">
        <v>2</v>
      </c>
      <c r="B323" s="5">
        <v>42930</v>
      </c>
      <c r="C323" s="6">
        <v>740</v>
      </c>
      <c r="D323" s="6" t="s">
        <v>21</v>
      </c>
      <c r="E323" s="6" t="s">
        <v>22</v>
      </c>
      <c r="F323" s="6" t="s">
        <v>182</v>
      </c>
      <c r="G323" s="7">
        <v>27</v>
      </c>
      <c r="H323" s="7">
        <v>20</v>
      </c>
      <c r="I323" s="7">
        <v>31</v>
      </c>
      <c r="J323" s="7">
        <v>35</v>
      </c>
      <c r="K323" s="7">
        <v>39</v>
      </c>
      <c r="L323" s="7">
        <v>20</v>
      </c>
      <c r="M323" s="6">
        <v>800</v>
      </c>
      <c r="N323" s="8">
        <f>IF('BTST OPTION CALLS'!E323="BUY",('BTST OPTION CALLS'!L323-'BTST OPTION CALLS'!G323)*('BTST OPTION CALLS'!M323),('BTST OPTION CALLS'!G323-'BTST OPTION CALLS'!L323)*('BTST OPTION CALLS'!M323))</f>
        <v>-5600</v>
      </c>
      <c r="O323" s="9">
        <f>'BTST OPTION CALLS'!N323/('BTST OPTION CALLS'!M323)/'BTST OPTION CALLS'!G323%</f>
        <v>-25.925925925925924</v>
      </c>
    </row>
    <row r="324" spans="1:15" ht="15.75">
      <c r="A324" s="10">
        <v>3</v>
      </c>
      <c r="B324" s="5">
        <v>42929</v>
      </c>
      <c r="C324" s="6">
        <v>200</v>
      </c>
      <c r="D324" s="6" t="s">
        <v>21</v>
      </c>
      <c r="E324" s="6" t="s">
        <v>22</v>
      </c>
      <c r="F324" s="6" t="s">
        <v>24</v>
      </c>
      <c r="G324" s="7">
        <v>8</v>
      </c>
      <c r="H324" s="7">
        <v>7</v>
      </c>
      <c r="I324" s="7">
        <v>9</v>
      </c>
      <c r="J324" s="7">
        <v>10</v>
      </c>
      <c r="K324" s="7">
        <v>11</v>
      </c>
      <c r="L324" s="7">
        <v>9</v>
      </c>
      <c r="M324" s="6">
        <v>3500</v>
      </c>
      <c r="N324" s="8">
        <f>IF('BTST OPTION CALLS'!E324="BUY",('BTST OPTION CALLS'!L324-'BTST OPTION CALLS'!G324)*('BTST OPTION CALLS'!M324),('BTST OPTION CALLS'!G324-'BTST OPTION CALLS'!L324)*('BTST OPTION CALLS'!M324))</f>
        <v>3500</v>
      </c>
      <c r="O324" s="9">
        <f>'BTST OPTION CALLS'!N324/('BTST OPTION CALLS'!M324)/'BTST OPTION CALLS'!G324%</f>
        <v>12.5</v>
      </c>
    </row>
    <row r="325" spans="1:15" ht="15.75">
      <c r="A325" s="46" t="s">
        <v>95</v>
      </c>
      <c r="B325" s="32"/>
      <c r="C325" s="32"/>
      <c r="D325" s="36"/>
      <c r="E325" s="40"/>
      <c r="F325" s="37"/>
      <c r="G325" s="37"/>
      <c r="H325" s="38"/>
      <c r="I325" s="37"/>
      <c r="J325" s="37"/>
      <c r="K325" s="37"/>
      <c r="L325" s="47"/>
      <c r="M325" s="17"/>
      <c r="O325" s="48"/>
    </row>
    <row r="326" spans="1:15" ht="15.75">
      <c r="A326" s="46" t="s">
        <v>96</v>
      </c>
      <c r="B326" s="11"/>
      <c r="C326" s="32"/>
      <c r="D326" s="36"/>
      <c r="E326" s="40"/>
      <c r="F326" s="37"/>
      <c r="G326" s="37"/>
      <c r="H326" s="38"/>
      <c r="I326" s="37"/>
      <c r="J326" s="37"/>
      <c r="K326" s="37"/>
      <c r="L326" s="47"/>
      <c r="M326" s="17"/>
    </row>
    <row r="327" spans="1:15" ht="15.75">
      <c r="A327" s="46" t="s">
        <v>96</v>
      </c>
      <c r="B327" s="11"/>
      <c r="C327" s="11"/>
      <c r="D327" s="18"/>
      <c r="E327" s="49"/>
      <c r="F327" s="12"/>
      <c r="G327" s="12"/>
      <c r="H327" s="34"/>
      <c r="I327" s="12"/>
      <c r="J327" s="12"/>
      <c r="K327" s="12"/>
      <c r="L327" s="12"/>
      <c r="M327" s="17"/>
      <c r="N327" s="17"/>
      <c r="O327" s="17"/>
    </row>
    <row r="328" spans="1:15" ht="15.75">
      <c r="A328" s="18"/>
      <c r="B328" s="11"/>
      <c r="C328" s="11"/>
      <c r="D328" s="12"/>
      <c r="E328" s="12"/>
      <c r="F328" s="12"/>
      <c r="G328" s="13"/>
      <c r="H328" s="14"/>
      <c r="I328" s="15" t="s">
        <v>27</v>
      </c>
      <c r="J328" s="15"/>
      <c r="K328" s="16"/>
      <c r="L328" s="16"/>
      <c r="M328" s="17"/>
      <c r="N328" s="17"/>
      <c r="O328" s="17"/>
    </row>
    <row r="329" spans="1:15" ht="15.75">
      <c r="A329" s="18"/>
      <c r="B329" s="11"/>
      <c r="C329" s="11"/>
      <c r="D329" s="102" t="s">
        <v>28</v>
      </c>
      <c r="E329" s="102"/>
      <c r="F329" s="20">
        <v>3</v>
      </c>
      <c r="G329" s="21">
        <f>'BTST OPTION CALLS'!G330+'BTST OPTION CALLS'!G331+'BTST OPTION CALLS'!G332+'BTST OPTION CALLS'!G333+'BTST OPTION CALLS'!G334+'BTST OPTION CALLS'!G335</f>
        <v>99.999999999999986</v>
      </c>
      <c r="H329" s="12">
        <v>3</v>
      </c>
      <c r="I329" s="22">
        <f>'BTST OPTION CALLS'!H330/'BTST OPTION CALLS'!H329%</f>
        <v>66.666666666666671</v>
      </c>
      <c r="J329" s="22"/>
      <c r="K329" s="22"/>
      <c r="L329" s="23"/>
      <c r="M329" s="17"/>
    </row>
    <row r="330" spans="1:15" ht="15.75">
      <c r="A330" s="18"/>
      <c r="B330" s="11"/>
      <c r="C330" s="11"/>
      <c r="D330" s="103" t="s">
        <v>29</v>
      </c>
      <c r="E330" s="103"/>
      <c r="F330" s="25">
        <v>2</v>
      </c>
      <c r="G330" s="26">
        <f>('BTST OPTION CALLS'!F330/'BTST OPTION CALLS'!F329)*100</f>
        <v>66.666666666666657</v>
      </c>
      <c r="H330" s="12">
        <v>2</v>
      </c>
      <c r="I330" s="16"/>
      <c r="J330" s="16"/>
      <c r="K330" s="12"/>
      <c r="L330" s="16"/>
      <c r="N330" s="12" t="s">
        <v>30</v>
      </c>
      <c r="O330" s="12"/>
    </row>
    <row r="331" spans="1:15" ht="15.75">
      <c r="A331" s="27"/>
      <c r="B331" s="11"/>
      <c r="C331" s="11"/>
      <c r="D331" s="103" t="s">
        <v>31</v>
      </c>
      <c r="E331" s="103"/>
      <c r="F331" s="25">
        <v>0</v>
      </c>
      <c r="G331" s="26">
        <f>('BTST OPTION CALLS'!F331/'BTST OPTION CALLS'!F329)*100</f>
        <v>0</v>
      </c>
      <c r="H331" s="28"/>
      <c r="I331" s="12"/>
      <c r="J331" s="12"/>
      <c r="K331" s="12"/>
      <c r="L331" s="16"/>
      <c r="M331" s="17"/>
      <c r="N331" s="18"/>
      <c r="O331" s="18"/>
    </row>
    <row r="332" spans="1:15" ht="15.75">
      <c r="A332" s="27"/>
      <c r="B332" s="11"/>
      <c r="C332" s="11"/>
      <c r="D332" s="103" t="s">
        <v>32</v>
      </c>
      <c r="E332" s="103"/>
      <c r="F332" s="25">
        <v>0</v>
      </c>
      <c r="G332" s="26">
        <f>('BTST OPTION CALLS'!F332/'BTST OPTION CALLS'!F329)*100</f>
        <v>0</v>
      </c>
      <c r="H332" s="28"/>
      <c r="I332" s="12"/>
      <c r="J332" s="12"/>
      <c r="K332" s="12"/>
      <c r="L332" s="16"/>
      <c r="M332" s="17"/>
      <c r="N332" s="17"/>
      <c r="O332" s="17"/>
    </row>
    <row r="333" spans="1:15" ht="15.75">
      <c r="A333" s="27"/>
      <c r="B333" s="11"/>
      <c r="C333" s="11"/>
      <c r="D333" s="103" t="s">
        <v>33</v>
      </c>
      <c r="E333" s="103"/>
      <c r="F333" s="25">
        <v>1</v>
      </c>
      <c r="G333" s="26">
        <f>('BTST OPTION CALLS'!F333/'BTST OPTION CALLS'!F329)*100</f>
        <v>33.333333333333329</v>
      </c>
      <c r="H333" s="28"/>
      <c r="I333" s="12" t="s">
        <v>34</v>
      </c>
      <c r="J333" s="12"/>
      <c r="K333" s="16"/>
      <c r="L333" s="16"/>
      <c r="M333" s="17"/>
      <c r="N333" s="17"/>
      <c r="O333" s="17"/>
    </row>
    <row r="334" spans="1:15" ht="15.75">
      <c r="A334" s="27"/>
      <c r="B334" s="11"/>
      <c r="C334" s="11"/>
      <c r="D334" s="103" t="s">
        <v>35</v>
      </c>
      <c r="E334" s="103"/>
      <c r="F334" s="25">
        <v>0</v>
      </c>
      <c r="G334" s="26">
        <f>('BTST OPTION CALLS'!F334/'BTST OPTION CALLS'!F329)*100</f>
        <v>0</v>
      </c>
      <c r="H334" s="28"/>
      <c r="I334" s="12"/>
      <c r="J334" s="12"/>
      <c r="K334" s="16"/>
      <c r="L334" s="16"/>
      <c r="M334" s="17"/>
      <c r="N334" s="17"/>
      <c r="O334" s="17"/>
    </row>
    <row r="335" spans="1:15" ht="16.5" thickBot="1">
      <c r="A335" s="27"/>
      <c r="B335" s="11"/>
      <c r="C335" s="11"/>
      <c r="D335" s="104" t="s">
        <v>36</v>
      </c>
      <c r="E335" s="104"/>
      <c r="F335" s="30"/>
      <c r="G335" s="31">
        <f>('BTST OPTION CALLS'!F335/'BTST OPTION CALLS'!F329)*100</f>
        <v>0</v>
      </c>
      <c r="H335" s="28"/>
      <c r="I335" s="12"/>
      <c r="J335" s="12"/>
      <c r="K335" s="23"/>
      <c r="L335" s="23"/>
      <c r="N335" s="17"/>
      <c r="O335" s="17"/>
    </row>
    <row r="336" spans="1:15" ht="15.75">
      <c r="A336" s="35" t="s">
        <v>37</v>
      </c>
      <c r="B336" s="32"/>
      <c r="C336" s="32"/>
      <c r="D336" s="36"/>
      <c r="E336" s="36"/>
      <c r="F336" s="37"/>
      <c r="G336" s="37"/>
      <c r="H336" s="38"/>
      <c r="I336" s="39"/>
      <c r="J336" s="39"/>
      <c r="K336" s="39"/>
      <c r="L336" s="37"/>
      <c r="M336" s="17"/>
      <c r="N336" s="33"/>
      <c r="O336" s="33"/>
    </row>
    <row r="337" spans="1:15" ht="15.75">
      <c r="A337" s="40" t="s">
        <v>38</v>
      </c>
      <c r="B337" s="32"/>
      <c r="C337" s="32"/>
      <c r="D337" s="41"/>
      <c r="E337" s="42"/>
      <c r="F337" s="36"/>
      <c r="G337" s="39"/>
      <c r="H337" s="38"/>
      <c r="I337" s="39"/>
      <c r="J337" s="39"/>
      <c r="K337" s="39"/>
      <c r="L337" s="37"/>
      <c r="M337" s="17"/>
      <c r="N337" s="18"/>
      <c r="O337" s="18"/>
    </row>
    <row r="338" spans="1:15" ht="15" customHeight="1">
      <c r="A338" s="40" t="s">
        <v>39</v>
      </c>
      <c r="B338" s="32"/>
      <c r="C338" s="32"/>
      <c r="D338" s="36"/>
      <c r="E338" s="42"/>
      <c r="F338" s="36"/>
      <c r="G338" s="39"/>
      <c r="H338" s="38"/>
      <c r="I338" s="43"/>
      <c r="J338" s="43"/>
      <c r="K338" s="43"/>
      <c r="L338" s="37"/>
      <c r="M338" s="17"/>
      <c r="N338" s="17"/>
      <c r="O338" s="17"/>
    </row>
    <row r="339" spans="1:15" ht="15.75">
      <c r="A339" s="40" t="s">
        <v>40</v>
      </c>
      <c r="B339" s="41"/>
      <c r="C339" s="32"/>
      <c r="D339" s="36"/>
      <c r="E339" s="42"/>
      <c r="F339" s="36"/>
      <c r="G339" s="39"/>
      <c r="H339" s="44"/>
      <c r="I339" s="43"/>
      <c r="J339" s="43"/>
      <c r="K339" s="43"/>
      <c r="L339" s="37"/>
      <c r="M339" s="17"/>
      <c r="N339" s="17"/>
      <c r="O339" s="17"/>
    </row>
    <row r="340" spans="1:15" ht="15.75">
      <c r="A340" s="40" t="s">
        <v>41</v>
      </c>
      <c r="B340" s="27"/>
      <c r="C340" s="41"/>
      <c r="D340" s="36"/>
      <c r="E340" s="45"/>
      <c r="F340" s="39"/>
      <c r="G340" s="39"/>
      <c r="H340" s="44"/>
      <c r="I340" s="43"/>
      <c r="J340" s="43"/>
      <c r="K340" s="43"/>
      <c r="L340" s="39"/>
      <c r="M340" s="17"/>
      <c r="N340" s="17"/>
      <c r="O340" s="17"/>
    </row>
    <row r="341" spans="1:15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>
      <c r="A342" s="105" t="s">
        <v>0</v>
      </c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</row>
    <row r="343" spans="1:1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1:1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1:15" ht="15.75">
      <c r="A345" s="106" t="s">
        <v>1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1:15" ht="15.75">
      <c r="A346" s="106" t="s">
        <v>2</v>
      </c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</row>
    <row r="347" spans="1:15" ht="15.75">
      <c r="A347" s="107" t="s">
        <v>3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1:15" ht="15.75">
      <c r="A348" s="108" t="s">
        <v>73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</row>
    <row r="349" spans="1:15" ht="15.75">
      <c r="A349" s="109" t="s">
        <v>5</v>
      </c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1:15" ht="13.9" customHeight="1">
      <c r="A350" s="110" t="s">
        <v>6</v>
      </c>
      <c r="B350" s="111" t="s">
        <v>7</v>
      </c>
      <c r="C350" s="112" t="s">
        <v>8</v>
      </c>
      <c r="D350" s="111" t="s">
        <v>9</v>
      </c>
      <c r="E350" s="110" t="s">
        <v>10</v>
      </c>
      <c r="F350" s="110" t="s">
        <v>11</v>
      </c>
      <c r="G350" s="119" t="s">
        <v>12</v>
      </c>
      <c r="H350" s="119" t="s">
        <v>13</v>
      </c>
      <c r="I350" s="112" t="s">
        <v>14</v>
      </c>
      <c r="J350" s="112" t="s">
        <v>15</v>
      </c>
      <c r="K350" s="112" t="s">
        <v>16</v>
      </c>
      <c r="L350" s="120" t="s">
        <v>17</v>
      </c>
      <c r="M350" s="111" t="s">
        <v>18</v>
      </c>
      <c r="N350" s="111" t="s">
        <v>19</v>
      </c>
      <c r="O350" s="111" t="s">
        <v>20</v>
      </c>
    </row>
    <row r="351" spans="1:15">
      <c r="A351" s="110"/>
      <c r="B351" s="111"/>
      <c r="C351" s="112"/>
      <c r="D351" s="111"/>
      <c r="E351" s="110"/>
      <c r="F351" s="110"/>
      <c r="G351" s="119"/>
      <c r="H351" s="119"/>
      <c r="I351" s="112"/>
      <c r="J351" s="112"/>
      <c r="K351" s="112"/>
      <c r="L351" s="120"/>
      <c r="M351" s="111"/>
      <c r="N351" s="111"/>
      <c r="O351" s="111"/>
    </row>
    <row r="352" spans="1:15" ht="15.75">
      <c r="A352" s="10">
        <v>1</v>
      </c>
      <c r="B352" s="5">
        <v>42913</v>
      </c>
      <c r="C352" s="6">
        <v>470</v>
      </c>
      <c r="D352" s="6" t="s">
        <v>21</v>
      </c>
      <c r="E352" s="6" t="s">
        <v>22</v>
      </c>
      <c r="F352" s="6" t="s">
        <v>90</v>
      </c>
      <c r="G352" s="7">
        <v>4</v>
      </c>
      <c r="H352" s="7">
        <v>2</v>
      </c>
      <c r="I352" s="7">
        <v>5</v>
      </c>
      <c r="J352" s="7">
        <v>6</v>
      </c>
      <c r="K352" s="7">
        <v>7</v>
      </c>
      <c r="L352" s="7">
        <v>5</v>
      </c>
      <c r="M352" s="6">
        <v>2500</v>
      </c>
      <c r="N352" s="8">
        <f>IF('BTST OPTION CALLS'!E352="BUY",('BTST OPTION CALLS'!L352-'BTST OPTION CALLS'!G352)*('BTST OPTION CALLS'!M352),('BTST OPTION CALLS'!G352-'BTST OPTION CALLS'!L352)*('BTST OPTION CALLS'!M352))</f>
        <v>2500</v>
      </c>
      <c r="O352" s="9">
        <f>'BTST OPTION CALLS'!N352/('BTST OPTION CALLS'!M352)/'BTST OPTION CALLS'!G352%</f>
        <v>25</v>
      </c>
    </row>
    <row r="353" spans="1:16" ht="15.75">
      <c r="A353" s="10">
        <v>2</v>
      </c>
      <c r="B353" s="5">
        <v>42907</v>
      </c>
      <c r="C353" s="6">
        <v>1420</v>
      </c>
      <c r="D353" s="6" t="s">
        <v>21</v>
      </c>
      <c r="E353" s="6" t="s">
        <v>22</v>
      </c>
      <c r="F353" s="6" t="s">
        <v>163</v>
      </c>
      <c r="G353" s="7">
        <v>22</v>
      </c>
      <c r="H353" s="7">
        <v>5</v>
      </c>
      <c r="I353" s="7">
        <v>32</v>
      </c>
      <c r="J353" s="7">
        <v>42</v>
      </c>
      <c r="K353" s="7">
        <v>52</v>
      </c>
      <c r="L353" s="7">
        <v>32</v>
      </c>
      <c r="M353" s="6">
        <v>500</v>
      </c>
      <c r="N353" s="8">
        <f>IF('BTST OPTION CALLS'!E353="BUY",('BTST OPTION CALLS'!L353-'BTST OPTION CALLS'!G353)*('BTST OPTION CALLS'!M353),('BTST OPTION CALLS'!G353-'BTST OPTION CALLS'!L353)*('BTST OPTION CALLS'!M353))</f>
        <v>5000</v>
      </c>
      <c r="O353" s="9">
        <f>'BTST OPTION CALLS'!N353/('BTST OPTION CALLS'!M353)/'BTST OPTION CALLS'!G353%</f>
        <v>45.454545454545453</v>
      </c>
    </row>
    <row r="354" spans="1:16" ht="15.75">
      <c r="A354" s="10">
        <v>3</v>
      </c>
      <c r="B354" s="5">
        <v>42899</v>
      </c>
      <c r="C354" s="6">
        <v>450</v>
      </c>
      <c r="D354" s="6" t="s">
        <v>47</v>
      </c>
      <c r="E354" s="6" t="s">
        <v>22</v>
      </c>
      <c r="F354" s="6" t="s">
        <v>67</v>
      </c>
      <c r="G354" s="7">
        <v>10</v>
      </c>
      <c r="H354" s="7">
        <v>7</v>
      </c>
      <c r="I354" s="7">
        <v>12</v>
      </c>
      <c r="J354" s="7">
        <v>14</v>
      </c>
      <c r="K354" s="7">
        <v>16</v>
      </c>
      <c r="L354" s="7">
        <v>7</v>
      </c>
      <c r="M354" s="6">
        <v>1500</v>
      </c>
      <c r="N354" s="8">
        <f>IF('BTST OPTION CALLS'!E354="BUY",('BTST OPTION CALLS'!L354-'BTST OPTION CALLS'!G354)*('BTST OPTION CALLS'!M354),('BTST OPTION CALLS'!G354-'BTST OPTION CALLS'!L354)*('BTST OPTION CALLS'!M354))</f>
        <v>-4500</v>
      </c>
      <c r="O354" s="9">
        <f>'BTST OPTION CALLS'!N354/('BTST OPTION CALLS'!M354)/'BTST OPTION CALLS'!G354%</f>
        <v>-30</v>
      </c>
      <c r="P354" t="s">
        <v>72</v>
      </c>
    </row>
    <row r="356" spans="1:16" ht="15.75">
      <c r="A356" s="46" t="s">
        <v>95</v>
      </c>
      <c r="B356" s="32"/>
      <c r="C356" s="32"/>
      <c r="D356" s="36"/>
      <c r="E356" s="40"/>
      <c r="F356" s="37"/>
      <c r="G356" s="37"/>
      <c r="H356" s="38"/>
      <c r="I356" s="37"/>
      <c r="J356" s="37"/>
      <c r="K356" s="37"/>
      <c r="L356" s="47"/>
      <c r="M356" s="17"/>
      <c r="N356" s="1"/>
      <c r="O356" s="48"/>
    </row>
    <row r="357" spans="1:16" ht="15.75">
      <c r="A357" s="46" t="s">
        <v>96</v>
      </c>
      <c r="B357" s="11"/>
      <c r="C357" s="32"/>
      <c r="D357" s="36"/>
      <c r="E357" s="40"/>
      <c r="F357" s="37"/>
      <c r="G357" s="37"/>
      <c r="H357" s="38"/>
      <c r="I357" s="37"/>
      <c r="J357" s="37"/>
      <c r="K357" s="37"/>
      <c r="L357" s="47"/>
      <c r="M357" s="17"/>
      <c r="N357" s="1"/>
      <c r="O357" s="1"/>
    </row>
    <row r="358" spans="1:16" ht="15.75">
      <c r="A358" s="46" t="s">
        <v>96</v>
      </c>
      <c r="B358" s="11"/>
      <c r="C358" s="11"/>
      <c r="D358" s="18"/>
      <c r="E358" s="49"/>
      <c r="F358" s="12"/>
      <c r="G358" s="12"/>
      <c r="H358" s="34"/>
      <c r="I358" s="12"/>
      <c r="J358" s="12"/>
      <c r="K358" s="12"/>
      <c r="L358" s="12"/>
      <c r="M358" s="17"/>
      <c r="N358" s="17"/>
      <c r="O358" s="17"/>
    </row>
    <row r="359" spans="1:16" ht="15.75">
      <c r="A359" s="18"/>
      <c r="B359" s="11"/>
      <c r="C359" s="11"/>
      <c r="D359" s="12"/>
      <c r="E359" s="12"/>
      <c r="F359" s="12"/>
      <c r="G359" s="13"/>
      <c r="H359" s="14"/>
      <c r="I359" s="15" t="s">
        <v>27</v>
      </c>
      <c r="J359" s="15"/>
      <c r="K359" s="16"/>
      <c r="L359" s="16"/>
      <c r="M359" s="17"/>
      <c r="N359" s="17"/>
      <c r="O359" s="17"/>
    </row>
    <row r="360" spans="1:16" ht="15.75">
      <c r="A360" s="18"/>
      <c r="B360" s="11"/>
      <c r="C360" s="11"/>
      <c r="D360" s="102" t="s">
        <v>28</v>
      </c>
      <c r="E360" s="102"/>
      <c r="F360" s="20">
        <v>3</v>
      </c>
      <c r="G360" s="21">
        <f>'BTST OPTION CALLS'!G361+'BTST OPTION CALLS'!G362+'BTST OPTION CALLS'!G363+'BTST OPTION CALLS'!G364+'BTST OPTION CALLS'!G365+'BTST OPTION CALLS'!G366</f>
        <v>99.999999999999986</v>
      </c>
      <c r="H360" s="12">
        <v>3</v>
      </c>
      <c r="I360" s="22">
        <f>'BTST OPTION CALLS'!H361/'BTST OPTION CALLS'!H360%</f>
        <v>66.666666666666671</v>
      </c>
      <c r="J360" s="22"/>
      <c r="K360" s="22"/>
      <c r="L360" s="23"/>
      <c r="M360" s="17"/>
      <c r="N360" s="1"/>
      <c r="O360" s="1"/>
    </row>
    <row r="361" spans="1:16" ht="15.75">
      <c r="A361" s="18"/>
      <c r="B361" s="11"/>
      <c r="C361" s="11"/>
      <c r="D361" s="103" t="s">
        <v>29</v>
      </c>
      <c r="E361" s="103"/>
      <c r="F361" s="25">
        <v>2</v>
      </c>
      <c r="G361" s="26">
        <f>('BTST OPTION CALLS'!F361/'BTST OPTION CALLS'!F360)*100</f>
        <v>66.666666666666657</v>
      </c>
      <c r="H361" s="12">
        <v>2</v>
      </c>
      <c r="I361" s="16"/>
      <c r="J361" s="16"/>
      <c r="K361" s="12"/>
      <c r="L361" s="16"/>
      <c r="M361" s="1"/>
      <c r="N361" s="12" t="s">
        <v>30</v>
      </c>
      <c r="O361" s="12"/>
    </row>
    <row r="362" spans="1:16" ht="15.75">
      <c r="A362" s="27"/>
      <c r="B362" s="11"/>
      <c r="C362" s="11"/>
      <c r="D362" s="103" t="s">
        <v>31</v>
      </c>
      <c r="E362" s="103"/>
      <c r="F362" s="25">
        <v>0</v>
      </c>
      <c r="G362" s="26">
        <f>('BTST OPTION CALLS'!F362/'BTST OPTION CALLS'!F360)*100</f>
        <v>0</v>
      </c>
      <c r="H362" s="28"/>
      <c r="I362" s="12"/>
      <c r="J362" s="12"/>
      <c r="K362" s="12"/>
      <c r="L362" s="16"/>
      <c r="M362" s="17"/>
      <c r="N362" s="18"/>
      <c r="O362" s="18"/>
    </row>
    <row r="363" spans="1:16" ht="15.75">
      <c r="A363" s="27"/>
      <c r="B363" s="11"/>
      <c r="C363" s="11"/>
      <c r="D363" s="103" t="s">
        <v>32</v>
      </c>
      <c r="E363" s="103"/>
      <c r="F363" s="25">
        <v>0</v>
      </c>
      <c r="G363" s="26">
        <f>('BTST OPTION CALLS'!F363/'BTST OPTION CALLS'!F360)*100</f>
        <v>0</v>
      </c>
      <c r="H363" s="28"/>
      <c r="I363" s="12"/>
      <c r="J363" s="12"/>
      <c r="K363" s="12"/>
      <c r="L363" s="16"/>
      <c r="M363" s="17"/>
      <c r="N363" s="17"/>
      <c r="O363" s="17"/>
    </row>
    <row r="364" spans="1:16" ht="15.75">
      <c r="A364" s="27"/>
      <c r="B364" s="11"/>
      <c r="C364" s="11"/>
      <c r="D364" s="103" t="s">
        <v>33</v>
      </c>
      <c r="E364" s="103"/>
      <c r="F364" s="25">
        <v>1</v>
      </c>
      <c r="G364" s="26">
        <f>('BTST OPTION CALLS'!F364/'BTST OPTION CALLS'!F360)*100</f>
        <v>33.333333333333329</v>
      </c>
      <c r="H364" s="28"/>
      <c r="I364" s="12" t="s">
        <v>34</v>
      </c>
      <c r="J364" s="12"/>
      <c r="K364" s="16"/>
      <c r="L364" s="16"/>
      <c r="M364" s="17"/>
      <c r="N364" s="17"/>
      <c r="O364" s="17"/>
    </row>
    <row r="365" spans="1:16" ht="15.75">
      <c r="A365" s="27"/>
      <c r="B365" s="11"/>
      <c r="C365" s="11"/>
      <c r="D365" s="103" t="s">
        <v>35</v>
      </c>
      <c r="E365" s="103"/>
      <c r="F365" s="25">
        <v>0</v>
      </c>
      <c r="G365" s="26">
        <f>('BTST OPTION CALLS'!F365/'BTST OPTION CALLS'!F360)*100</f>
        <v>0</v>
      </c>
      <c r="H365" s="28"/>
      <c r="I365" s="12"/>
      <c r="J365" s="12"/>
      <c r="K365" s="16"/>
      <c r="L365" s="16"/>
      <c r="M365" s="17"/>
      <c r="N365" s="17"/>
      <c r="O365" s="17"/>
    </row>
    <row r="366" spans="1:16" ht="15.75">
      <c r="A366" s="27"/>
      <c r="B366" s="11"/>
      <c r="C366" s="11"/>
      <c r="D366" s="104" t="s">
        <v>36</v>
      </c>
      <c r="E366" s="104"/>
      <c r="F366" s="30"/>
      <c r="G366" s="31">
        <f>('BTST OPTION CALLS'!F366/'BTST OPTION CALLS'!F360)*100</f>
        <v>0</v>
      </c>
      <c r="H366" s="28"/>
      <c r="I366" s="12"/>
      <c r="J366" s="12"/>
      <c r="K366" s="23"/>
      <c r="L366" s="23"/>
      <c r="M366" s="1"/>
      <c r="N366" s="17"/>
      <c r="O366" s="17"/>
    </row>
    <row r="367" spans="1:16" ht="15.75">
      <c r="A367" s="27"/>
      <c r="B367" s="11"/>
      <c r="C367" s="11"/>
      <c r="D367" s="17"/>
      <c r="E367" s="17"/>
      <c r="F367" s="17"/>
      <c r="G367" s="16"/>
      <c r="H367" s="28"/>
      <c r="I367" s="22"/>
      <c r="J367" s="22"/>
      <c r="K367" s="16"/>
      <c r="L367" s="22"/>
      <c r="M367" s="17"/>
      <c r="N367" s="17"/>
      <c r="O367" s="17"/>
    </row>
    <row r="368" spans="1:16" ht="15.75">
      <c r="A368" s="35" t="s">
        <v>37</v>
      </c>
      <c r="B368" s="32"/>
      <c r="C368" s="32"/>
      <c r="D368" s="36"/>
      <c r="E368" s="36"/>
      <c r="F368" s="37"/>
      <c r="G368" s="37"/>
      <c r="H368" s="38"/>
      <c r="I368" s="39"/>
      <c r="J368" s="39"/>
      <c r="K368" s="39"/>
      <c r="L368" s="37"/>
      <c r="M368" s="17"/>
      <c r="N368" s="33"/>
      <c r="O368" s="33"/>
    </row>
    <row r="369" spans="1:16" ht="15.75">
      <c r="A369" s="40" t="s">
        <v>38</v>
      </c>
      <c r="B369" s="32"/>
      <c r="C369" s="32"/>
      <c r="D369" s="41"/>
      <c r="E369" s="42"/>
      <c r="F369" s="36"/>
      <c r="G369" s="39"/>
      <c r="H369" s="38"/>
      <c r="I369" s="39"/>
      <c r="J369" s="39"/>
      <c r="K369" s="39"/>
      <c r="L369" s="37"/>
      <c r="M369" s="17"/>
      <c r="N369" s="18"/>
      <c r="O369" s="18"/>
    </row>
    <row r="370" spans="1:16" ht="15.75">
      <c r="A370" s="40" t="s">
        <v>39</v>
      </c>
      <c r="B370" s="32"/>
      <c r="C370" s="32"/>
      <c r="D370" s="36"/>
      <c r="E370" s="42"/>
      <c r="F370" s="36"/>
      <c r="G370" s="39"/>
      <c r="H370" s="38"/>
      <c r="I370" s="43"/>
      <c r="J370" s="43"/>
      <c r="K370" s="43"/>
      <c r="L370" s="37"/>
      <c r="M370" s="17"/>
      <c r="N370" s="17"/>
      <c r="O370" s="17"/>
    </row>
    <row r="371" spans="1:16" ht="15.75">
      <c r="A371" s="40" t="s">
        <v>40</v>
      </c>
      <c r="B371" s="41"/>
      <c r="C371" s="32"/>
      <c r="D371" s="36"/>
      <c r="E371" s="42"/>
      <c r="F371" s="36"/>
      <c r="G371" s="39"/>
      <c r="H371" s="44"/>
      <c r="I371" s="43"/>
      <c r="J371" s="43"/>
      <c r="K371" s="43"/>
      <c r="L371" s="37"/>
      <c r="M371" s="17"/>
      <c r="N371" s="17"/>
      <c r="O371" s="17"/>
    </row>
    <row r="372" spans="1:16" ht="15.75">
      <c r="A372" s="40" t="s">
        <v>41</v>
      </c>
      <c r="B372" s="27"/>
      <c r="C372" s="41"/>
      <c r="D372" s="36"/>
      <c r="E372" s="45"/>
      <c r="F372" s="39"/>
      <c r="G372" s="39"/>
      <c r="H372" s="44"/>
      <c r="I372" s="43"/>
      <c r="J372" s="43"/>
      <c r="K372" s="43"/>
      <c r="L372" s="39"/>
      <c r="M372" s="17"/>
      <c r="N372" s="17"/>
      <c r="O372" s="17"/>
      <c r="P372" t="s">
        <v>72</v>
      </c>
    </row>
  </sheetData>
  <mergeCells count="308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56:E56"/>
    <mergeCell ref="D57:E57"/>
    <mergeCell ref="D58:E58"/>
    <mergeCell ref="D59:E59"/>
    <mergeCell ref="D19:E19"/>
    <mergeCell ref="D20:E20"/>
    <mergeCell ref="D21:E21"/>
    <mergeCell ref="D22:E22"/>
    <mergeCell ref="D23:E23"/>
    <mergeCell ref="D24:E24"/>
    <mergeCell ref="D25:E25"/>
    <mergeCell ref="D60:E60"/>
    <mergeCell ref="D61:E61"/>
    <mergeCell ref="A32:O34"/>
    <mergeCell ref="A35:O35"/>
    <mergeCell ref="A36:O36"/>
    <mergeCell ref="A37:O37"/>
    <mergeCell ref="A38:O38"/>
    <mergeCell ref="A39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D55:E55"/>
    <mergeCell ref="A137:O139"/>
    <mergeCell ref="A140:O140"/>
    <mergeCell ref="A141:O141"/>
    <mergeCell ref="A142:O142"/>
    <mergeCell ref="A143:O143"/>
    <mergeCell ref="D129:E129"/>
    <mergeCell ref="D130:E130"/>
    <mergeCell ref="A102:O104"/>
    <mergeCell ref="A105:O105"/>
    <mergeCell ref="A106:O106"/>
    <mergeCell ref="A107:O107"/>
    <mergeCell ref="A108:O108"/>
    <mergeCell ref="A109:O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A144:O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D159:E159"/>
    <mergeCell ref="L180:L181"/>
    <mergeCell ref="M180:M181"/>
    <mergeCell ref="N180:N181"/>
    <mergeCell ref="O180:O181"/>
    <mergeCell ref="D192:E192"/>
    <mergeCell ref="K180:K181"/>
    <mergeCell ref="D160:E160"/>
    <mergeCell ref="D161:E161"/>
    <mergeCell ref="D162:E162"/>
    <mergeCell ref="D163:E163"/>
    <mergeCell ref="D164:E164"/>
    <mergeCell ref="D165:E165"/>
    <mergeCell ref="A239:O241"/>
    <mergeCell ref="A242:O242"/>
    <mergeCell ref="A243:O243"/>
    <mergeCell ref="A244:O244"/>
    <mergeCell ref="A245:O245"/>
    <mergeCell ref="A212:O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O213:O214"/>
    <mergeCell ref="L213:L214"/>
    <mergeCell ref="M213:M214"/>
    <mergeCell ref="A246:O246"/>
    <mergeCell ref="D226:E226"/>
    <mergeCell ref="D227:E227"/>
    <mergeCell ref="D228:E228"/>
    <mergeCell ref="D229:E229"/>
    <mergeCell ref="D230:E230"/>
    <mergeCell ref="D231:E231"/>
    <mergeCell ref="D232:E232"/>
    <mergeCell ref="A318:O318"/>
    <mergeCell ref="A283:O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D298:E298"/>
    <mergeCell ref="D299:E299"/>
    <mergeCell ref="D300:E300"/>
    <mergeCell ref="D301:E301"/>
    <mergeCell ref="D302:E302"/>
    <mergeCell ref="D303:E303"/>
    <mergeCell ref="A312:O314"/>
    <mergeCell ref="A315:O315"/>
    <mergeCell ref="C320:C321"/>
    <mergeCell ref="D320:D321"/>
    <mergeCell ref="E320:E321"/>
    <mergeCell ref="F320:F321"/>
    <mergeCell ref="G320:G321"/>
    <mergeCell ref="H320:H321"/>
    <mergeCell ref="I320:I321"/>
    <mergeCell ref="D363:E363"/>
    <mergeCell ref="D364:E364"/>
    <mergeCell ref="D329:E329"/>
    <mergeCell ref="D330:E330"/>
    <mergeCell ref="D331:E331"/>
    <mergeCell ref="D332:E332"/>
    <mergeCell ref="D333:E333"/>
    <mergeCell ref="D334:E334"/>
    <mergeCell ref="D335:E335"/>
    <mergeCell ref="A342:O344"/>
    <mergeCell ref="A345:O345"/>
    <mergeCell ref="D365:E365"/>
    <mergeCell ref="D366:E366"/>
    <mergeCell ref="A346:O346"/>
    <mergeCell ref="A347:O347"/>
    <mergeCell ref="A348:O348"/>
    <mergeCell ref="A349:O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D360:E360"/>
    <mergeCell ref="D361:E361"/>
    <mergeCell ref="D362:E362"/>
    <mergeCell ref="J247:J248"/>
    <mergeCell ref="K247:K248"/>
    <mergeCell ref="J320:J321"/>
    <mergeCell ref="K320:K321"/>
    <mergeCell ref="A316:O316"/>
    <mergeCell ref="A317:O317"/>
    <mergeCell ref="A319:O319"/>
    <mergeCell ref="A320:A321"/>
    <mergeCell ref="B320:B321"/>
    <mergeCell ref="O284:O285"/>
    <mergeCell ref="A276:O278"/>
    <mergeCell ref="A279:O279"/>
    <mergeCell ref="A280:O280"/>
    <mergeCell ref="A281:O281"/>
    <mergeCell ref="A282:O282"/>
    <mergeCell ref="D265:E265"/>
    <mergeCell ref="D266:E266"/>
    <mergeCell ref="D267:E267"/>
    <mergeCell ref="D268:E268"/>
    <mergeCell ref="L320:L321"/>
    <mergeCell ref="M320:M321"/>
    <mergeCell ref="N320:N321"/>
    <mergeCell ref="O320:O321"/>
    <mergeCell ref="D297:E297"/>
    <mergeCell ref="D195:E195"/>
    <mergeCell ref="D196:E196"/>
    <mergeCell ref="D262:E262"/>
    <mergeCell ref="D263:E263"/>
    <mergeCell ref="D264:E264"/>
    <mergeCell ref="N213:N214"/>
    <mergeCell ref="A205:O207"/>
    <mergeCell ref="A208:O208"/>
    <mergeCell ref="A209:O209"/>
    <mergeCell ref="A210:O210"/>
    <mergeCell ref="A211:O211"/>
    <mergeCell ref="L247:L248"/>
    <mergeCell ref="M247:M248"/>
    <mergeCell ref="N247:N248"/>
    <mergeCell ref="O247:O248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D125:E125"/>
    <mergeCell ref="D126:E126"/>
    <mergeCell ref="D127:E127"/>
    <mergeCell ref="D128:E128"/>
    <mergeCell ref="D197:E197"/>
    <mergeCell ref="D198:E198"/>
    <mergeCell ref="A172:O174"/>
    <mergeCell ref="A175:O175"/>
    <mergeCell ref="A176:O176"/>
    <mergeCell ref="A177:O177"/>
    <mergeCell ref="A178:O178"/>
    <mergeCell ref="A179:O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D193:E193"/>
    <mergeCell ref="D194:E194"/>
    <mergeCell ref="D89:E89"/>
    <mergeCell ref="L110:L111"/>
    <mergeCell ref="M110:M111"/>
    <mergeCell ref="N110:N111"/>
    <mergeCell ref="O110:O111"/>
    <mergeCell ref="D124:E124"/>
    <mergeCell ref="D90:E90"/>
    <mergeCell ref="D91:E91"/>
    <mergeCell ref="D92:E92"/>
    <mergeCell ref="D93:E93"/>
    <mergeCell ref="D94:E94"/>
    <mergeCell ref="D95:E95"/>
    <mergeCell ref="A68:O70"/>
    <mergeCell ref="A71:O71"/>
    <mergeCell ref="A72:O72"/>
    <mergeCell ref="A73:O73"/>
    <mergeCell ref="A74:O74"/>
    <mergeCell ref="A75:O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</mergeCells>
  <conditionalFormatting sqref="O366:O368 O352:O354 O322:O324 O286:O292 N249:O257 N215:O224 N182:O189 N147:O156 N112:O119 N78:O84 N47:N48 N43:O44 N43:N45 O42:O49 N12:O14">
    <cfRule type="cellIs" dxfId="13" priority="272" operator="lessThan">
      <formula>0</formula>
    </cfRule>
    <cfRule type="cellIs" dxfId="12" priority="27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2018-04-25T12:48:54Z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