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987"/>
  </bookViews>
  <sheets>
    <sheet name="NORMAL OPTION CALLS" sheetId="1" r:id="rId1"/>
    <sheet name="HNI OPTION CALLS" sheetId="2" r:id="rId2"/>
    <sheet name="BTST OPTION CALLS" sheetId="3" r:id="rId3"/>
  </sheets>
  <calcPr calcId="124519"/>
  <fileRecoveryPr autoRecover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2" i="3"/>
  <c r="N12"/>
  <c r="O12" i="2"/>
  <c r="O14"/>
  <c r="O15"/>
  <c r="N12"/>
  <c r="N14"/>
  <c r="N15"/>
  <c r="N13" i="1"/>
  <c r="O13" s="1"/>
  <c r="N15"/>
  <c r="O15" s="1"/>
  <c r="N13" i="3"/>
  <c r="O13" s="1"/>
  <c r="N17" i="2"/>
  <c r="O17" s="1"/>
  <c r="N14" i="1"/>
  <c r="O14" s="1"/>
  <c r="N14" i="3"/>
  <c r="O14" s="1"/>
  <c r="N16" i="1"/>
  <c r="O16" s="1"/>
  <c r="N17"/>
  <c r="O17" s="1"/>
  <c r="N16" i="2"/>
  <c r="O16" s="1"/>
  <c r="N18" i="1"/>
  <c r="O18" s="1"/>
  <c r="N19"/>
  <c r="O19" s="1"/>
  <c r="N18" i="2"/>
  <c r="O18" s="1"/>
  <c r="N20" i="1"/>
  <c r="O20" s="1"/>
  <c r="N23"/>
  <c r="O23" s="1"/>
  <c r="N19" i="2"/>
  <c r="O19" s="1"/>
  <c r="N21" i="1"/>
  <c r="O21" s="1"/>
  <c r="N22"/>
  <c r="O22" s="1"/>
  <c r="N24"/>
  <c r="O24" s="1"/>
  <c r="N25"/>
  <c r="O25" s="1"/>
  <c r="N20" i="2"/>
  <c r="O20" s="1"/>
  <c r="N26" i="1"/>
  <c r="O26" s="1"/>
  <c r="N27"/>
  <c r="O27" s="1"/>
  <c r="N28"/>
  <c r="O28" s="1"/>
  <c r="G25" i="3"/>
  <c r="G24"/>
  <c r="G23"/>
  <c r="G22"/>
  <c r="G21"/>
  <c r="G20"/>
  <c r="I19"/>
  <c r="N30" i="1"/>
  <c r="O30" s="1"/>
  <c r="G31" i="2"/>
  <c r="G30"/>
  <c r="G29"/>
  <c r="G28"/>
  <c r="G27"/>
  <c r="G26"/>
  <c r="I25"/>
  <c r="G42" i="1"/>
  <c r="G41"/>
  <c r="G40"/>
  <c r="G39"/>
  <c r="G38"/>
  <c r="G37"/>
  <c r="I36"/>
  <c r="N29"/>
  <c r="O29" s="1"/>
  <c r="N58"/>
  <c r="O58" s="1"/>
  <c r="N59"/>
  <c r="O59" s="1"/>
  <c r="N42" i="3"/>
  <c r="O42" s="1"/>
  <c r="N47" i="2"/>
  <c r="O47" s="1"/>
  <c r="N48"/>
  <c r="O48" s="1"/>
  <c r="N43" i="3"/>
  <c r="O43" s="1"/>
  <c r="N49" i="2"/>
  <c r="O49" s="1"/>
  <c r="N50"/>
  <c r="O50" s="1"/>
  <c r="N60" i="1"/>
  <c r="O60" s="1"/>
  <c r="N61"/>
  <c r="O61" s="1"/>
  <c r="N44" i="3"/>
  <c r="O44" s="1"/>
  <c r="N63" i="1"/>
  <c r="O63" s="1"/>
  <c r="N62"/>
  <c r="O62" s="1"/>
  <c r="N64"/>
  <c r="O64" s="1"/>
  <c r="N49" i="3"/>
  <c r="O49" s="1"/>
  <c r="N46"/>
  <c r="O46" s="1"/>
  <c r="N45"/>
  <c r="O45" s="1"/>
  <c r="N51" i="2"/>
  <c r="O51" s="1"/>
  <c r="N66" i="1"/>
  <c r="O66" s="1"/>
  <c r="N65"/>
  <c r="O65" s="1"/>
  <c r="N67"/>
  <c r="O67" s="1"/>
  <c r="N68"/>
  <c r="O68" s="1"/>
  <c r="N69"/>
  <c r="O69" s="1"/>
  <c r="N70"/>
  <c r="O70" s="1"/>
  <c r="N53" i="2"/>
  <c r="O53" s="1"/>
  <c r="N72" i="1"/>
  <c r="O72" s="1"/>
  <c r="N71"/>
  <c r="O71" s="1"/>
  <c r="N73"/>
  <c r="O73" s="1"/>
  <c r="N74"/>
  <c r="O74" s="1"/>
  <c r="N52" i="2"/>
  <c r="O52" s="1"/>
  <c r="N75" i="1"/>
  <c r="O75" s="1"/>
  <c r="N76"/>
  <c r="O76" s="1"/>
  <c r="N78"/>
  <c r="O78" s="1"/>
  <c r="N77"/>
  <c r="O77" s="1"/>
  <c r="N79"/>
  <c r="O79" s="1"/>
  <c r="N54" i="2"/>
  <c r="O54" s="1"/>
  <c r="N86" i="1"/>
  <c r="O86" s="1"/>
  <c r="N80"/>
  <c r="O80" s="1"/>
  <c r="N81"/>
  <c r="O81" s="1"/>
  <c r="N47" i="3"/>
  <c r="O47" s="1"/>
  <c r="N48"/>
  <c r="O48" s="1"/>
  <c r="N82" i="1"/>
  <c r="O82" s="1"/>
  <c r="N83"/>
  <c r="O83" s="1"/>
  <c r="N55" i="2"/>
  <c r="O55" s="1"/>
  <c r="N84" i="1"/>
  <c r="O84" s="1"/>
  <c r="N85"/>
  <c r="O85" s="1"/>
  <c r="N87"/>
  <c r="O87" s="1"/>
  <c r="N88"/>
  <c r="O88" s="1"/>
  <c r="N56" i="2"/>
  <c r="O56" s="1"/>
  <c r="N89" i="1"/>
  <c r="O89" s="1"/>
  <c r="N91"/>
  <c r="O91" s="1"/>
  <c r="N90"/>
  <c r="O90" s="1"/>
  <c r="N92"/>
  <c r="O92" s="1"/>
  <c r="N97"/>
  <c r="O97" s="1"/>
  <c r="N94"/>
  <c r="O94" s="1"/>
  <c r="N93"/>
  <c r="O93" s="1"/>
  <c r="N95"/>
  <c r="O95" s="1"/>
  <c r="N96"/>
  <c r="O96" s="1"/>
  <c r="N98"/>
  <c r="O98" s="1"/>
  <c r="N99"/>
  <c r="O99" s="1"/>
  <c r="N57" i="2"/>
  <c r="O57" s="1"/>
  <c r="N101" i="1"/>
  <c r="O101" s="1"/>
  <c r="N100"/>
  <c r="O100" s="1"/>
  <c r="N102"/>
  <c r="O102" s="1"/>
  <c r="N103"/>
  <c r="O103" s="1"/>
  <c r="N104"/>
  <c r="O104" s="1"/>
  <c r="N105"/>
  <c r="O105" s="1"/>
  <c r="N106"/>
  <c r="O106" s="1"/>
  <c r="N107"/>
  <c r="O107" s="1"/>
  <c r="N108"/>
  <c r="O108" s="1"/>
  <c r="G61" i="3"/>
  <c r="G60"/>
  <c r="G59"/>
  <c r="G58"/>
  <c r="G57"/>
  <c r="G56"/>
  <c r="I55"/>
  <c r="G68" i="2"/>
  <c r="G67"/>
  <c r="G66"/>
  <c r="G65"/>
  <c r="G64"/>
  <c r="G63"/>
  <c r="I62"/>
  <c r="N109" i="1"/>
  <c r="O109" s="1"/>
  <c r="N110"/>
  <c r="O110" s="1"/>
  <c r="N111"/>
  <c r="O111" s="1"/>
  <c r="N85" i="2"/>
  <c r="O85" s="1"/>
  <c r="G122" i="1"/>
  <c r="G121"/>
  <c r="G120"/>
  <c r="G119"/>
  <c r="G118"/>
  <c r="G117"/>
  <c r="I116"/>
  <c r="N147"/>
  <c r="O147" s="1"/>
  <c r="N145"/>
  <c r="O145" s="1"/>
  <c r="N139"/>
  <c r="O139" s="1"/>
  <c r="N78" i="3"/>
  <c r="O78" s="1"/>
  <c r="N79"/>
  <c r="O79" s="1"/>
  <c r="N86" i="2"/>
  <c r="O86" s="1"/>
  <c r="N141" i="1"/>
  <c r="O141" s="1"/>
  <c r="N140"/>
  <c r="O140" s="1"/>
  <c r="N142"/>
  <c r="O142" s="1"/>
  <c r="N143"/>
  <c r="O143" s="1"/>
  <c r="N87" i="2"/>
  <c r="O87" s="1"/>
  <c r="N144" i="1"/>
  <c r="O144" s="1"/>
  <c r="N146"/>
  <c r="O146" s="1"/>
  <c r="N220"/>
  <c r="O220" s="1"/>
  <c r="N80" i="3"/>
  <c r="O80" s="1"/>
  <c r="N88" i="2"/>
  <c r="O88" s="1"/>
  <c r="N148" i="1"/>
  <c r="O148" s="1"/>
  <c r="N149"/>
  <c r="O149" s="1"/>
  <c r="N150"/>
  <c r="O150" s="1"/>
  <c r="N81" i="3"/>
  <c r="O81" s="1"/>
  <c r="N89" i="2"/>
  <c r="O89" s="1"/>
  <c r="N151" i="1"/>
  <c r="O151" s="1"/>
  <c r="N153"/>
  <c r="O153" s="1"/>
  <c r="N152"/>
  <c r="O152" s="1"/>
  <c r="N154"/>
  <c r="O154" s="1"/>
  <c r="N155"/>
  <c r="O155" s="1"/>
  <c r="N156"/>
  <c r="O156" s="1"/>
  <c r="N82" i="3"/>
  <c r="O82" s="1"/>
  <c r="N83"/>
  <c r="O83" s="1"/>
  <c r="N90" i="2"/>
  <c r="O90" s="1"/>
  <c r="N157" i="1"/>
  <c r="O157" s="1"/>
  <c r="N159"/>
  <c r="O159" s="1"/>
  <c r="N158"/>
  <c r="O158" s="1"/>
  <c r="N160"/>
  <c r="O160" s="1"/>
  <c r="N163"/>
  <c r="O163" s="1"/>
  <c r="N162"/>
  <c r="O162" s="1"/>
  <c r="N161"/>
  <c r="O161" s="1"/>
  <c r="N164"/>
  <c r="O164" s="1"/>
  <c r="N91" i="2"/>
  <c r="O91" s="1"/>
  <c r="N169" i="1"/>
  <c r="O169" s="1"/>
  <c r="N170"/>
  <c r="O170" s="1"/>
  <c r="N171"/>
  <c r="O171" s="1"/>
  <c r="N172"/>
  <c r="O172" s="1"/>
  <c r="N92" i="2"/>
  <c r="N166" i="1"/>
  <c r="O166" s="1"/>
  <c r="N165"/>
  <c r="O165" s="1"/>
  <c r="N167"/>
  <c r="O167" s="1"/>
  <c r="N168"/>
  <c r="O168" s="1"/>
  <c r="N173"/>
  <c r="O173" s="1"/>
  <c r="N93" i="2"/>
  <c r="O93" s="1"/>
  <c r="N174" i="1"/>
  <c r="O174" s="1"/>
  <c r="N175"/>
  <c r="O175" s="1"/>
  <c r="N177"/>
  <c r="O177" s="1"/>
  <c r="N176"/>
  <c r="O176" s="1"/>
  <c r="N178"/>
  <c r="O178" s="1"/>
  <c r="N179"/>
  <c r="O179" s="1"/>
  <c r="G95" i="3"/>
  <c r="G94"/>
  <c r="G93"/>
  <c r="G92"/>
  <c r="G91"/>
  <c r="G90"/>
  <c r="I89"/>
  <c r="G104" i="2"/>
  <c r="G103"/>
  <c r="G102"/>
  <c r="G101"/>
  <c r="G100"/>
  <c r="G99"/>
  <c r="I98"/>
  <c r="N180" i="1"/>
  <c r="O180" s="1"/>
  <c r="N181"/>
  <c r="O181" s="1"/>
  <c r="N182"/>
  <c r="O182" s="1"/>
  <c r="N183"/>
  <c r="O183" s="1"/>
  <c r="N184"/>
  <c r="N185"/>
  <c r="O185" s="1"/>
  <c r="O184"/>
  <c r="N186"/>
  <c r="O186" s="1"/>
  <c r="N187"/>
  <c r="O187" s="1"/>
  <c r="N188"/>
  <c r="O188" s="1"/>
  <c r="N121" i="2"/>
  <c r="O121" s="1"/>
  <c r="G201" i="1"/>
  <c r="G200"/>
  <c r="G199"/>
  <c r="G198"/>
  <c r="G197"/>
  <c r="G196"/>
  <c r="I195"/>
  <c r="N189"/>
  <c r="O189" s="1"/>
  <c r="N221"/>
  <c r="O221" s="1"/>
  <c r="N218"/>
  <c r="O218" s="1"/>
  <c r="N219"/>
  <c r="O219" s="1"/>
  <c r="N222"/>
  <c r="O222" s="1"/>
  <c r="N223"/>
  <c r="O223" s="1"/>
  <c r="N224"/>
  <c r="O224" s="1"/>
  <c r="N122" i="2"/>
  <c r="O122" s="1"/>
  <c r="N124"/>
  <c r="O124" s="1"/>
  <c r="N112" i="3"/>
  <c r="O112" s="1"/>
  <c r="N225" i="1"/>
  <c r="O225" s="1"/>
  <c r="N226"/>
  <c r="O226" s="1"/>
  <c r="N229"/>
  <c r="O229" s="1"/>
  <c r="N227"/>
  <c r="O227" s="1"/>
  <c r="N228"/>
  <c r="O228" s="1"/>
  <c r="N243"/>
  <c r="O243" s="1"/>
  <c r="N113" i="3"/>
  <c r="O113" s="1"/>
  <c r="N114"/>
  <c r="O114" s="1"/>
  <c r="N123" i="2"/>
  <c r="O123" s="1"/>
  <c r="N230" i="1"/>
  <c r="O230" s="1"/>
  <c r="N231"/>
  <c r="O231" s="1"/>
  <c r="N232"/>
  <c r="O232" s="1"/>
  <c r="N233"/>
  <c r="O233" s="1"/>
  <c r="N234"/>
  <c r="O234" s="1"/>
  <c r="N235"/>
  <c r="O235" s="1"/>
  <c r="N115" i="3"/>
  <c r="O115" s="1"/>
  <c r="N125" i="2"/>
  <c r="O125" s="1"/>
  <c r="N236" i="1"/>
  <c r="O236" s="1"/>
  <c r="N239"/>
  <c r="O239" s="1"/>
  <c r="N238"/>
  <c r="O238" s="1"/>
  <c r="N237"/>
  <c r="O237" s="1"/>
  <c r="N240"/>
  <c r="O240" s="1"/>
  <c r="N126" i="2"/>
  <c r="O126" s="1"/>
  <c r="N241" i="1"/>
  <c r="O241" s="1"/>
  <c r="N242"/>
  <c r="O242" s="1"/>
  <c r="N127" i="2"/>
  <c r="O127" s="1"/>
  <c r="N244" i="1"/>
  <c r="O244" s="1"/>
  <c r="N133" i="2"/>
  <c r="O133" s="1"/>
  <c r="N116" i="3"/>
  <c r="O116" s="1"/>
  <c r="N245" i="1"/>
  <c r="O245" s="1"/>
  <c r="N246"/>
  <c r="O246" s="1"/>
  <c r="N247"/>
  <c r="O247" s="1"/>
  <c r="N248"/>
  <c r="O248" s="1"/>
  <c r="N249"/>
  <c r="O249" s="1"/>
  <c r="N250"/>
  <c r="O250" s="1"/>
  <c r="N128" i="2"/>
  <c r="O128" s="1"/>
  <c r="N253" i="1"/>
  <c r="O253" s="1"/>
  <c r="N251"/>
  <c r="O251" s="1"/>
  <c r="N252"/>
  <c r="O252" s="1"/>
  <c r="N254"/>
  <c r="O254" s="1"/>
  <c r="N129" i="2"/>
  <c r="O129" s="1"/>
  <c r="N255" i="1"/>
  <c r="O255" s="1"/>
  <c r="N256"/>
  <c r="O256" s="1"/>
  <c r="N257"/>
  <c r="O257" s="1"/>
  <c r="N258"/>
  <c r="O258" s="1"/>
  <c r="N265"/>
  <c r="O265" s="1"/>
  <c r="N266"/>
  <c r="O266" s="1"/>
  <c r="N261"/>
  <c r="O261" s="1"/>
  <c r="N259"/>
  <c r="O259" s="1"/>
  <c r="N260"/>
  <c r="O260" s="1"/>
  <c r="N262"/>
  <c r="O262" s="1"/>
  <c r="N117" i="3"/>
  <c r="O117" s="1"/>
  <c r="N130" i="2"/>
  <c r="O130" s="1"/>
  <c r="N263" i="1"/>
  <c r="O263" s="1"/>
  <c r="N119" i="3"/>
  <c r="O119" s="1"/>
  <c r="N135" i="2"/>
  <c r="O135" s="1"/>
  <c r="N264" i="1"/>
  <c r="O264" s="1"/>
  <c r="N270"/>
  <c r="O270" s="1"/>
  <c r="N280"/>
  <c r="O280" s="1"/>
  <c r="N118" i="3"/>
  <c r="O118" s="1"/>
  <c r="N132" i="2"/>
  <c r="O132" s="1"/>
  <c r="N267" i="1"/>
  <c r="O267" s="1"/>
  <c r="N268"/>
  <c r="O268" s="1"/>
  <c r="N131" i="2"/>
  <c r="O131" s="1"/>
  <c r="N269" i="1"/>
  <c r="O269" s="1"/>
  <c r="N134" i="2"/>
  <c r="O134" s="1"/>
  <c r="N271" i="1"/>
  <c r="O271" s="1"/>
  <c r="N272"/>
  <c r="O272" s="1"/>
  <c r="N273"/>
  <c r="O273" s="1"/>
  <c r="N276"/>
  <c r="O276" s="1"/>
  <c r="N274"/>
  <c r="O274" s="1"/>
  <c r="N275"/>
  <c r="O275" s="1"/>
  <c r="N277"/>
  <c r="O277" s="1"/>
  <c r="N278"/>
  <c r="O278" s="1"/>
  <c r="N279"/>
  <c r="O279" s="1"/>
  <c r="N147" i="3"/>
  <c r="O147" s="1"/>
  <c r="N312" i="1"/>
  <c r="O312" s="1"/>
  <c r="N313"/>
  <c r="O313" s="1"/>
  <c r="N281"/>
  <c r="O281" s="1"/>
  <c r="N282"/>
  <c r="O282" s="1"/>
  <c r="G130" i="3"/>
  <c r="G129"/>
  <c r="G128"/>
  <c r="G127"/>
  <c r="G126"/>
  <c r="G125"/>
  <c r="I124"/>
  <c r="G148" i="2"/>
  <c r="G147"/>
  <c r="G146"/>
  <c r="G145"/>
  <c r="G144"/>
  <c r="G143"/>
  <c r="I142"/>
  <c r="N136"/>
  <c r="O136" s="1"/>
  <c r="G295" i="1"/>
  <c r="G294"/>
  <c r="G293"/>
  <c r="G292"/>
  <c r="G291"/>
  <c r="G290"/>
  <c r="I289"/>
  <c r="N283"/>
  <c r="O283" s="1"/>
  <c r="N148" i="3"/>
  <c r="O148" s="1"/>
  <c r="N314" i="1"/>
  <c r="O314" s="1"/>
  <c r="N315"/>
  <c r="O315" s="1"/>
  <c r="N316"/>
  <c r="O316" s="1"/>
  <c r="N317"/>
  <c r="O317" s="1"/>
  <c r="N149" i="3"/>
  <c r="O149" s="1"/>
  <c r="N165" i="2"/>
  <c r="O165" s="1"/>
  <c r="N166"/>
  <c r="O166" s="1"/>
  <c r="N318" i="1"/>
  <c r="O318" s="1"/>
  <c r="N319"/>
  <c r="O319" s="1"/>
  <c r="N320"/>
  <c r="O320" s="1"/>
  <c r="N322"/>
  <c r="O322" s="1"/>
  <c r="N323"/>
  <c r="O323" s="1"/>
  <c r="N333"/>
  <c r="O333" s="1"/>
  <c r="N321"/>
  <c r="O321" s="1"/>
  <c r="N153" i="3"/>
  <c r="O153" s="1"/>
  <c r="N336" i="1"/>
  <c r="O336" s="1"/>
  <c r="N151" i="3"/>
  <c r="O151" s="1"/>
  <c r="N324" i="1"/>
  <c r="O324" s="1"/>
  <c r="N330"/>
  <c r="O330" s="1"/>
  <c r="N150" i="3"/>
  <c r="O150" s="1"/>
  <c r="N326" i="1"/>
  <c r="O326" s="1"/>
  <c r="N325"/>
  <c r="O325" s="1"/>
  <c r="N327"/>
  <c r="O327" s="1"/>
  <c r="N328"/>
  <c r="O328" s="1"/>
  <c r="N167" i="2"/>
  <c r="O167" s="1"/>
  <c r="N329" i="1"/>
  <c r="O329" s="1"/>
  <c r="N331"/>
  <c r="O331" s="1"/>
  <c r="N152" i="3"/>
  <c r="O152" s="1"/>
  <c r="N332" i="1"/>
  <c r="O332" s="1"/>
  <c r="N154" i="3"/>
  <c r="O154" s="1"/>
  <c r="N168" i="2"/>
  <c r="O168" s="1"/>
  <c r="N169"/>
  <c r="O169" s="1"/>
  <c r="N334" i="1"/>
  <c r="O334" s="1"/>
  <c r="N335"/>
  <c r="O335" s="1"/>
  <c r="N341"/>
  <c r="O341" s="1"/>
  <c r="N170" i="2"/>
  <c r="O170" s="1"/>
  <c r="N337" i="1"/>
  <c r="O337" s="1"/>
  <c r="N338"/>
  <c r="O338" s="1"/>
  <c r="N339"/>
  <c r="O339" s="1"/>
  <c r="N340"/>
  <c r="O340" s="1"/>
  <c r="N345"/>
  <c r="O345" s="1"/>
  <c r="N342"/>
  <c r="O342" s="1"/>
  <c r="N343"/>
  <c r="O343" s="1"/>
  <c r="N344"/>
  <c r="O344" s="1"/>
  <c r="N346"/>
  <c r="O346" s="1"/>
  <c r="N347"/>
  <c r="O347" s="1"/>
  <c r="N348"/>
  <c r="O348" s="1"/>
  <c r="N356"/>
  <c r="O356" s="1"/>
  <c r="N351"/>
  <c r="O351" s="1"/>
  <c r="N176" i="2"/>
  <c r="O176" s="1"/>
  <c r="N171"/>
  <c r="O171" s="1"/>
  <c r="N349" i="1"/>
  <c r="O349" s="1"/>
  <c r="N350"/>
  <c r="O350" s="1"/>
  <c r="N172" i="2"/>
  <c r="O172" s="1"/>
  <c r="N352" i="1"/>
  <c r="O352" s="1"/>
  <c r="N156" i="3"/>
  <c r="O156" s="1"/>
  <c r="N173" i="2"/>
  <c r="O173" s="1"/>
  <c r="N353" i="1"/>
  <c r="O353" s="1"/>
  <c r="N354"/>
  <c r="O354" s="1"/>
  <c r="N355"/>
  <c r="O355" s="1"/>
  <c r="N363"/>
  <c r="O363" s="1"/>
  <c r="G165" i="3"/>
  <c r="G164"/>
  <c r="G163"/>
  <c r="G162"/>
  <c r="G161"/>
  <c r="G160"/>
  <c r="I159"/>
  <c r="N155"/>
  <c r="O155" s="1"/>
  <c r="N174" i="2"/>
  <c r="O174" s="1"/>
  <c r="N357" i="1"/>
  <c r="O357" s="1"/>
  <c r="N358"/>
  <c r="O358" s="1"/>
  <c r="N359"/>
  <c r="O359" s="1"/>
  <c r="N175" i="2"/>
  <c r="O175" s="1"/>
  <c r="N177"/>
  <c r="N360" i="1"/>
  <c r="O360" s="1"/>
  <c r="N361"/>
  <c r="O361" s="1"/>
  <c r="N362"/>
  <c r="O362" s="1"/>
  <c r="N364"/>
  <c r="O364" s="1"/>
  <c r="N365"/>
  <c r="O365" s="1"/>
  <c r="N366"/>
  <c r="O366" s="1"/>
  <c r="G19" i="3" l="1"/>
  <c r="G36" i="1"/>
  <c r="G55" i="3"/>
  <c r="G116" i="1"/>
  <c r="O92" i="2"/>
  <c r="G89" i="3"/>
  <c r="G195" i="1"/>
  <c r="G124" i="3"/>
  <c r="G289" i="1"/>
  <c r="G159" i="3"/>
  <c r="N367" i="1"/>
  <c r="O367" s="1"/>
  <c r="N369"/>
  <c r="O369" s="1"/>
  <c r="N368"/>
  <c r="O368" s="1"/>
  <c r="G186" i="2"/>
  <c r="G185"/>
  <c r="G184"/>
  <c r="G183"/>
  <c r="G182"/>
  <c r="G181"/>
  <c r="I180"/>
  <c r="N370" i="1"/>
  <c r="O370" s="1"/>
  <c r="N371"/>
  <c r="O371" s="1"/>
  <c r="N203" i="2"/>
  <c r="O203" s="1"/>
  <c r="N204"/>
  <c r="O204" s="1"/>
  <c r="N372" i="1"/>
  <c r="G382"/>
  <c r="G381"/>
  <c r="G380"/>
  <c r="G379"/>
  <c r="G378"/>
  <c r="G377"/>
  <c r="I376"/>
  <c r="N373"/>
  <c r="O373" s="1"/>
  <c r="N205" i="2"/>
  <c r="O205" s="1"/>
  <c r="N208"/>
  <c r="O208" s="1"/>
  <c r="N401" i="1"/>
  <c r="O401" s="1"/>
  <c r="N400"/>
  <c r="O400" s="1"/>
  <c r="N206" i="2"/>
  <c r="O206" s="1"/>
  <c r="N209"/>
  <c r="O209" s="1"/>
  <c r="N399" i="1"/>
  <c r="O399" s="1"/>
  <c r="N409"/>
  <c r="O409" s="1"/>
  <c r="N207" i="2"/>
  <c r="O207" s="1"/>
  <c r="N402" i="1"/>
  <c r="O402" s="1"/>
  <c r="N403"/>
  <c r="O403" s="1"/>
  <c r="N404"/>
  <c r="O404" s="1"/>
  <c r="N405"/>
  <c r="O405" s="1"/>
  <c r="N406"/>
  <c r="O406" s="1"/>
  <c r="N407"/>
  <c r="O407" s="1"/>
  <c r="N408"/>
  <c r="O408" s="1"/>
  <c r="N410"/>
  <c r="O410" s="1"/>
  <c r="N411"/>
  <c r="O411" s="1"/>
  <c r="N412"/>
  <c r="O412" s="1"/>
  <c r="N182" i="3"/>
  <c r="O182" s="1"/>
  <c r="N183"/>
  <c r="O183" s="1"/>
  <c r="N210" i="2"/>
  <c r="N211"/>
  <c r="O211" s="1"/>
  <c r="N415" i="1"/>
  <c r="O415" s="1"/>
  <c r="N413"/>
  <c r="O413" s="1"/>
  <c r="N414"/>
  <c r="O414" s="1"/>
  <c r="N416"/>
  <c r="O416" s="1"/>
  <c r="N417"/>
  <c r="O417" s="1"/>
  <c r="N418"/>
  <c r="O418" s="1"/>
  <c r="N419"/>
  <c r="O419" s="1"/>
  <c r="N420"/>
  <c r="O420" s="1"/>
  <c r="N421"/>
  <c r="O421" s="1"/>
  <c r="N422"/>
  <c r="O422" s="1"/>
  <c r="N423"/>
  <c r="O423" s="1"/>
  <c r="N424"/>
  <c r="O424" s="1"/>
  <c r="N184" i="3"/>
  <c r="O184" s="1"/>
  <c r="N425" i="1"/>
  <c r="O425" s="1"/>
  <c r="N426"/>
  <c r="O426" s="1"/>
  <c r="N427"/>
  <c r="O427" s="1"/>
  <c r="N428"/>
  <c r="O428" s="1"/>
  <c r="N429"/>
  <c r="O429" s="1"/>
  <c r="N430"/>
  <c r="O430" s="1"/>
  <c r="N431"/>
  <c r="O431" s="1"/>
  <c r="N432"/>
  <c r="O432" s="1"/>
  <c r="N433"/>
  <c r="O433" s="1"/>
  <c r="N434"/>
  <c r="O434" s="1"/>
  <c r="N445"/>
  <c r="O445" s="1"/>
  <c r="N446"/>
  <c r="O446" s="1"/>
  <c r="N185" i="3"/>
  <c r="O185" s="1"/>
  <c r="N435" i="1"/>
  <c r="O435" s="1"/>
  <c r="N436"/>
  <c r="O436" s="1"/>
  <c r="N437"/>
  <c r="O437" s="1"/>
  <c r="N438"/>
  <c r="O438" s="1"/>
  <c r="N186" i="3"/>
  <c r="O186" s="1"/>
  <c r="N439" i="1"/>
  <c r="O439" s="1"/>
  <c r="N440"/>
  <c r="O440" s="1"/>
  <c r="N441"/>
  <c r="O441" s="1"/>
  <c r="N442"/>
  <c r="O442" s="1"/>
  <c r="N443"/>
  <c r="O443" s="1"/>
  <c r="N444"/>
  <c r="O444" s="1"/>
  <c r="N447"/>
  <c r="O447" s="1"/>
  <c r="N448"/>
  <c r="O448" s="1"/>
  <c r="N212" i="2"/>
  <c r="O212" s="1"/>
  <c r="N187" i="3"/>
  <c r="O187" s="1"/>
  <c r="N188"/>
  <c r="O188" s="1"/>
  <c r="N189"/>
  <c r="O189" s="1"/>
  <c r="N213" i="2"/>
  <c r="O213" s="1"/>
  <c r="N449" i="1"/>
  <c r="O449" s="1"/>
  <c r="N450"/>
  <c r="O450" s="1"/>
  <c r="N451"/>
  <c r="O451" s="1"/>
  <c r="N456"/>
  <c r="O456" s="1"/>
  <c r="N214" i="2"/>
  <c r="O214" s="1"/>
  <c r="N215"/>
  <c r="O215" s="1"/>
  <c r="N452" i="1"/>
  <c r="O452" s="1"/>
  <c r="N453"/>
  <c r="O453" s="1"/>
  <c r="N454"/>
  <c r="O454" s="1"/>
  <c r="N455"/>
  <c r="O455" s="1"/>
  <c r="N457"/>
  <c r="O457" s="1"/>
  <c r="N458"/>
  <c r="O458" s="1"/>
  <c r="N459"/>
  <c r="O459" s="1"/>
  <c r="N460"/>
  <c r="O460" s="1"/>
  <c r="N461"/>
  <c r="O461" s="1"/>
  <c r="G198" i="3"/>
  <c r="G197"/>
  <c r="G196"/>
  <c r="G195"/>
  <c r="G194"/>
  <c r="G193"/>
  <c r="I192"/>
  <c r="G223" i="2"/>
  <c r="G222"/>
  <c r="G221"/>
  <c r="G220"/>
  <c r="G219"/>
  <c r="G218"/>
  <c r="I217"/>
  <c r="N240"/>
  <c r="O240" s="1"/>
  <c r="G471" i="1"/>
  <c r="G470"/>
  <c r="G469"/>
  <c r="G468"/>
  <c r="G467"/>
  <c r="G466"/>
  <c r="I465"/>
  <c r="N462"/>
  <c r="O462" s="1"/>
  <c r="N242" i="2"/>
  <c r="O242" s="1"/>
  <c r="N241"/>
  <c r="O241" s="1"/>
  <c r="N215" i="3"/>
  <c r="N216"/>
  <c r="O216" s="1"/>
  <c r="N488" i="1"/>
  <c r="O215" i="3" s="1"/>
  <c r="N489" i="1"/>
  <c r="O489" s="1"/>
  <c r="N490"/>
  <c r="O490" s="1"/>
  <c r="N491"/>
  <c r="O491" s="1"/>
  <c r="N492"/>
  <c r="O492" s="1"/>
  <c r="N217" i="3"/>
  <c r="O217" s="1"/>
  <c r="N493" i="1"/>
  <c r="O493" s="1"/>
  <c r="N494"/>
  <c r="O494" s="1"/>
  <c r="N495"/>
  <c r="O495" s="1"/>
  <c r="N243" i="2"/>
  <c r="O243" s="1"/>
  <c r="N496" i="1"/>
  <c r="O496" s="1"/>
  <c r="N497"/>
  <c r="O497" s="1"/>
  <c r="N498"/>
  <c r="O498" s="1"/>
  <c r="N244" i="2"/>
  <c r="O244" s="1"/>
  <c r="N245"/>
  <c r="O245" s="1"/>
  <c r="N499" i="1"/>
  <c r="O499" s="1"/>
  <c r="N500"/>
  <c r="O500" s="1"/>
  <c r="N501"/>
  <c r="O501" s="1"/>
  <c r="N519"/>
  <c r="O519" s="1"/>
  <c r="N218" i="3"/>
  <c r="O218" s="1"/>
  <c r="N502" i="1"/>
  <c r="O502" s="1"/>
  <c r="N503"/>
  <c r="O503" s="1"/>
  <c r="N504"/>
  <c r="O504" s="1"/>
  <c r="N219" i="3"/>
  <c r="O219" s="1"/>
  <c r="N505" i="1"/>
  <c r="O505" s="1"/>
  <c r="N507"/>
  <c r="O507" s="1"/>
  <c r="N506"/>
  <c r="O506" s="1"/>
  <c r="N508"/>
  <c r="O508" s="1"/>
  <c r="N515"/>
  <c r="O515" s="1"/>
  <c r="N246" i="2"/>
  <c r="O246" s="1"/>
  <c r="N247"/>
  <c r="O247" s="1"/>
  <c r="N248"/>
  <c r="O248" s="1"/>
  <c r="N509" i="1"/>
  <c r="O509" s="1"/>
  <c r="N510"/>
  <c r="O510" s="1"/>
  <c r="N511"/>
  <c r="O511" s="1"/>
  <c r="N512"/>
  <c r="O512" s="1"/>
  <c r="N513"/>
  <c r="O513" s="1"/>
  <c r="N514"/>
  <c r="O514" s="1"/>
  <c r="N516"/>
  <c r="O516" s="1"/>
  <c r="N520"/>
  <c r="O520" s="1"/>
  <c r="N220" i="3"/>
  <c r="O220" s="1"/>
  <c r="N517" i="1"/>
  <c r="O517" s="1"/>
  <c r="N518"/>
  <c r="O518" s="1"/>
  <c r="N221" i="3"/>
  <c r="O221" s="1"/>
  <c r="N521" i="1"/>
  <c r="O521" s="1"/>
  <c r="N522"/>
  <c r="O522" s="1"/>
  <c r="N523"/>
  <c r="O523" s="1"/>
  <c r="N524"/>
  <c r="O524" s="1"/>
  <c r="N249" i="2"/>
  <c r="O249" s="1"/>
  <c r="N525" i="1"/>
  <c r="O525" s="1"/>
  <c r="N526"/>
  <c r="O526" s="1"/>
  <c r="N527"/>
  <c r="O527" s="1"/>
  <c r="N536"/>
  <c r="O536" s="1"/>
  <c r="N528"/>
  <c r="O528" s="1"/>
  <c r="N529"/>
  <c r="O529" s="1"/>
  <c r="N530"/>
  <c r="O530" s="1"/>
  <c r="N222" i="3"/>
  <c r="O222" s="1"/>
  <c r="N223"/>
  <c r="O223" s="1"/>
  <c r="N531" i="1"/>
  <c r="O531" s="1"/>
  <c r="N532"/>
  <c r="O532" s="1"/>
  <c r="N533"/>
  <c r="O533" s="1"/>
  <c r="N534"/>
  <c r="O534" s="1"/>
  <c r="N535"/>
  <c r="O535" s="1"/>
  <c r="N537"/>
  <c r="O537" s="1"/>
  <c r="N538"/>
  <c r="O538" s="1"/>
  <c r="N250" i="2"/>
  <c r="O250" s="1"/>
  <c r="N251"/>
  <c r="O251" s="1"/>
  <c r="N224" i="3"/>
  <c r="O224" s="1"/>
  <c r="N539" i="1"/>
  <c r="O539" s="1"/>
  <c r="N540"/>
  <c r="O540" s="1"/>
  <c r="N544"/>
  <c r="O544" s="1"/>
  <c r="N545"/>
  <c r="O545" s="1"/>
  <c r="I256" i="2"/>
  <c r="G257"/>
  <c r="G258"/>
  <c r="G259"/>
  <c r="G260"/>
  <c r="G261"/>
  <c r="G262"/>
  <c r="N252"/>
  <c r="O252" s="1"/>
  <c r="N550" i="1"/>
  <c r="O550" s="1"/>
  <c r="N541"/>
  <c r="O541" s="1"/>
  <c r="N542"/>
  <c r="O542" s="1"/>
  <c r="N543"/>
  <c r="O543" s="1"/>
  <c r="N546"/>
  <c r="O546" s="1"/>
  <c r="N547"/>
  <c r="O547" s="1"/>
  <c r="N548"/>
  <c r="O548" s="1"/>
  <c r="N549"/>
  <c r="O549" s="1"/>
  <c r="N253" i="2"/>
  <c r="O253" s="1"/>
  <c r="N254"/>
  <c r="O254" s="1"/>
  <c r="N551" i="1"/>
  <c r="O551" s="1"/>
  <c r="N552"/>
  <c r="O552" s="1"/>
  <c r="G232" i="3"/>
  <c r="G231"/>
  <c r="G230"/>
  <c r="G229"/>
  <c r="G228"/>
  <c r="G227"/>
  <c r="I226"/>
  <c r="G292" i="2"/>
  <c r="G291"/>
  <c r="G290"/>
  <c r="G289"/>
  <c r="G288"/>
  <c r="G287"/>
  <c r="I286"/>
  <c r="G286"/>
  <c r="N553" i="1"/>
  <c r="O553" s="1"/>
  <c r="N554"/>
  <c r="O554" s="1"/>
  <c r="G564"/>
  <c r="G563"/>
  <c r="G562"/>
  <c r="G561"/>
  <c r="G560"/>
  <c r="G559"/>
  <c r="I558"/>
  <c r="N555"/>
  <c r="O555" s="1"/>
  <c r="N581"/>
  <c r="O581" s="1"/>
  <c r="N582"/>
  <c r="O582" s="1"/>
  <c r="N583"/>
  <c r="O583" s="1"/>
  <c r="N584"/>
  <c r="O584" s="1"/>
  <c r="N585"/>
  <c r="O585" s="1"/>
  <c r="N586"/>
  <c r="O586" s="1"/>
  <c r="N249" i="3"/>
  <c r="O249" s="1"/>
  <c r="N279" i="2"/>
  <c r="O279" s="1"/>
  <c r="N587" i="1"/>
  <c r="O587" s="1"/>
  <c r="N588"/>
  <c r="O588" s="1"/>
  <c r="N589"/>
  <c r="O589" s="1"/>
  <c r="N590"/>
  <c r="O590" s="1"/>
  <c r="N250" i="3"/>
  <c r="O250" s="1"/>
  <c r="N280" i="2"/>
  <c r="O280" s="1"/>
  <c r="N591" i="1"/>
  <c r="O591" s="1"/>
  <c r="N592"/>
  <c r="O592" s="1"/>
  <c r="N593"/>
  <c r="O593" s="1"/>
  <c r="N594"/>
  <c r="O594" s="1"/>
  <c r="N597"/>
  <c r="O597" s="1"/>
  <c r="O372" l="1"/>
  <c r="O177" i="2"/>
  <c r="G376" i="1"/>
  <c r="O210" i="2"/>
  <c r="G192" i="3"/>
  <c r="G465" i="1"/>
  <c r="O488"/>
  <c r="G226" i="3"/>
  <c r="G558" i="1"/>
  <c r="N251" i="3"/>
  <c r="O251" s="1"/>
  <c r="N595" i="1"/>
  <c r="O595" s="1"/>
  <c r="N596"/>
  <c r="O596" s="1"/>
  <c r="N598"/>
  <c r="O598" s="1"/>
  <c r="N599"/>
  <c r="O599" s="1"/>
  <c r="N281" i="2"/>
  <c r="O281" s="1"/>
  <c r="N609" i="1"/>
  <c r="O609" s="1"/>
  <c r="N600"/>
  <c r="O600" s="1"/>
  <c r="N601"/>
  <c r="O601" s="1"/>
  <c r="N602"/>
  <c r="O602" s="1"/>
  <c r="N603"/>
  <c r="O603" s="1"/>
  <c r="N604"/>
  <c r="O604" s="1"/>
  <c r="N605"/>
  <c r="O605" s="1"/>
  <c r="N606"/>
  <c r="O606" s="1"/>
  <c r="N282" i="2"/>
  <c r="O282" s="1"/>
  <c r="N252" i="3"/>
  <c r="O252" s="1"/>
  <c r="N253"/>
  <c r="O253" s="1"/>
  <c r="N607" i="1"/>
  <c r="O607" s="1"/>
  <c r="N608"/>
  <c r="O608" s="1"/>
  <c r="N283" i="2"/>
  <c r="O283" s="1"/>
  <c r="N610" i="1"/>
  <c r="O610" s="1"/>
  <c r="N254" i="3"/>
  <c r="O254" s="1"/>
  <c r="N611" i="1"/>
  <c r="O611" s="1"/>
  <c r="N612"/>
  <c r="O612" s="1"/>
  <c r="N614"/>
  <c r="O614" s="1"/>
  <c r="N621"/>
  <c r="O621" s="1"/>
  <c r="N613"/>
  <c r="O613" s="1"/>
  <c r="N615"/>
  <c r="O615" s="1"/>
  <c r="N616"/>
  <c r="O616" s="1"/>
  <c r="N617"/>
  <c r="O617" s="1"/>
  <c r="N255" i="3"/>
  <c r="N618" i="1"/>
  <c r="O618" s="1"/>
  <c r="N619"/>
  <c r="O619" s="1"/>
  <c r="N620"/>
  <c r="O620" s="1"/>
  <c r="N622"/>
  <c r="O622" s="1"/>
  <c r="N623"/>
  <c r="O623" s="1"/>
  <c r="N625"/>
  <c r="O625" s="1"/>
  <c r="N624"/>
  <c r="O624" s="1"/>
  <c r="N626"/>
  <c r="O626" s="1"/>
  <c r="N256" i="3"/>
  <c r="N284" i="2"/>
  <c r="O284" s="1"/>
  <c r="N627" i="1"/>
  <c r="O627" s="1"/>
  <c r="N628"/>
  <c r="O628" s="1"/>
  <c r="N629"/>
  <c r="O629" s="1"/>
  <c r="N630"/>
  <c r="O630" s="1"/>
  <c r="N631"/>
  <c r="O631" s="1"/>
  <c r="N632"/>
  <c r="O632" s="1"/>
  <c r="N633"/>
  <c r="O633" s="1"/>
  <c r="N634"/>
  <c r="O634" s="1"/>
  <c r="N635"/>
  <c r="O635" s="1"/>
  <c r="N636"/>
  <c r="O636" s="1"/>
  <c r="N257" i="3"/>
  <c r="N637" i="1"/>
  <c r="O637" s="1"/>
  <c r="N638"/>
  <c r="O638" s="1"/>
  <c r="N639"/>
  <c r="O639" s="1"/>
  <c r="N640"/>
  <c r="O640" s="1"/>
  <c r="N641"/>
  <c r="O641" s="1"/>
  <c r="G268" i="3"/>
  <c r="G267"/>
  <c r="G266"/>
  <c r="G265"/>
  <c r="G264"/>
  <c r="G263"/>
  <c r="I262"/>
  <c r="G317" i="2"/>
  <c r="G348"/>
  <c r="N642" i="1"/>
  <c r="O642" s="1"/>
  <c r="N644"/>
  <c r="O644" s="1"/>
  <c r="N643"/>
  <c r="O643" s="1"/>
  <c r="N646"/>
  <c r="O646" s="1"/>
  <c r="G654"/>
  <c r="G653"/>
  <c r="G652"/>
  <c r="G651"/>
  <c r="G650"/>
  <c r="G649"/>
  <c r="I648"/>
  <c r="N645"/>
  <c r="O645" s="1"/>
  <c r="N676"/>
  <c r="O676" s="1"/>
  <c r="N671"/>
  <c r="O671" s="1"/>
  <c r="N672"/>
  <c r="O672" s="1"/>
  <c r="N673"/>
  <c r="O673" s="1"/>
  <c r="N674"/>
  <c r="O674" s="1"/>
  <c r="N675"/>
  <c r="O675" s="1"/>
  <c r="N677"/>
  <c r="O677" s="1"/>
  <c r="N286" i="3"/>
  <c r="O286" s="1"/>
  <c r="N287"/>
  <c r="O287" s="1"/>
  <c r="N678" i="1"/>
  <c r="O678" s="1"/>
  <c r="N679"/>
  <c r="O679" s="1"/>
  <c r="N680"/>
  <c r="O680" s="1"/>
  <c r="N681"/>
  <c r="O681" s="1"/>
  <c r="N682"/>
  <c r="O682" s="1"/>
  <c r="N684"/>
  <c r="O684" s="1"/>
  <c r="N685"/>
  <c r="O685" s="1"/>
  <c r="N686"/>
  <c r="O686" s="1"/>
  <c r="N687"/>
  <c r="O687" s="1"/>
  <c r="N688"/>
  <c r="O688" s="1"/>
  <c r="N689"/>
  <c r="O689" s="1"/>
  <c r="N690"/>
  <c r="O690" s="1"/>
  <c r="N691"/>
  <c r="O691" s="1"/>
  <c r="N692"/>
  <c r="O692" s="1"/>
  <c r="N693"/>
  <c r="O693" s="1"/>
  <c r="N694"/>
  <c r="O694" s="1"/>
  <c r="N695"/>
  <c r="O695" s="1"/>
  <c r="N696"/>
  <c r="O696" s="1"/>
  <c r="N697"/>
  <c r="O697" s="1"/>
  <c r="N698"/>
  <c r="O698" s="1"/>
  <c r="N699"/>
  <c r="O699" s="1"/>
  <c r="N700"/>
  <c r="O700" s="1"/>
  <c r="N701"/>
  <c r="O701" s="1"/>
  <c r="N702"/>
  <c r="O702" s="1"/>
  <c r="N703"/>
  <c r="O703" s="1"/>
  <c r="N704"/>
  <c r="O704" s="1"/>
  <c r="N705"/>
  <c r="O705" s="1"/>
  <c r="N706"/>
  <c r="O706" s="1"/>
  <c r="N707"/>
  <c r="O707" s="1"/>
  <c r="N708"/>
  <c r="O708" s="1"/>
  <c r="N709"/>
  <c r="O709" s="1"/>
  <c r="N710"/>
  <c r="O710" s="1"/>
  <c r="N711"/>
  <c r="O711" s="1"/>
  <c r="N712"/>
  <c r="O712" s="1"/>
  <c r="N713"/>
  <c r="O713" s="1"/>
  <c r="N714"/>
  <c r="O714" s="1"/>
  <c r="N715"/>
  <c r="O715" s="1"/>
  <c r="N716"/>
  <c r="O716" s="1"/>
  <c r="N717"/>
  <c r="O717" s="1"/>
  <c r="N718"/>
  <c r="O718" s="1"/>
  <c r="N719"/>
  <c r="O719" s="1"/>
  <c r="N720"/>
  <c r="O720" s="1"/>
  <c r="N721"/>
  <c r="O721" s="1"/>
  <c r="N722"/>
  <c r="O722" s="1"/>
  <c r="N723"/>
  <c r="O723" s="1"/>
  <c r="N724"/>
  <c r="O724" s="1"/>
  <c r="N725"/>
  <c r="O725" s="1"/>
  <c r="N726"/>
  <c r="O726" s="1"/>
  <c r="N727"/>
  <c r="O727" s="1"/>
  <c r="N728"/>
  <c r="O728" s="1"/>
  <c r="N729"/>
  <c r="O729" s="1"/>
  <c r="N683"/>
  <c r="O683" s="1"/>
  <c r="N288" i="3"/>
  <c r="O288" s="1"/>
  <c r="N309" i="2"/>
  <c r="O309" s="1"/>
  <c r="N310"/>
  <c r="O310" s="1"/>
  <c r="N289" i="3"/>
  <c r="O289" s="1"/>
  <c r="N311" i="2"/>
  <c r="O311" s="1"/>
  <c r="N312"/>
  <c r="O312" s="1"/>
  <c r="N290" i="3"/>
  <c r="O290" s="1"/>
  <c r="N291"/>
  <c r="O291" s="1"/>
  <c r="N335" i="2"/>
  <c r="O335" s="1"/>
  <c r="N1176" i="1"/>
  <c r="O1176" s="1"/>
  <c r="N759"/>
  <c r="O759" s="1"/>
  <c r="G366" i="3"/>
  <c r="G365"/>
  <c r="G364"/>
  <c r="G363"/>
  <c r="G362"/>
  <c r="G361"/>
  <c r="I360"/>
  <c r="N354"/>
  <c r="O354" s="1"/>
  <c r="N353"/>
  <c r="O353" s="1"/>
  <c r="N352"/>
  <c r="O352" s="1"/>
  <c r="G335"/>
  <c r="G334"/>
  <c r="G333"/>
  <c r="G332"/>
  <c r="G331"/>
  <c r="G330"/>
  <c r="I329"/>
  <c r="N324"/>
  <c r="O324" s="1"/>
  <c r="N323"/>
  <c r="O323" s="1"/>
  <c r="N322"/>
  <c r="O322" s="1"/>
  <c r="G303"/>
  <c r="G302"/>
  <c r="G301"/>
  <c r="G300"/>
  <c r="G299"/>
  <c r="G298"/>
  <c r="I297"/>
  <c r="G381" i="2"/>
  <c r="G380"/>
  <c r="G379"/>
  <c r="G378"/>
  <c r="G377"/>
  <c r="G376"/>
  <c r="I375"/>
  <c r="N369"/>
  <c r="O369" s="1"/>
  <c r="N368"/>
  <c r="O368" s="1"/>
  <c r="N367"/>
  <c r="O367" s="1"/>
  <c r="N366"/>
  <c r="O366" s="1"/>
  <c r="G354"/>
  <c r="G353"/>
  <c r="G352"/>
  <c r="G351"/>
  <c r="G350"/>
  <c r="G349"/>
  <c r="I348"/>
  <c r="N342"/>
  <c r="O342" s="1"/>
  <c r="N341"/>
  <c r="O341" s="1"/>
  <c r="N340"/>
  <c r="O340" s="1"/>
  <c r="N339"/>
  <c r="O339" s="1"/>
  <c r="N338"/>
  <c r="O338" s="1"/>
  <c r="N337"/>
  <c r="O337" s="1"/>
  <c r="N336"/>
  <c r="O336" s="1"/>
  <c r="G323"/>
  <c r="G322"/>
  <c r="G321"/>
  <c r="G320"/>
  <c r="G319"/>
  <c r="G318"/>
  <c r="I317"/>
  <c r="G1286" i="1"/>
  <c r="G1285"/>
  <c r="G1284"/>
  <c r="G1283"/>
  <c r="G1282"/>
  <c r="G1281"/>
  <c r="I1280"/>
  <c r="N1273"/>
  <c r="O1273" s="1"/>
  <c r="N1272"/>
  <c r="O1272" s="1"/>
  <c r="N1271"/>
  <c r="O1271" s="1"/>
  <c r="N1270"/>
  <c r="O1270" s="1"/>
  <c r="N1269"/>
  <c r="O1269" s="1"/>
  <c r="N1268"/>
  <c r="O1268" s="1"/>
  <c r="N1267"/>
  <c r="O1267" s="1"/>
  <c r="N1266"/>
  <c r="O1266" s="1"/>
  <c r="N1265"/>
  <c r="O1265" s="1"/>
  <c r="N1264"/>
  <c r="O1264" s="1"/>
  <c r="N1263"/>
  <c r="O1263" s="1"/>
  <c r="N1262"/>
  <c r="O1262" s="1"/>
  <c r="N1261"/>
  <c r="O1261" s="1"/>
  <c r="N1260"/>
  <c r="O1260" s="1"/>
  <c r="N1259"/>
  <c r="O1259" s="1"/>
  <c r="N1258"/>
  <c r="O1258" s="1"/>
  <c r="N1257"/>
  <c r="O1257" s="1"/>
  <c r="N1256"/>
  <c r="O1256" s="1"/>
  <c r="N1255"/>
  <c r="O1255" s="1"/>
  <c r="N1254"/>
  <c r="O1254" s="1"/>
  <c r="N1253"/>
  <c r="O1253" s="1"/>
  <c r="N1252"/>
  <c r="O1252" s="1"/>
  <c r="N1251"/>
  <c r="O1251" s="1"/>
  <c r="N1250"/>
  <c r="O1250" s="1"/>
  <c r="N1249"/>
  <c r="O1249" s="1"/>
  <c r="N1248"/>
  <c r="O1248" s="1"/>
  <c r="N1247"/>
  <c r="O1247" s="1"/>
  <c r="N1246"/>
  <c r="O1246" s="1"/>
  <c r="N1245"/>
  <c r="O1245" s="1"/>
  <c r="N1244"/>
  <c r="O1244" s="1"/>
  <c r="N1243"/>
  <c r="O1243" s="1"/>
  <c r="N1242"/>
  <c r="O1242" s="1"/>
  <c r="N1241"/>
  <c r="O1241" s="1"/>
  <c r="N1240"/>
  <c r="O1240" s="1"/>
  <c r="N1239"/>
  <c r="O1239" s="1"/>
  <c r="N1238"/>
  <c r="O1238" s="1"/>
  <c r="N1237"/>
  <c r="O1237" s="1"/>
  <c r="N1236"/>
  <c r="O1236" s="1"/>
  <c r="N1235"/>
  <c r="O1235" s="1"/>
  <c r="N1234"/>
  <c r="O1234" s="1"/>
  <c r="N1233"/>
  <c r="O1233" s="1"/>
  <c r="N1232"/>
  <c r="O1232" s="1"/>
  <c r="N1231"/>
  <c r="O1231" s="1"/>
  <c r="N1230"/>
  <c r="O1230" s="1"/>
  <c r="N1229"/>
  <c r="O1229" s="1"/>
  <c r="N1228"/>
  <c r="O1228" s="1"/>
  <c r="N1227"/>
  <c r="O1227" s="1"/>
  <c r="N1226"/>
  <c r="O1226" s="1"/>
  <c r="N1225"/>
  <c r="O1225" s="1"/>
  <c r="N1224"/>
  <c r="O1224" s="1"/>
  <c r="N1223"/>
  <c r="O1223" s="1"/>
  <c r="N1222"/>
  <c r="O1222" s="1"/>
  <c r="N1221"/>
  <c r="O1221" s="1"/>
  <c r="N1220"/>
  <c r="O1220" s="1"/>
  <c r="N1219"/>
  <c r="O1219" s="1"/>
  <c r="N1218"/>
  <c r="O1218" s="1"/>
  <c r="N1217"/>
  <c r="O1217" s="1"/>
  <c r="N1216"/>
  <c r="O1216" s="1"/>
  <c r="N1215"/>
  <c r="O1215" s="1"/>
  <c r="N1214"/>
  <c r="O1214" s="1"/>
  <c r="N1213"/>
  <c r="O1213" s="1"/>
  <c r="N1212"/>
  <c r="O1212" s="1"/>
  <c r="N1211"/>
  <c r="O1211" s="1"/>
  <c r="N1210"/>
  <c r="O1210" s="1"/>
  <c r="G1188"/>
  <c r="G1187"/>
  <c r="G1186"/>
  <c r="G1185"/>
  <c r="G1184"/>
  <c r="G1183"/>
  <c r="I1182"/>
  <c r="N1175"/>
  <c r="O1175" s="1"/>
  <c r="N1174"/>
  <c r="O1174" s="1"/>
  <c r="N1173"/>
  <c r="O1173" s="1"/>
  <c r="N1172"/>
  <c r="O1172" s="1"/>
  <c r="N1171"/>
  <c r="O1171" s="1"/>
  <c r="N1170"/>
  <c r="O1170" s="1"/>
  <c r="N1169"/>
  <c r="O1169" s="1"/>
  <c r="N1168"/>
  <c r="O1168" s="1"/>
  <c r="N1167"/>
  <c r="O1167" s="1"/>
  <c r="N1166"/>
  <c r="O1166" s="1"/>
  <c r="N1165"/>
  <c r="O1165" s="1"/>
  <c r="N1164"/>
  <c r="O1164" s="1"/>
  <c r="N1163"/>
  <c r="O1163" s="1"/>
  <c r="N1162"/>
  <c r="O1162" s="1"/>
  <c r="N1161"/>
  <c r="O1161" s="1"/>
  <c r="N1160"/>
  <c r="O1160" s="1"/>
  <c r="N1159"/>
  <c r="O1159" s="1"/>
  <c r="N1158"/>
  <c r="O1158" s="1"/>
  <c r="N1157"/>
  <c r="O1157" s="1"/>
  <c r="N1156"/>
  <c r="O1156" s="1"/>
  <c r="N1155"/>
  <c r="O1155" s="1"/>
  <c r="N1154"/>
  <c r="O1154" s="1"/>
  <c r="N1153"/>
  <c r="O1153" s="1"/>
  <c r="N1152"/>
  <c r="O1152" s="1"/>
  <c r="N1151"/>
  <c r="O1151" s="1"/>
  <c r="N1150"/>
  <c r="O1150" s="1"/>
  <c r="N1149"/>
  <c r="O1149" s="1"/>
  <c r="N1148"/>
  <c r="O1148" s="1"/>
  <c r="N1147"/>
  <c r="O1147" s="1"/>
  <c r="N1146"/>
  <c r="O1146" s="1"/>
  <c r="N1145"/>
  <c r="O1145" s="1"/>
  <c r="N1144"/>
  <c r="O1144" s="1"/>
  <c r="N1143"/>
  <c r="O1143" s="1"/>
  <c r="N1142"/>
  <c r="O1142" s="1"/>
  <c r="N1141"/>
  <c r="O1141" s="1"/>
  <c r="N1140"/>
  <c r="O1140" s="1"/>
  <c r="N1139"/>
  <c r="O1139" s="1"/>
  <c r="N1138"/>
  <c r="O1138" s="1"/>
  <c r="N1137"/>
  <c r="O1137" s="1"/>
  <c r="N1136"/>
  <c r="O1136" s="1"/>
  <c r="N1135"/>
  <c r="O1135" s="1"/>
  <c r="N1134"/>
  <c r="O1134" s="1"/>
  <c r="N1133"/>
  <c r="O1133" s="1"/>
  <c r="N1132"/>
  <c r="O1132" s="1"/>
  <c r="N1131"/>
  <c r="O1131" s="1"/>
  <c r="N1130"/>
  <c r="O1130" s="1"/>
  <c r="N1129"/>
  <c r="O1129" s="1"/>
  <c r="N1128"/>
  <c r="O1128" s="1"/>
  <c r="N1127"/>
  <c r="O1127" s="1"/>
  <c r="N1126"/>
  <c r="O1126" s="1"/>
  <c r="N1125"/>
  <c r="O1125" s="1"/>
  <c r="N1124"/>
  <c r="O1124" s="1"/>
  <c r="N1123"/>
  <c r="O1123" s="1"/>
  <c r="N1122"/>
  <c r="O1122" s="1"/>
  <c r="N1121"/>
  <c r="O1121" s="1"/>
  <c r="N1120"/>
  <c r="O1120" s="1"/>
  <c r="N1119"/>
  <c r="O1119" s="1"/>
  <c r="N1118"/>
  <c r="O1118" s="1"/>
  <c r="N1117"/>
  <c r="O1117" s="1"/>
  <c r="N1116"/>
  <c r="O1116" s="1"/>
  <c r="N1115"/>
  <c r="O1115" s="1"/>
  <c r="N1114"/>
  <c r="O1114" s="1"/>
  <c r="N1113"/>
  <c r="O1113" s="1"/>
  <c r="N1112"/>
  <c r="O1112" s="1"/>
  <c r="N1111"/>
  <c r="O1111" s="1"/>
  <c r="N1110"/>
  <c r="O1110" s="1"/>
  <c r="N1109"/>
  <c r="O1109" s="1"/>
  <c r="N1108"/>
  <c r="O1108" s="1"/>
  <c r="N1107"/>
  <c r="O1107" s="1"/>
  <c r="N1106"/>
  <c r="O1106" s="1"/>
  <c r="N1105"/>
  <c r="O1105" s="1"/>
  <c r="N1104"/>
  <c r="O1104" s="1"/>
  <c r="N1103"/>
  <c r="O1103" s="1"/>
  <c r="N1102"/>
  <c r="O1102" s="1"/>
  <c r="N1101"/>
  <c r="O1101" s="1"/>
  <c r="N1100"/>
  <c r="O1100" s="1"/>
  <c r="N1099"/>
  <c r="O1099" s="1"/>
  <c r="N1098"/>
  <c r="O1098" s="1"/>
  <c r="N1097"/>
  <c r="O1097" s="1"/>
  <c r="G1076"/>
  <c r="G1075"/>
  <c r="G1074"/>
  <c r="G1073"/>
  <c r="G1072"/>
  <c r="G1071"/>
  <c r="I1070"/>
  <c r="N1064"/>
  <c r="O1064" s="1"/>
  <c r="N1063"/>
  <c r="O1063" s="1"/>
  <c r="N1062"/>
  <c r="O1062" s="1"/>
  <c r="N1061"/>
  <c r="O1061" s="1"/>
  <c r="N1060"/>
  <c r="O1060" s="1"/>
  <c r="N1059"/>
  <c r="O1059" s="1"/>
  <c r="N1058"/>
  <c r="O1058" s="1"/>
  <c r="N1057"/>
  <c r="O1057" s="1"/>
  <c r="N1056"/>
  <c r="O1056" s="1"/>
  <c r="N1055"/>
  <c r="O1055" s="1"/>
  <c r="N1054"/>
  <c r="O1054" s="1"/>
  <c r="N1053"/>
  <c r="O1053" s="1"/>
  <c r="N1052"/>
  <c r="O1052" s="1"/>
  <c r="N1051"/>
  <c r="O1051" s="1"/>
  <c r="N1050"/>
  <c r="O1050" s="1"/>
  <c r="N1049"/>
  <c r="O1049" s="1"/>
  <c r="N1048"/>
  <c r="O1048" s="1"/>
  <c r="N1047"/>
  <c r="O1047" s="1"/>
  <c r="N1046"/>
  <c r="O1046" s="1"/>
  <c r="N1045"/>
  <c r="O1045" s="1"/>
  <c r="N1044"/>
  <c r="O1044" s="1"/>
  <c r="N1043"/>
  <c r="O1043" s="1"/>
  <c r="N1042"/>
  <c r="O1042" s="1"/>
  <c r="N1041"/>
  <c r="O1041" s="1"/>
  <c r="N1040"/>
  <c r="O1040" s="1"/>
  <c r="N1039"/>
  <c r="O1039" s="1"/>
  <c r="N1038"/>
  <c r="O1038" s="1"/>
  <c r="N1037"/>
  <c r="O1037" s="1"/>
  <c r="N1036"/>
  <c r="O1036" s="1"/>
  <c r="N1035"/>
  <c r="O1035" s="1"/>
  <c r="N1034"/>
  <c r="O1034" s="1"/>
  <c r="N1033"/>
  <c r="O1033" s="1"/>
  <c r="N1032"/>
  <c r="O1032" s="1"/>
  <c r="N1031"/>
  <c r="O1031" s="1"/>
  <c r="N1030"/>
  <c r="O1030" s="1"/>
  <c r="N1029"/>
  <c r="O1029" s="1"/>
  <c r="N1028"/>
  <c r="O1028" s="1"/>
  <c r="N1027"/>
  <c r="O1027" s="1"/>
  <c r="N1026"/>
  <c r="O1026" s="1"/>
  <c r="N1025"/>
  <c r="O1025" s="1"/>
  <c r="N1024"/>
  <c r="O1024" s="1"/>
  <c r="N1023"/>
  <c r="O1023" s="1"/>
  <c r="N1022"/>
  <c r="O1022" s="1"/>
  <c r="N1021"/>
  <c r="O1021" s="1"/>
  <c r="N1020"/>
  <c r="O1020" s="1"/>
  <c r="N1019"/>
  <c r="O1019" s="1"/>
  <c r="N1018"/>
  <c r="O1018" s="1"/>
  <c r="N1017"/>
  <c r="O1017" s="1"/>
  <c r="N1016"/>
  <c r="O1016" s="1"/>
  <c r="G995"/>
  <c r="G994"/>
  <c r="G993"/>
  <c r="G992"/>
  <c r="G991"/>
  <c r="G990"/>
  <c r="I989"/>
  <c r="N983"/>
  <c r="O983" s="1"/>
  <c r="N982"/>
  <c r="O982" s="1"/>
  <c r="N981"/>
  <c r="O981" s="1"/>
  <c r="N980"/>
  <c r="O980" s="1"/>
  <c r="N979"/>
  <c r="O979" s="1"/>
  <c r="N978"/>
  <c r="O978" s="1"/>
  <c r="N977"/>
  <c r="O977" s="1"/>
  <c r="N976"/>
  <c r="O976" s="1"/>
  <c r="N975"/>
  <c r="O975" s="1"/>
  <c r="N974"/>
  <c r="O974" s="1"/>
  <c r="N973"/>
  <c r="O973" s="1"/>
  <c r="N972"/>
  <c r="O972" s="1"/>
  <c r="N971"/>
  <c r="O971" s="1"/>
  <c r="N970"/>
  <c r="O970" s="1"/>
  <c r="N969"/>
  <c r="O969" s="1"/>
  <c r="N968"/>
  <c r="O968" s="1"/>
  <c r="N967"/>
  <c r="O967" s="1"/>
  <c r="N966"/>
  <c r="O966" s="1"/>
  <c r="N965"/>
  <c r="O965" s="1"/>
  <c r="N964"/>
  <c r="O964" s="1"/>
  <c r="N963"/>
  <c r="O963" s="1"/>
  <c r="N962"/>
  <c r="O962" s="1"/>
  <c r="N961"/>
  <c r="O961" s="1"/>
  <c r="N960"/>
  <c r="O960" s="1"/>
  <c r="N959"/>
  <c r="O959" s="1"/>
  <c r="N958"/>
  <c r="O958" s="1"/>
  <c r="N957"/>
  <c r="O957" s="1"/>
  <c r="N956"/>
  <c r="O956" s="1"/>
  <c r="N955"/>
  <c r="O955" s="1"/>
  <c r="N954"/>
  <c r="O954" s="1"/>
  <c r="N953"/>
  <c r="O953" s="1"/>
  <c r="N952"/>
  <c r="O952" s="1"/>
  <c r="N951"/>
  <c r="O951" s="1"/>
  <c r="N950"/>
  <c r="O950" s="1"/>
  <c r="N949"/>
  <c r="O949" s="1"/>
  <c r="N948"/>
  <c r="O948" s="1"/>
  <c r="N947"/>
  <c r="O947" s="1"/>
  <c r="N946"/>
  <c r="O946" s="1"/>
  <c r="N945"/>
  <c r="O945" s="1"/>
  <c r="N944"/>
  <c r="O944" s="1"/>
  <c r="N943"/>
  <c r="O943" s="1"/>
  <c r="N942"/>
  <c r="O942" s="1"/>
  <c r="N941"/>
  <c r="O941" s="1"/>
  <c r="N940"/>
  <c r="O940" s="1"/>
  <c r="N939"/>
  <c r="O939" s="1"/>
  <c r="N938"/>
  <c r="O938" s="1"/>
  <c r="N937"/>
  <c r="O937" s="1"/>
  <c r="N936"/>
  <c r="O936" s="1"/>
  <c r="N935"/>
  <c r="O935" s="1"/>
  <c r="N934"/>
  <c r="O934" s="1"/>
  <c r="N933"/>
  <c r="O933" s="1"/>
  <c r="N932"/>
  <c r="O932" s="1"/>
  <c r="N931"/>
  <c r="O931" s="1"/>
  <c r="N930"/>
  <c r="O930" s="1"/>
  <c r="N929"/>
  <c r="O929" s="1"/>
  <c r="N928"/>
  <c r="O928" s="1"/>
  <c r="N927"/>
  <c r="O927" s="1"/>
  <c r="N926"/>
  <c r="O926" s="1"/>
  <c r="N925"/>
  <c r="O925" s="1"/>
  <c r="N924"/>
  <c r="O924" s="1"/>
  <c r="N923"/>
  <c r="O923" s="1"/>
  <c r="N922"/>
  <c r="O922" s="1"/>
  <c r="N921"/>
  <c r="O921" s="1"/>
  <c r="N920"/>
  <c r="O920" s="1"/>
  <c r="N919"/>
  <c r="O919" s="1"/>
  <c r="N918"/>
  <c r="O918" s="1"/>
  <c r="N917"/>
  <c r="O917" s="1"/>
  <c r="N916"/>
  <c r="O916" s="1"/>
  <c r="G895"/>
  <c r="G894"/>
  <c r="G893"/>
  <c r="G892"/>
  <c r="G891"/>
  <c r="G890"/>
  <c r="I889"/>
  <c r="N883"/>
  <c r="O883" s="1"/>
  <c r="N882"/>
  <c r="O882" s="1"/>
  <c r="N881"/>
  <c r="O881" s="1"/>
  <c r="N880"/>
  <c r="O880" s="1"/>
  <c r="N879"/>
  <c r="O879" s="1"/>
  <c r="N878"/>
  <c r="O878" s="1"/>
  <c r="N877"/>
  <c r="O877" s="1"/>
  <c r="N876"/>
  <c r="O876" s="1"/>
  <c r="N875"/>
  <c r="O875" s="1"/>
  <c r="N874"/>
  <c r="O874" s="1"/>
  <c r="N873"/>
  <c r="O873" s="1"/>
  <c r="N872"/>
  <c r="O872" s="1"/>
  <c r="N871"/>
  <c r="O871" s="1"/>
  <c r="N870"/>
  <c r="O870" s="1"/>
  <c r="N869"/>
  <c r="O869" s="1"/>
  <c r="N868"/>
  <c r="O868" s="1"/>
  <c r="N867"/>
  <c r="O867" s="1"/>
  <c r="N866"/>
  <c r="O866" s="1"/>
  <c r="N865"/>
  <c r="O865" s="1"/>
  <c r="N864"/>
  <c r="O864" s="1"/>
  <c r="N863"/>
  <c r="O863" s="1"/>
  <c r="N862"/>
  <c r="O862" s="1"/>
  <c r="N861"/>
  <c r="O861" s="1"/>
  <c r="N860"/>
  <c r="O860" s="1"/>
  <c r="N859"/>
  <c r="O859" s="1"/>
  <c r="N858"/>
  <c r="O858" s="1"/>
  <c r="N857"/>
  <c r="O857" s="1"/>
  <c r="N856"/>
  <c r="O856" s="1"/>
  <c r="N855"/>
  <c r="O855" s="1"/>
  <c r="N854"/>
  <c r="O854" s="1"/>
  <c r="N853"/>
  <c r="O853" s="1"/>
  <c r="N852"/>
  <c r="O852" s="1"/>
  <c r="N851"/>
  <c r="O851" s="1"/>
  <c r="N850"/>
  <c r="O850" s="1"/>
  <c r="N849"/>
  <c r="O849" s="1"/>
  <c r="N848"/>
  <c r="O848" s="1"/>
  <c r="N847"/>
  <c r="O847" s="1"/>
  <c r="N846"/>
  <c r="O846" s="1"/>
  <c r="N845"/>
  <c r="O845" s="1"/>
  <c r="N844"/>
  <c r="O844" s="1"/>
  <c r="N843"/>
  <c r="O843" s="1"/>
  <c r="N842"/>
  <c r="O842" s="1"/>
  <c r="N841"/>
  <c r="O841" s="1"/>
  <c r="N840"/>
  <c r="O840" s="1"/>
  <c r="N839"/>
  <c r="O839" s="1"/>
  <c r="N838"/>
  <c r="O838" s="1"/>
  <c r="G818"/>
  <c r="G817"/>
  <c r="G816"/>
  <c r="G815"/>
  <c r="G814"/>
  <c r="G813"/>
  <c r="I812"/>
  <c r="N809"/>
  <c r="O809" s="1"/>
  <c r="N808"/>
  <c r="O808" s="1"/>
  <c r="N807"/>
  <c r="O807" s="1"/>
  <c r="N806"/>
  <c r="O806" s="1"/>
  <c r="N805"/>
  <c r="O805" s="1"/>
  <c r="N804"/>
  <c r="O804" s="1"/>
  <c r="N803"/>
  <c r="O803" s="1"/>
  <c r="N802"/>
  <c r="O802" s="1"/>
  <c r="N801"/>
  <c r="O801" s="1"/>
  <c r="N800"/>
  <c r="O800" s="1"/>
  <c r="N799"/>
  <c r="O799" s="1"/>
  <c r="N798"/>
  <c r="O798" s="1"/>
  <c r="N797"/>
  <c r="O797" s="1"/>
  <c r="N796"/>
  <c r="O796" s="1"/>
  <c r="N795"/>
  <c r="O795" s="1"/>
  <c r="N794"/>
  <c r="O794" s="1"/>
  <c r="N793"/>
  <c r="O793" s="1"/>
  <c r="N792"/>
  <c r="O792" s="1"/>
  <c r="N791"/>
  <c r="O791" s="1"/>
  <c r="N790"/>
  <c r="O790" s="1"/>
  <c r="N789"/>
  <c r="O789" s="1"/>
  <c r="N788"/>
  <c r="O788" s="1"/>
  <c r="N787"/>
  <c r="O787" s="1"/>
  <c r="N786"/>
  <c r="O786" s="1"/>
  <c r="N785"/>
  <c r="O785" s="1"/>
  <c r="N784"/>
  <c r="O784" s="1"/>
  <c r="N783"/>
  <c r="O783" s="1"/>
  <c r="N782"/>
  <c r="O782" s="1"/>
  <c r="N781"/>
  <c r="O781" s="1"/>
  <c r="N780"/>
  <c r="O780" s="1"/>
  <c r="N779"/>
  <c r="O779" s="1"/>
  <c r="N778"/>
  <c r="O778" s="1"/>
  <c r="N777"/>
  <c r="O777" s="1"/>
  <c r="N776"/>
  <c r="O776" s="1"/>
  <c r="N775"/>
  <c r="O775" s="1"/>
  <c r="N774"/>
  <c r="O774" s="1"/>
  <c r="N773"/>
  <c r="O773" s="1"/>
  <c r="N772"/>
  <c r="O772" s="1"/>
  <c r="N771"/>
  <c r="O771" s="1"/>
  <c r="N770"/>
  <c r="O770" s="1"/>
  <c r="N769"/>
  <c r="O769" s="1"/>
  <c r="N768"/>
  <c r="O768" s="1"/>
  <c r="N767"/>
  <c r="O767" s="1"/>
  <c r="N766"/>
  <c r="O766" s="1"/>
  <c r="N765"/>
  <c r="O765" s="1"/>
  <c r="N764"/>
  <c r="O764" s="1"/>
  <c r="N763"/>
  <c r="O763" s="1"/>
  <c r="N762"/>
  <c r="O762" s="1"/>
  <c r="N761"/>
  <c r="O761" s="1"/>
  <c r="N760"/>
  <c r="O760" s="1"/>
  <c r="G738"/>
  <c r="G737"/>
  <c r="G736"/>
  <c r="G735"/>
  <c r="G734"/>
  <c r="G733"/>
  <c r="I732"/>
  <c r="O256" i="3" l="1"/>
  <c r="O255"/>
  <c r="O257"/>
  <c r="G262"/>
  <c r="G375" i="2"/>
  <c r="G648" i="1"/>
  <c r="G1280"/>
  <c r="G297" i="3"/>
  <c r="G889" i="1"/>
  <c r="G989"/>
  <c r="G1070"/>
  <c r="G360" i="3"/>
  <c r="G329"/>
  <c r="G1182" i="1"/>
  <c r="G812"/>
  <c r="G732"/>
</calcChain>
</file>

<file path=xl/sharedStrings.xml><?xml version="1.0" encoding="utf-8"?>
<sst xmlns="http://schemas.openxmlformats.org/spreadsheetml/2006/main" count="4542" uniqueCount="288">
  <si>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</si>
  <si>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</si>
  <si>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</si>
  <si>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</si>
  <si>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EQUITY OPTION Daily Call Performance Report  AUGUST – 2017</t>
  </si>
  <si>
    <t xml:space="preserve"> Calls Performance</t>
  </si>
  <si>
    <t>S. No.</t>
  </si>
  <si>
    <t>DATE</t>
  </si>
  <si>
    <t>STRIKE PRICE</t>
  </si>
  <si>
    <t>SEGMENT</t>
  </si>
  <si>
    <t>Buy / Sell</t>
  </si>
  <si>
    <t>Scrip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</si>
  <si>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</si>
  <si>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</si>
  <si>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</si>
  <si>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</si>
  <si>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</si>
  <si>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</si>
  <si>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</si>
  <si>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</si>
  <si>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</si>
  <si>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>CALL</t>
  </si>
  <si>
    <t>BUY</t>
  </si>
  <si>
    <t>HIND PETRO</t>
  </si>
  <si>
    <t>HINDALCO</t>
  </si>
  <si>
    <t>ASHOK LELYND</t>
  </si>
  <si>
    <t>TVS MOTORS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</si>
  <si>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</si>
  <si>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</si>
  <si>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</si>
  <si>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</si>
  <si>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</si>
  <si>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</si>
  <si>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</si>
  <si>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</si>
  <si>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</si>
  <si>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</si>
  <si>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</si>
  <si>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</si>
  <si>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</si>
  <si>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</si>
  <si>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</si>
  <si>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EQUITY OPTION Daily Call Performance Report  JULY-2017</t>
  </si>
  <si>
    <t>JSW STEEL</t>
  </si>
  <si>
    <t>TATASTEEL</t>
  </si>
  <si>
    <t>KSCL</t>
  </si>
  <si>
    <t>IDEA</t>
  </si>
  <si>
    <t>PUT</t>
  </si>
  <si>
    <t xml:space="preserve">JAIN IRRIGATION </t>
  </si>
  <si>
    <t>SBI</t>
  </si>
  <si>
    <t>BAJAJ FINANCE</t>
  </si>
  <si>
    <t>JINDAL STEEL</t>
  </si>
  <si>
    <t>TCS</t>
  </si>
  <si>
    <t>FEDERAL BANK</t>
  </si>
  <si>
    <t>UPL</t>
  </si>
  <si>
    <t>YES BANK</t>
  </si>
  <si>
    <t>IOC</t>
  </si>
  <si>
    <t>BAJAJ AUTO</t>
  </si>
  <si>
    <t>AXIS BANK</t>
  </si>
  <si>
    <t>PFC</t>
  </si>
  <si>
    <t>HDFC BANK</t>
  </si>
  <si>
    <t>CANBANK</t>
  </si>
  <si>
    <t>POWERGRID</t>
  </si>
  <si>
    <t>ICICIBANK</t>
  </si>
  <si>
    <t>REC</t>
  </si>
  <si>
    <t>SINTEX</t>
  </si>
  <si>
    <t>YESBANK</t>
  </si>
  <si>
    <t>TATAMOTORS</t>
  </si>
  <si>
    <t>INDUSIND BANK</t>
  </si>
  <si>
    <t>DLF</t>
  </si>
  <si>
    <t>ASHOK LEYLAND</t>
  </si>
  <si>
    <t>HDIL</t>
  </si>
  <si>
    <t>.</t>
  </si>
  <si>
    <t>EQUITY OPTION Daily Call Performance Report  JUNE-2017</t>
  </si>
  <si>
    <t>VEDANTA</t>
  </si>
  <si>
    <t>TATA MOTORS</t>
  </si>
  <si>
    <t>BPCL</t>
  </si>
  <si>
    <t>LIC HOUSING</t>
  </si>
  <si>
    <t>DHFL</t>
  </si>
  <si>
    <t>TATMOTORS</t>
  </si>
  <si>
    <t>HCL TECH</t>
  </si>
  <si>
    <t>BHARAT FORGE</t>
  </si>
  <si>
    <t>CAN BANK</t>
  </si>
  <si>
    <t>INDIA CEMENT</t>
  </si>
  <si>
    <t>CENTURY TEXT</t>
  </si>
  <si>
    <t>BHARAT FINANCE</t>
  </si>
  <si>
    <t>ALAHABAD BANK</t>
  </si>
  <si>
    <t>APOLLO TYRE</t>
  </si>
  <si>
    <t>RELCAPITAL</t>
  </si>
  <si>
    <t>BHEL</t>
  </si>
  <si>
    <t>MOTHERSONSUMI</t>
  </si>
  <si>
    <t>ICICI BANK</t>
  </si>
  <si>
    <t>HAVELLS</t>
  </si>
  <si>
    <t>ESCORT</t>
  </si>
  <si>
    <t>VOLTAS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</si>
  <si>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</si>
  <si>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</si>
  <si>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EQUITY OPTION Daily Call Performance Report  MAY-2017</t>
  </si>
  <si>
    <t>MARUTI SUZUKI</t>
  </si>
  <si>
    <t>TATA STEEL</t>
  </si>
  <si>
    <t>DISHTV</t>
  </si>
  <si>
    <t>GAIL</t>
  </si>
  <si>
    <t>ARVIND</t>
  </si>
  <si>
    <t xml:space="preserve">BANK BARODA </t>
  </si>
  <si>
    <t>APOLO TYRE</t>
  </si>
  <si>
    <t>CESC</t>
  </si>
  <si>
    <t>INDIA BULL REAL</t>
  </si>
  <si>
    <t>CENTURY TEXT.</t>
  </si>
  <si>
    <t>SUN TV</t>
  </si>
  <si>
    <t xml:space="preserve"> ESCORT </t>
  </si>
  <si>
    <t>IDFC</t>
  </si>
  <si>
    <t>IBULL HOUSING FIN</t>
  </si>
  <si>
    <t>CANARA BANK</t>
  </si>
  <si>
    <t xml:space="preserve">ORIENTAL BANK </t>
  </si>
  <si>
    <t>PETRONET</t>
  </si>
  <si>
    <t>EQUITY OPTION Daily Call Performance Report  APRIL-2017</t>
  </si>
  <si>
    <t>PNB</t>
  </si>
  <si>
    <t xml:space="preserve">IDFC </t>
  </si>
  <si>
    <t xml:space="preserve"> YES BANK</t>
  </si>
  <si>
    <t>CEAT</t>
  </si>
  <si>
    <t xml:space="preserve">BHARTI AIRTEL </t>
  </si>
  <si>
    <t>JINDALSTEEL AND POWER</t>
  </si>
  <si>
    <t xml:space="preserve">UPL </t>
  </si>
  <si>
    <t>ADANI ENT</t>
  </si>
  <si>
    <t>BANK BARODA</t>
  </si>
  <si>
    <t>POWER GRID CORP.</t>
  </si>
  <si>
    <t xml:space="preserve"> BANK BARODA</t>
  </si>
  <si>
    <t xml:space="preserve">HIND ZINC </t>
  </si>
  <si>
    <t xml:space="preserve">CIPLA </t>
  </si>
  <si>
    <t xml:space="preserve">YES BANK </t>
  </si>
  <si>
    <t>BHARTI INFRATEL</t>
  </si>
  <si>
    <t>LT</t>
  </si>
  <si>
    <t>RELIANCE</t>
  </si>
  <si>
    <t>EQUITY OPTION Daily Call Performance Report  MARCH-2017</t>
  </si>
  <si>
    <t>ADANI ENTR</t>
  </si>
  <si>
    <t>ADANI PORTS</t>
  </si>
  <si>
    <t>M &amp; M FINANCE</t>
  </si>
  <si>
    <t>CAIRN</t>
  </si>
  <si>
    <t>ORIENTAL BANK</t>
  </si>
  <si>
    <t>BANK OF BARODA</t>
  </si>
  <si>
    <t>COAL INDIA</t>
  </si>
  <si>
    <t>RELIANCE CAPITAL</t>
  </si>
  <si>
    <t>AURBINDOPHARMA</t>
  </si>
  <si>
    <t>BIOCON</t>
  </si>
  <si>
    <t>IBULL</t>
  </si>
  <si>
    <t>AUROBINDOPHARMA</t>
  </si>
  <si>
    <t>TATACOM</t>
  </si>
  <si>
    <t>LIC HOUSING FINANCE</t>
  </si>
  <si>
    <t>ASIAN PAINTS</t>
  </si>
  <si>
    <t>CENTURY TAXT</t>
  </si>
  <si>
    <t>HNI CALL</t>
  </si>
  <si>
    <t>INFOSYS</t>
  </si>
  <si>
    <t>TECH MAHINDRA</t>
  </si>
  <si>
    <t>DISH TV</t>
  </si>
  <si>
    <t>HNI PUT</t>
  </si>
  <si>
    <t>DIVIS LAB</t>
  </si>
  <si>
    <t>SRT</t>
  </si>
  <si>
    <t>WOCKPHARMA</t>
  </si>
  <si>
    <t>RELIANCE INDS</t>
  </si>
  <si>
    <t>HDFC</t>
  </si>
  <si>
    <t>KTK BANK</t>
  </si>
  <si>
    <t>SUNPHARMA</t>
  </si>
  <si>
    <t>EQUITY OPTION Daily Call Performance Report  FEB-2017</t>
  </si>
  <si>
    <t>RELIANCE IND</t>
  </si>
  <si>
    <t>INDAICEMENT</t>
  </si>
  <si>
    <t>WOCKHARDT PHARMA</t>
  </si>
  <si>
    <t>BHARATFORGE</t>
  </si>
  <si>
    <t>REL INFRA</t>
  </si>
  <si>
    <t>JUBILIANT FOOD</t>
  </si>
  <si>
    <t>TITAN</t>
  </si>
  <si>
    <t>TATA MOTERS</t>
  </si>
  <si>
    <t>M&amp;M FINANCE</t>
  </si>
  <si>
    <t>BHARTI AIRTEL</t>
  </si>
  <si>
    <t>MOTHERSUNSUMI</t>
  </si>
  <si>
    <t>ITC</t>
  </si>
  <si>
    <t>AUROBINDO PHARMA</t>
  </si>
  <si>
    <t> JAIN IRRIGATION </t>
  </si>
  <si>
    <t>//</t>
  </si>
  <si>
    <t>HNI-CALL</t>
  </si>
  <si>
    <t>JUSTDIAL</t>
  </si>
  <si>
    <t>BANK INDIA</t>
  </si>
  <si>
    <t>HNI UPL</t>
  </si>
  <si>
    <t>AUROPHARMA</t>
  </si>
  <si>
    <t>JETAIRWAYS</t>
  </si>
  <si>
    <t>LTFH</t>
  </si>
  <si>
    <t>HINDPETRO</t>
  </si>
  <si>
    <t>HDFC LTD.</t>
  </si>
  <si>
    <t>HNI-PUT</t>
  </si>
  <si>
    <t>SUNTV</t>
  </si>
  <si>
    <t>BANKBARODA</t>
  </si>
  <si>
    <t>JINDALSTEEL</t>
  </si>
  <si>
    <t>EQUITY OPTION Daily Call Performance Report  SEPT. – 2017</t>
  </si>
  <si>
    <t>ASHOKLELYND</t>
  </si>
  <si>
    <t>INDIACEMENT</t>
  </si>
  <si>
    <t>EQUITY OPTION Daily Call Performance Report  SEPT.-2017</t>
  </si>
  <si>
    <t>TATA GLOBAL</t>
  </si>
  <si>
    <t>TVSMOTORS</t>
  </si>
  <si>
    <t>BHARATFINANCE</t>
  </si>
  <si>
    <t>BATAINDIA</t>
  </si>
  <si>
    <t>TATASTELL</t>
  </si>
  <si>
    <t>BTST CALL</t>
  </si>
  <si>
    <t>ASIAN PAINT</t>
  </si>
  <si>
    <t>DIVISLAB</t>
  </si>
  <si>
    <t>AXISBANK</t>
  </si>
  <si>
    <t>DR.REDDY</t>
  </si>
  <si>
    <t>CIPLA</t>
  </si>
  <si>
    <t>1900(380)</t>
  </si>
  <si>
    <t>OIL</t>
  </si>
  <si>
    <t>ONGC</t>
  </si>
  <si>
    <t>EQUITY OPTION Daily Call Performance Report  OCTOBER – 2017</t>
  </si>
  <si>
    <t>EQUITY OPTION Daily Call Performance Report  COTOBER.-2017</t>
  </si>
  <si>
    <t>BATA INDIA</t>
  </si>
  <si>
    <t>AURO PHARMA</t>
  </si>
  <si>
    <t>JET AIRWAYS</t>
  </si>
  <si>
    <t>M.AND M.FIN.</t>
  </si>
  <si>
    <t>BHARAT FIN.</t>
  </si>
  <si>
    <t>NIIT TECH.</t>
  </si>
  <si>
    <t>HEXAWARE TECH.</t>
  </si>
  <si>
    <t>IDFC LTD.</t>
  </si>
  <si>
    <t>BTST PUT</t>
  </si>
  <si>
    <t>REL.IND.</t>
  </si>
  <si>
    <t>RELIANCE.IND.</t>
  </si>
  <si>
    <t>KOTAKMAHINDRA BANK</t>
  </si>
  <si>
    <t xml:space="preserve">COAL INDIA </t>
  </si>
  <si>
    <t>KOTAK MAHINDRA BANK</t>
  </si>
  <si>
    <t>RELIANCE IND.</t>
  </si>
  <si>
    <t>BHARTIAIRTEL</t>
  </si>
  <si>
    <t>JUST DIAL</t>
  </si>
  <si>
    <t>JUDT DIAL</t>
  </si>
  <si>
    <t>TATA COMM</t>
  </si>
  <si>
    <t>INDIABULL REAL</t>
  </si>
  <si>
    <t>EQUITY OPTION Daily Call Performance Report  NOVEMBER – 2017</t>
  </si>
  <si>
    <t>EQUITY OPTION Daily Call Performance Report  NOVEMBER.-2017</t>
  </si>
  <si>
    <t>EQUITY OPTION Daily Call Performance Report  NOVEMBER– 2017</t>
  </si>
  <si>
    <t>HEXAWARE TECH</t>
  </si>
  <si>
    <t>JINDASTEEL AND POWER</t>
  </si>
  <si>
    <t>SUN PHARMA</t>
  </si>
  <si>
    <t>AMARARAJA BATT.</t>
  </si>
  <si>
    <t>WOCK PHARMA</t>
  </si>
  <si>
    <t>JAIN IRRIGATION</t>
  </si>
  <si>
    <t>TATA ELXSI</t>
  </si>
  <si>
    <t>BHARAT ELECTRICAL</t>
  </si>
  <si>
    <t>TV 18 BROADCAST</t>
  </si>
  <si>
    <t>INDIABULLHOUSING</t>
  </si>
  <si>
    <t>TV18 BROADCAST</t>
  </si>
  <si>
    <t>JAIN IRRIGATION(DEC.)</t>
  </si>
  <si>
    <t>VOLTAS(DEC.)</t>
  </si>
  <si>
    <t>KPIT</t>
  </si>
  <si>
    <t>EQUITY OPTION Daily Call Performance Report  DECEMBER – 2017</t>
  </si>
  <si>
    <t>IGL</t>
  </si>
  <si>
    <t>EQUITY OPTION Daily Call Performance Report  DECEMBER.-2017</t>
  </si>
  <si>
    <t xml:space="preserve"> BTST CALL</t>
  </si>
  <si>
    <t>JET AIRWYS</t>
  </si>
  <si>
    <t>MARUTI</t>
  </si>
  <si>
    <t>PETRONET LNG</t>
  </si>
  <si>
    <t>ENGINEERS INDIA</t>
  </si>
  <si>
    <t>TITAN IND.</t>
  </si>
  <si>
    <t>IRB INFRA</t>
  </si>
  <si>
    <t>TATA STELL</t>
  </si>
  <si>
    <t>L.AND T.</t>
  </si>
  <si>
    <t>RAYMOND</t>
  </si>
  <si>
    <t>JINDAL STEEL &amp; POWER</t>
  </si>
  <si>
    <t>LUPIN</t>
  </si>
  <si>
    <t>EQUITY OPTION Daily Call Performance Report  JANUARY– 2018</t>
  </si>
  <si>
    <t>NMDC</t>
  </si>
  <si>
    <t>JUBLFOOD</t>
  </si>
  <si>
    <t>JINDAL STEEL&amp;POWER</t>
  </si>
  <si>
    <t>BTST-CALL</t>
  </si>
  <si>
    <t>IDFC LTD</t>
  </si>
  <si>
    <t>PC JEWELLES</t>
  </si>
  <si>
    <t>PC JEWELLERS</t>
  </si>
  <si>
    <t>JINDALSTEEL&amp;POWER</t>
  </si>
  <si>
    <t>IDFC BANK</t>
  </si>
  <si>
    <t>ULTRATECH CEM.</t>
  </si>
  <si>
    <t>INFY</t>
  </si>
  <si>
    <t>MIND TREE</t>
  </si>
  <si>
    <t>INDIA BULL HSG</t>
  </si>
  <si>
    <t>M.ANDM.</t>
  </si>
  <si>
    <t>EQUITY OPTION Daily Call Performance Report  FEBRURY– 2018</t>
  </si>
  <si>
    <t>ALLHABAD BANK</t>
  </si>
  <si>
    <t>EQUITY OPTION Daily Call Performance Report  MARCH– 2018</t>
  </si>
  <si>
    <t>NIIT TECH</t>
  </si>
  <si>
    <t>BTST-PUT</t>
  </si>
  <si>
    <t>EQUITY OPTION Daily Call Performance Report  APRIL– 2018</t>
  </si>
  <si>
    <t>WIPRO</t>
  </si>
  <si>
    <t>M AND M.</t>
  </si>
  <si>
    <t>HOLD</t>
  </si>
  <si>
    <t>TATA MOOTRS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</si>
</sst>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32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993300"/>
      <name val="Arial Black"/>
      <family val="2"/>
      <charset val="1"/>
    </font>
    <font>
      <b/>
      <sz val="12"/>
      <name val="Arial"/>
      <family val="2"/>
      <charset val="1"/>
    </font>
    <font>
      <b/>
      <sz val="12"/>
      <color rgb="FF800000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FFFFFF"/>
      <name val="Arial Narrow"/>
      <family val="2"/>
      <charset val="1"/>
    </font>
    <font>
      <b/>
      <sz val="12"/>
      <color rgb="FF0099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2"/>
      <color rgb="FF000000"/>
      <name val="Arial Narrow"/>
      <family val="2"/>
      <charset val="1"/>
    </font>
    <font>
      <b/>
      <sz val="12"/>
      <name val="Arial Narrow"/>
      <family val="2"/>
      <charset val="1"/>
    </font>
    <font>
      <b/>
      <sz val="12"/>
      <color rgb="FFFF0000"/>
      <name val="Arial Narrow"/>
      <family val="2"/>
      <charset val="1"/>
    </font>
    <font>
      <b/>
      <sz val="12"/>
      <color rgb="FF000000"/>
      <name val="Arial Narrow"/>
      <family val="2"/>
      <charset val="1"/>
    </font>
    <font>
      <sz val="12"/>
      <color rgb="FFFF0000"/>
      <name val="Calibri"/>
      <family val="2"/>
      <charset val="1"/>
    </font>
    <font>
      <b/>
      <sz val="9"/>
      <name val="Arial Narrow"/>
      <family val="2"/>
      <charset val="1"/>
    </font>
    <font>
      <b/>
      <u/>
      <sz val="9"/>
      <name val="Arial Narrow"/>
      <family val="2"/>
      <charset val="1"/>
    </font>
    <font>
      <b/>
      <sz val="9"/>
      <color rgb="FFFF0000"/>
      <name val="Arial Narrow"/>
      <family val="2"/>
      <charset val="1"/>
    </font>
    <font>
      <sz val="9"/>
      <color rgb="FF000000"/>
      <name val="Calibri"/>
      <family val="2"/>
      <charset val="1"/>
    </font>
    <font>
      <b/>
      <sz val="9"/>
      <color rgb="FF000000"/>
      <name val="Arial Narrow"/>
      <family val="2"/>
      <charset val="1"/>
    </font>
    <font>
      <b/>
      <sz val="10"/>
      <name val="Arial Narrow"/>
      <family val="2"/>
      <charset val="1"/>
    </font>
    <font>
      <b/>
      <sz val="11"/>
      <color rgb="FF002060"/>
      <name val="Calibri"/>
      <family val="2"/>
      <charset val="1"/>
    </font>
    <font>
      <b/>
      <sz val="12"/>
      <color rgb="FF00B050"/>
      <name val="Calibri"/>
      <family val="2"/>
      <charset val="1"/>
    </font>
    <font>
      <b/>
      <sz val="12"/>
      <color rgb="FF800000"/>
      <name val="Arial Narrow"/>
      <family val="2"/>
      <charset val="1"/>
    </font>
    <font>
      <sz val="11"/>
      <color rgb="FF262626"/>
      <name val="Segoe UI Symbol"/>
      <family val="2"/>
      <charset val="1"/>
    </font>
    <font>
      <b/>
      <sz val="9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9"/>
      <color rgb="FF000000"/>
      <name val="Arial Narrow"/>
      <family val="2"/>
    </font>
    <font>
      <b/>
      <sz val="9"/>
      <color rgb="FFFF0000"/>
      <name val="Arial Narrow"/>
      <family val="2"/>
    </font>
    <font>
      <sz val="12"/>
      <color rgb="FF000000"/>
      <name val="Calibri"/>
      <family val="2"/>
    </font>
    <font>
      <b/>
      <sz val="11"/>
      <color rgb="FF003366"/>
      <name val="Calibri"/>
      <family val="2"/>
    </font>
    <font>
      <b/>
      <sz val="12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3300"/>
        <bgColor rgb="FF993366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12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2" fontId="10" fillId="0" borderId="6" xfId="0" applyNumberFormat="1" applyFont="1" applyBorder="1" applyAlignment="1"/>
    <xf numFmtId="2" fontId="10" fillId="0" borderId="7" xfId="0" applyNumberFormat="1" applyFont="1" applyBorder="1" applyAlignment="1"/>
    <xf numFmtId="2" fontId="10" fillId="0" borderId="0" xfId="0" applyNumberFormat="1" applyFont="1" applyBorder="1" applyAlignment="1"/>
    <xf numFmtId="2" fontId="1" fillId="0" borderId="0" xfId="0" applyNumberFormat="1" applyFont="1" applyAlignment="1">
      <alignment horizontal="center"/>
    </xf>
    <xf numFmtId="0" fontId="10" fillId="0" borderId="8" xfId="0" applyFont="1" applyBorder="1" applyAlignment="1">
      <alignment horizontal="center"/>
    </xf>
    <xf numFmtId="2" fontId="10" fillId="0" borderId="4" xfId="0" applyNumberFormat="1" applyFont="1" applyBorder="1" applyAlignment="1"/>
    <xf numFmtId="2" fontId="10" fillId="0" borderId="9" xfId="0" applyNumberFormat="1" applyFont="1" applyBorder="1" applyAlignment="1"/>
    <xf numFmtId="0" fontId="12" fillId="0" borderId="0" xfId="0" applyFont="1" applyBorder="1" applyAlignment="1">
      <alignment horizontal="center"/>
    </xf>
    <xf numFmtId="2" fontId="13" fillId="0" borderId="0" xfId="0" applyNumberFormat="1" applyFont="1"/>
    <xf numFmtId="0" fontId="10" fillId="0" borderId="10" xfId="0" applyFont="1" applyBorder="1" applyAlignment="1">
      <alignment horizontal="center"/>
    </xf>
    <xf numFmtId="2" fontId="10" fillId="0" borderId="11" xfId="0" applyNumberFormat="1" applyFont="1" applyBorder="1" applyAlignment="1"/>
    <xf numFmtId="2" fontId="10" fillId="0" borderId="12" xfId="0" applyNumberFormat="1" applyFont="1" applyBorder="1" applyAlignment="1"/>
    <xf numFmtId="20" fontId="1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5" fillId="0" borderId="0" xfId="0" applyFont="1" applyBorder="1"/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Border="1"/>
    <xf numFmtId="2" fontId="17" fillId="0" borderId="0" xfId="0" applyNumberFormat="1" applyFont="1"/>
    <xf numFmtId="2" fontId="16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right"/>
    </xf>
    <xf numFmtId="0" fontId="18" fillId="0" borderId="0" xfId="0" applyFont="1" applyBorder="1" applyAlignment="1"/>
    <xf numFmtId="2" fontId="19" fillId="0" borderId="0" xfId="0" applyNumberFormat="1" applyFont="1" applyBorder="1" applyAlignment="1">
      <alignment horizontal="center"/>
    </xf>
    <xf numFmtId="164" fontId="20" fillId="0" borderId="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64" fontId="21" fillId="0" borderId="4" xfId="0" applyNumberFormat="1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2" fontId="22" fillId="0" borderId="21" xfId="0" applyNumberFormat="1" applyFont="1" applyBorder="1" applyAlignment="1">
      <alignment horizontal="center"/>
    </xf>
    <xf numFmtId="2" fontId="22" fillId="0" borderId="21" xfId="0" applyNumberFormat="1" applyFont="1" applyBorder="1" applyAlignment="1">
      <alignment horizontal="right"/>
    </xf>
    <xf numFmtId="2" fontId="11" fillId="0" borderId="21" xfId="0" applyNumberFormat="1" applyFont="1" applyBorder="1" applyAlignment="1">
      <alignment horizontal="right"/>
    </xf>
    <xf numFmtId="2" fontId="22" fillId="0" borderId="22" xfId="0" applyNumberFormat="1" applyFont="1" applyBorder="1" applyAlignment="1">
      <alignment horizontal="center"/>
    </xf>
    <xf numFmtId="0" fontId="23" fillId="0" borderId="0" xfId="0" applyFont="1"/>
    <xf numFmtId="0" fontId="0" fillId="0" borderId="4" xfId="0" applyBorder="1" applyAlignment="1">
      <alignment horizontal="center"/>
    </xf>
    <xf numFmtId="0" fontId="23" fillId="0" borderId="4" xfId="0" applyFont="1" applyBorder="1"/>
    <xf numFmtId="0" fontId="1" fillId="0" borderId="14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/>
    </xf>
    <xf numFmtId="0" fontId="0" fillId="0" borderId="0" xfId="0" applyBorder="1"/>
    <xf numFmtId="20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20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2" fontId="26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/>
    <xf numFmtId="2" fontId="28" fillId="0" borderId="0" xfId="0" applyNumberFormat="1" applyFont="1" applyBorder="1" applyAlignment="1">
      <alignment horizontal="center"/>
    </xf>
    <xf numFmtId="0" fontId="29" fillId="0" borderId="0" xfId="0" applyFont="1" applyBorder="1"/>
    <xf numFmtId="0" fontId="29" fillId="0" borderId="0" xfId="0" applyFont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 vertical="center"/>
    </xf>
    <xf numFmtId="2" fontId="31" fillId="0" borderId="0" xfId="0" applyNumberFormat="1" applyFont="1" applyBorder="1" applyAlignment="1">
      <alignment horizontal="center"/>
    </xf>
    <xf numFmtId="16" fontId="29" fillId="0" borderId="26" xfId="0" applyNumberFormat="1" applyFont="1" applyBorder="1" applyAlignment="1">
      <alignment horizontal="center"/>
    </xf>
    <xf numFmtId="16" fontId="29" fillId="0" borderId="0" xfId="0" applyNumberFormat="1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6" fillId="3" borderId="4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2" fontId="6" fillId="3" borderId="1" xfId="0" applyNumberFormat="1" applyFont="1" applyFill="1" applyBorder="1" applyAlignment="1">
      <alignment horizontal="right" vertical="center" wrapText="1"/>
    </xf>
    <xf numFmtId="2" fontId="6" fillId="3" borderId="4" xfId="0" applyNumberFormat="1" applyFont="1" applyFill="1" applyBorder="1" applyAlignment="1">
      <alignment horizontal="right" vertical="center"/>
    </xf>
    <xf numFmtId="0" fontId="10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2" fontId="3" fillId="2" borderId="19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2" fontId="3" fillId="2" borderId="24" xfId="0" applyNumberFormat="1" applyFont="1" applyFill="1" applyBorder="1" applyAlignment="1">
      <alignment horizontal="center"/>
    </xf>
    <xf numFmtId="2" fontId="3" fillId="2" borderId="25" xfId="0" applyNumberFormat="1" applyFont="1" applyFill="1" applyBorder="1" applyAlignment="1">
      <alignment horizontal="center"/>
    </xf>
  </cellXfs>
  <cellStyles count="1">
    <cellStyle name="Normal" xfId="0" builtinId="0"/>
  </cellStyles>
  <dxfs count="16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9C0006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00B050"/>
      <rgbColor rgb="FF003300"/>
      <rgbColor rgb="FF333300"/>
      <rgbColor rgb="FF993300"/>
      <rgbColor rgb="FF993366"/>
      <rgbColor rgb="FF333399"/>
      <rgbColor rgb="FF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1295"/>
  <sheetViews>
    <sheetView tabSelected="1" workbookViewId="0">
      <selection activeCell="Q21" sqref="Q21"/>
    </sheetView>
  </sheetViews>
  <sheetFormatPr defaultRowHeight="15"/>
  <cols>
    <col min="1" max="1" width="4.5703125" customWidth="1"/>
    <col min="2" max="2" width="8.5703125" customWidth="1"/>
    <col min="3" max="3" width="10.42578125" customWidth="1"/>
    <col min="4" max="4" width="8.140625" customWidth="1"/>
    <col min="5" max="5" width="8.7109375" customWidth="1"/>
    <col min="6" max="6" width="23.7109375" customWidth="1"/>
    <col min="7" max="7" width="10.140625" customWidth="1"/>
    <col min="8" max="8" width="9" customWidth="1"/>
    <col min="9" max="9" width="9.42578125" customWidth="1"/>
    <col min="10" max="10" width="8.5703125" customWidth="1"/>
    <col min="11" max="11" width="8.7109375" customWidth="1"/>
    <col min="12" max="12" width="10.5703125" customWidth="1"/>
    <col min="13" max="13" width="8.140625" customWidth="1"/>
    <col min="14" max="14" width="11.7109375" customWidth="1"/>
    <col min="15" max="15" width="8.5703125" customWidth="1"/>
    <col min="16" max="35" width="8.5703125"/>
  </cols>
  <sheetData>
    <row r="2" spans="1:1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1:15" ht="15.75">
      <c r="A5" s="96" t="s">
        <v>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1:15" ht="15.75">
      <c r="A6" s="96" t="s">
        <v>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15.75">
      <c r="A7" s="97" t="s">
        <v>3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1:15" ht="15.75">
      <c r="A8" s="88" t="s">
        <v>283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1:15" ht="15.75">
      <c r="A9" s="89" t="s">
        <v>5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</row>
    <row r="10" spans="1:15">
      <c r="A10" s="90" t="s">
        <v>6</v>
      </c>
      <c r="B10" s="91" t="s">
        <v>7</v>
      </c>
      <c r="C10" s="92" t="s">
        <v>8</v>
      </c>
      <c r="D10" s="91" t="s">
        <v>9</v>
      </c>
      <c r="E10" s="90" t="s">
        <v>10</v>
      </c>
      <c r="F10" s="90" t="s">
        <v>11</v>
      </c>
      <c r="G10" s="92" t="s">
        <v>12</v>
      </c>
      <c r="H10" s="92" t="s">
        <v>13</v>
      </c>
      <c r="I10" s="92" t="s">
        <v>14</v>
      </c>
      <c r="J10" s="92" t="s">
        <v>15</v>
      </c>
      <c r="K10" s="92" t="s">
        <v>16</v>
      </c>
      <c r="L10" s="98" t="s">
        <v>17</v>
      </c>
      <c r="M10" s="91" t="s">
        <v>18</v>
      </c>
      <c r="N10" s="91" t="s">
        <v>19</v>
      </c>
      <c r="O10" s="91" t="s">
        <v>20</v>
      </c>
    </row>
    <row r="11" spans="1:15">
      <c r="A11" s="90"/>
      <c r="B11" s="91"/>
      <c r="C11" s="92"/>
      <c r="D11" s="91"/>
      <c r="E11" s="90"/>
      <c r="F11" s="90"/>
      <c r="G11" s="92"/>
      <c r="H11" s="92"/>
      <c r="I11" s="92"/>
      <c r="J11" s="92"/>
      <c r="K11" s="92"/>
      <c r="L11" s="98"/>
      <c r="M11" s="91"/>
      <c r="N11" s="91"/>
      <c r="O11" s="91"/>
    </row>
    <row r="12" spans="1:15" ht="15.75" customHeight="1">
      <c r="A12" s="61">
        <v>1</v>
      </c>
      <c r="B12" s="86">
        <v>43203</v>
      </c>
      <c r="C12" s="6">
        <v>150</v>
      </c>
      <c r="D12" s="6" t="s">
        <v>21</v>
      </c>
      <c r="E12" s="6" t="s">
        <v>22</v>
      </c>
      <c r="F12" s="6" t="s">
        <v>25</v>
      </c>
      <c r="G12" s="7">
        <v>4</v>
      </c>
      <c r="H12" s="7">
        <v>3</v>
      </c>
      <c r="I12" s="7">
        <v>4.5</v>
      </c>
      <c r="J12" s="7">
        <v>5</v>
      </c>
      <c r="K12" s="7">
        <v>5.5</v>
      </c>
      <c r="L12" s="7" t="s">
        <v>286</v>
      </c>
      <c r="M12" s="6">
        <v>7000</v>
      </c>
      <c r="N12" s="8">
        <v>0</v>
      </c>
      <c r="O12" s="9">
        <v>0</v>
      </c>
    </row>
    <row r="13" spans="1:15" ht="15.75" customHeight="1">
      <c r="A13" s="61">
        <v>2</v>
      </c>
      <c r="B13" s="86">
        <v>43202</v>
      </c>
      <c r="C13" s="6">
        <v>550</v>
      </c>
      <c r="D13" s="6" t="s">
        <v>21</v>
      </c>
      <c r="E13" s="6" t="s">
        <v>22</v>
      </c>
      <c r="F13" s="6" t="s">
        <v>92</v>
      </c>
      <c r="G13" s="7">
        <v>13</v>
      </c>
      <c r="H13" s="7">
        <v>10.5</v>
      </c>
      <c r="I13" s="7">
        <v>15</v>
      </c>
      <c r="J13" s="7">
        <v>17</v>
      </c>
      <c r="K13" s="7">
        <v>19</v>
      </c>
      <c r="L13" s="7">
        <v>14.85</v>
      </c>
      <c r="M13" s="6">
        <v>2000</v>
      </c>
      <c r="N13" s="8">
        <f>IF('NORMAL OPTION CALLS'!E13="BUY",('NORMAL OPTION CALLS'!L13-'NORMAL OPTION CALLS'!G13)*('NORMAL OPTION CALLS'!M13),('NORMAL OPTION CALLS'!G13-'NORMAL OPTION CALLS'!L13)*('NORMAL OPTION CALLS'!M13))</f>
        <v>3699.9999999999991</v>
      </c>
      <c r="O13" s="9">
        <f>'NORMAL OPTION CALLS'!N13/('NORMAL OPTION CALLS'!M13)/'NORMAL OPTION CALLS'!G13%</f>
        <v>14.230769230769228</v>
      </c>
    </row>
    <row r="14" spans="1:15" ht="15.75">
      <c r="A14" s="61">
        <v>3</v>
      </c>
      <c r="B14" s="86">
        <v>43202</v>
      </c>
      <c r="C14" s="6">
        <v>230</v>
      </c>
      <c r="D14" s="6" t="s">
        <v>21</v>
      </c>
      <c r="E14" s="6" t="s">
        <v>22</v>
      </c>
      <c r="F14" s="6" t="s">
        <v>247</v>
      </c>
      <c r="G14" s="7">
        <v>6.5</v>
      </c>
      <c r="H14" s="7">
        <v>5</v>
      </c>
      <c r="I14" s="7">
        <v>7.2</v>
      </c>
      <c r="J14" s="7">
        <v>8</v>
      </c>
      <c r="K14" s="7">
        <v>8.6999999999999993</v>
      </c>
      <c r="L14" s="7">
        <v>7.2</v>
      </c>
      <c r="M14" s="6">
        <v>4500</v>
      </c>
      <c r="N14" s="8">
        <f>IF('NORMAL OPTION CALLS'!E14="BUY",('NORMAL OPTION CALLS'!L14-'NORMAL OPTION CALLS'!G14)*('NORMAL OPTION CALLS'!M14),('NORMAL OPTION CALLS'!G14-'NORMAL OPTION CALLS'!L14)*('NORMAL OPTION CALLS'!M14))</f>
        <v>3150.0000000000009</v>
      </c>
      <c r="O14" s="9">
        <f>'NORMAL OPTION CALLS'!N14/('NORMAL OPTION CALLS'!M14)/'NORMAL OPTION CALLS'!G14%</f>
        <v>10.769230769230772</v>
      </c>
    </row>
    <row r="15" spans="1:15" ht="15.75">
      <c r="A15" s="61">
        <v>4</v>
      </c>
      <c r="B15" s="86">
        <v>43201</v>
      </c>
      <c r="C15" s="6">
        <v>320</v>
      </c>
      <c r="D15" s="6" t="s">
        <v>21</v>
      </c>
      <c r="E15" s="6" t="s">
        <v>22</v>
      </c>
      <c r="F15" s="6" t="s">
        <v>270</v>
      </c>
      <c r="G15" s="7">
        <v>14</v>
      </c>
      <c r="H15" s="7">
        <v>9</v>
      </c>
      <c r="I15" s="7">
        <v>16.5</v>
      </c>
      <c r="J15" s="7">
        <v>19</v>
      </c>
      <c r="K15" s="7">
        <v>21.5</v>
      </c>
      <c r="L15" s="7">
        <v>9</v>
      </c>
      <c r="M15" s="6">
        <v>1500</v>
      </c>
      <c r="N15" s="8">
        <f>IF('NORMAL OPTION CALLS'!E15="BUY",('NORMAL OPTION CALLS'!L15-'NORMAL OPTION CALLS'!G15)*('NORMAL OPTION CALLS'!M15),('NORMAL OPTION CALLS'!G15-'NORMAL OPTION CALLS'!L15)*('NORMAL OPTION CALLS'!M15))</f>
        <v>-7500</v>
      </c>
      <c r="O15" s="9">
        <f>'NORMAL OPTION CALLS'!N15/('NORMAL OPTION CALLS'!M15)/'NORMAL OPTION CALLS'!G15%</f>
        <v>-35.714285714285708</v>
      </c>
    </row>
    <row r="16" spans="1:15" ht="15.75">
      <c r="A16" s="61">
        <v>5</v>
      </c>
      <c r="B16" s="86">
        <v>43199</v>
      </c>
      <c r="C16" s="6">
        <v>180</v>
      </c>
      <c r="D16" s="6" t="s">
        <v>21</v>
      </c>
      <c r="E16" s="6" t="s">
        <v>22</v>
      </c>
      <c r="F16" s="6" t="s">
        <v>56</v>
      </c>
      <c r="G16" s="7">
        <v>4.5019999999999998</v>
      </c>
      <c r="H16" s="7">
        <v>2</v>
      </c>
      <c r="I16" s="7">
        <v>6</v>
      </c>
      <c r="J16" s="7">
        <v>7.5</v>
      </c>
      <c r="K16" s="7">
        <v>9</v>
      </c>
      <c r="L16" s="7">
        <v>2</v>
      </c>
      <c r="M16" s="6">
        <v>3000</v>
      </c>
      <c r="N16" s="8">
        <f>IF('NORMAL OPTION CALLS'!E16="BUY",('NORMAL OPTION CALLS'!L16-'NORMAL OPTION CALLS'!G16)*('NORMAL OPTION CALLS'!M16),('NORMAL OPTION CALLS'!G16-'NORMAL OPTION CALLS'!L16)*('NORMAL OPTION CALLS'!M16))</f>
        <v>-7505.9999999999991</v>
      </c>
      <c r="O16" s="9">
        <f>'NORMAL OPTION CALLS'!N16/('NORMAL OPTION CALLS'!M16)/'NORMAL OPTION CALLS'!G16%</f>
        <v>-55.575299866725899</v>
      </c>
    </row>
    <row r="17" spans="1:15" ht="15.75">
      <c r="A17" s="61">
        <v>6</v>
      </c>
      <c r="B17" s="86">
        <v>43199</v>
      </c>
      <c r="C17" s="6">
        <v>370</v>
      </c>
      <c r="D17" s="6" t="s">
        <v>21</v>
      </c>
      <c r="E17" s="6" t="s">
        <v>22</v>
      </c>
      <c r="F17" s="6" t="s">
        <v>23</v>
      </c>
      <c r="G17" s="7">
        <v>9</v>
      </c>
      <c r="H17" s="7">
        <v>5</v>
      </c>
      <c r="I17" s="7">
        <v>11.5</v>
      </c>
      <c r="J17" s="7">
        <v>14</v>
      </c>
      <c r="K17" s="7">
        <v>16.5</v>
      </c>
      <c r="L17" s="7">
        <v>5</v>
      </c>
      <c r="M17" s="6">
        <v>1575</v>
      </c>
      <c r="N17" s="8">
        <f>IF('NORMAL OPTION CALLS'!E17="BUY",('NORMAL OPTION CALLS'!L17-'NORMAL OPTION CALLS'!G17)*('NORMAL OPTION CALLS'!M17),('NORMAL OPTION CALLS'!G17-'NORMAL OPTION CALLS'!L17)*('NORMAL OPTION CALLS'!M17))</f>
        <v>-6300</v>
      </c>
      <c r="O17" s="9">
        <f>'NORMAL OPTION CALLS'!N17/('NORMAL OPTION CALLS'!M17)/'NORMAL OPTION CALLS'!G17%</f>
        <v>-44.444444444444443</v>
      </c>
    </row>
    <row r="18" spans="1:15" ht="15.75">
      <c r="A18" s="61">
        <v>7</v>
      </c>
      <c r="B18" s="86">
        <v>43196</v>
      </c>
      <c r="C18" s="6">
        <v>440</v>
      </c>
      <c r="D18" s="6" t="s">
        <v>21</v>
      </c>
      <c r="E18" s="6" t="s">
        <v>22</v>
      </c>
      <c r="F18" s="6" t="s">
        <v>76</v>
      </c>
      <c r="G18" s="7">
        <v>8.5</v>
      </c>
      <c r="H18" s="7">
        <v>5</v>
      </c>
      <c r="I18" s="7">
        <v>10.5</v>
      </c>
      <c r="J18" s="7">
        <v>12.5</v>
      </c>
      <c r="K18" s="7">
        <v>14.5</v>
      </c>
      <c r="L18" s="7">
        <v>10.5</v>
      </c>
      <c r="M18" s="6">
        <v>1800</v>
      </c>
      <c r="N18" s="8">
        <f>IF('NORMAL OPTION CALLS'!E18="BUY",('NORMAL OPTION CALLS'!L18-'NORMAL OPTION CALLS'!G18)*('NORMAL OPTION CALLS'!M18),('NORMAL OPTION CALLS'!G18-'NORMAL OPTION CALLS'!L18)*('NORMAL OPTION CALLS'!M18))</f>
        <v>3600</v>
      </c>
      <c r="O18" s="9">
        <f>'NORMAL OPTION CALLS'!N18/('NORMAL OPTION CALLS'!M18)/'NORMAL OPTION CALLS'!G18%</f>
        <v>23.52941176470588</v>
      </c>
    </row>
    <row r="19" spans="1:15" ht="15.75">
      <c r="A19" s="61">
        <v>8</v>
      </c>
      <c r="B19" s="86">
        <v>43196</v>
      </c>
      <c r="C19" s="6">
        <v>1600</v>
      </c>
      <c r="D19" s="6" t="s">
        <v>21</v>
      </c>
      <c r="E19" s="6" t="s">
        <v>22</v>
      </c>
      <c r="F19" s="6" t="s">
        <v>156</v>
      </c>
      <c r="G19" s="7">
        <v>40</v>
      </c>
      <c r="H19" s="7">
        <v>25</v>
      </c>
      <c r="I19" s="7">
        <v>48</v>
      </c>
      <c r="J19" s="7">
        <v>55</v>
      </c>
      <c r="K19" s="7">
        <v>62</v>
      </c>
      <c r="L19" s="7">
        <v>48</v>
      </c>
      <c r="M19" s="6">
        <v>600</v>
      </c>
      <c r="N19" s="8">
        <f>IF('NORMAL OPTION CALLS'!E19="BUY",('NORMAL OPTION CALLS'!L19-'NORMAL OPTION CALLS'!G19)*('NORMAL OPTION CALLS'!M19),('NORMAL OPTION CALLS'!G19-'NORMAL OPTION CALLS'!L19)*('NORMAL OPTION CALLS'!M19))</f>
        <v>4800</v>
      </c>
      <c r="O19" s="9">
        <f>'NORMAL OPTION CALLS'!N19/('NORMAL OPTION CALLS'!M19)/'NORMAL OPTION CALLS'!G19%</f>
        <v>20</v>
      </c>
    </row>
    <row r="20" spans="1:15" ht="15.75">
      <c r="A20" s="61">
        <v>9</v>
      </c>
      <c r="B20" s="86">
        <v>43195</v>
      </c>
      <c r="C20" s="6">
        <v>300</v>
      </c>
      <c r="D20" s="6" t="s">
        <v>21</v>
      </c>
      <c r="E20" s="6" t="s">
        <v>22</v>
      </c>
      <c r="F20" s="6" t="s">
        <v>180</v>
      </c>
      <c r="G20" s="7">
        <v>5</v>
      </c>
      <c r="H20" s="7">
        <v>3.6</v>
      </c>
      <c r="I20" s="7">
        <v>5.7</v>
      </c>
      <c r="J20" s="7">
        <v>6.4</v>
      </c>
      <c r="K20" s="7">
        <v>7</v>
      </c>
      <c r="L20" s="7">
        <v>7</v>
      </c>
      <c r="M20" s="6">
        <v>6000</v>
      </c>
      <c r="N20" s="8">
        <f>IF('NORMAL OPTION CALLS'!E20="BUY",('NORMAL OPTION CALLS'!L20-'NORMAL OPTION CALLS'!G20)*('NORMAL OPTION CALLS'!M20),('NORMAL OPTION CALLS'!G20-'NORMAL OPTION CALLS'!L20)*('NORMAL OPTION CALLS'!M20))</f>
        <v>12000</v>
      </c>
      <c r="O20" s="9">
        <f>'NORMAL OPTION CALLS'!N20/('NORMAL OPTION CALLS'!M20)/'NORMAL OPTION CALLS'!G20%</f>
        <v>40</v>
      </c>
    </row>
    <row r="21" spans="1:15" ht="15.75">
      <c r="A21" s="61">
        <v>10</v>
      </c>
      <c r="B21" s="86">
        <v>43195</v>
      </c>
      <c r="C21" s="6">
        <v>370</v>
      </c>
      <c r="D21" s="6" t="s">
        <v>21</v>
      </c>
      <c r="E21" s="6" t="s">
        <v>22</v>
      </c>
      <c r="F21" s="6" t="s">
        <v>75</v>
      </c>
      <c r="G21" s="7">
        <v>12.5</v>
      </c>
      <c r="H21" s="7">
        <v>8</v>
      </c>
      <c r="I21" s="7">
        <v>15</v>
      </c>
      <c r="J21" s="7">
        <v>17.5</v>
      </c>
      <c r="K21" s="7">
        <v>20</v>
      </c>
      <c r="L21" s="7">
        <v>8</v>
      </c>
      <c r="M21" s="6">
        <v>1500</v>
      </c>
      <c r="N21" s="8">
        <f>IF('NORMAL OPTION CALLS'!E21="BUY",('NORMAL OPTION CALLS'!L21-'NORMAL OPTION CALLS'!G21)*('NORMAL OPTION CALLS'!M21),('NORMAL OPTION CALLS'!G21-'NORMAL OPTION CALLS'!L21)*('NORMAL OPTION CALLS'!M21))</f>
        <v>-6750</v>
      </c>
      <c r="O21" s="9">
        <f>'NORMAL OPTION CALLS'!N21/('NORMAL OPTION CALLS'!M21)/'NORMAL OPTION CALLS'!G21%</f>
        <v>-36</v>
      </c>
    </row>
    <row r="22" spans="1:15" ht="15.75">
      <c r="A22" s="61">
        <v>11</v>
      </c>
      <c r="B22" s="86">
        <v>43195</v>
      </c>
      <c r="C22" s="6">
        <v>280</v>
      </c>
      <c r="D22" s="6" t="s">
        <v>21</v>
      </c>
      <c r="E22" s="6" t="s">
        <v>22</v>
      </c>
      <c r="F22" s="6" t="s">
        <v>91</v>
      </c>
      <c r="G22" s="7">
        <v>7</v>
      </c>
      <c r="H22" s="7">
        <v>4</v>
      </c>
      <c r="I22" s="7">
        <v>8.5</v>
      </c>
      <c r="J22" s="7">
        <v>10</v>
      </c>
      <c r="K22" s="7">
        <v>11.5</v>
      </c>
      <c r="L22" s="7">
        <v>8.5</v>
      </c>
      <c r="M22" s="6">
        <v>2750</v>
      </c>
      <c r="N22" s="8">
        <f>IF('NORMAL OPTION CALLS'!E22="BUY",('NORMAL OPTION CALLS'!L22-'NORMAL OPTION CALLS'!G22)*('NORMAL OPTION CALLS'!M22),('NORMAL OPTION CALLS'!G22-'NORMAL OPTION CALLS'!L22)*('NORMAL OPTION CALLS'!M22))</f>
        <v>4125</v>
      </c>
      <c r="O22" s="9">
        <f>'NORMAL OPTION CALLS'!N22/('NORMAL OPTION CALLS'!M22)/'NORMAL OPTION CALLS'!G22%</f>
        <v>21.428571428571427</v>
      </c>
    </row>
    <row r="23" spans="1:15" ht="15.75">
      <c r="A23" s="61">
        <v>12</v>
      </c>
      <c r="B23" s="86">
        <v>43194</v>
      </c>
      <c r="C23" s="6">
        <v>300</v>
      </c>
      <c r="D23" s="6" t="s">
        <v>47</v>
      </c>
      <c r="E23" s="6" t="s">
        <v>22</v>
      </c>
      <c r="F23" s="6" t="s">
        <v>270</v>
      </c>
      <c r="G23" s="7">
        <v>20</v>
      </c>
      <c r="H23" s="7">
        <v>15</v>
      </c>
      <c r="I23" s="7">
        <v>22.5</v>
      </c>
      <c r="J23" s="7">
        <v>25</v>
      </c>
      <c r="K23" s="7">
        <v>27.5</v>
      </c>
      <c r="L23" s="7">
        <v>22.5</v>
      </c>
      <c r="M23" s="6">
        <v>1500</v>
      </c>
      <c r="N23" s="8">
        <f>IF('NORMAL OPTION CALLS'!E23="BUY",('NORMAL OPTION CALLS'!L23-'NORMAL OPTION CALLS'!G23)*('NORMAL OPTION CALLS'!M23),('NORMAL OPTION CALLS'!G23-'NORMAL OPTION CALLS'!L23)*('NORMAL OPTION CALLS'!M23))</f>
        <v>3750</v>
      </c>
      <c r="O23" s="9">
        <f>'NORMAL OPTION CALLS'!N23/('NORMAL OPTION CALLS'!M23)/'NORMAL OPTION CALLS'!G23%</f>
        <v>12.5</v>
      </c>
    </row>
    <row r="24" spans="1:15" ht="15.75">
      <c r="A24" s="61">
        <v>13</v>
      </c>
      <c r="B24" s="86">
        <v>43194</v>
      </c>
      <c r="C24" s="6">
        <v>790</v>
      </c>
      <c r="D24" s="6" t="s">
        <v>21</v>
      </c>
      <c r="E24" s="6" t="s">
        <v>22</v>
      </c>
      <c r="F24" s="6" t="s">
        <v>285</v>
      </c>
      <c r="G24" s="7">
        <v>13</v>
      </c>
      <c r="H24" s="7">
        <v>6</v>
      </c>
      <c r="I24" s="7">
        <v>17</v>
      </c>
      <c r="J24" s="7">
        <v>21</v>
      </c>
      <c r="K24" s="7">
        <v>25</v>
      </c>
      <c r="L24" s="7">
        <v>6</v>
      </c>
      <c r="M24" s="6">
        <v>1000</v>
      </c>
      <c r="N24" s="8">
        <f>IF('NORMAL OPTION CALLS'!E24="BUY",('NORMAL OPTION CALLS'!L24-'NORMAL OPTION CALLS'!G24)*('NORMAL OPTION CALLS'!M24),('NORMAL OPTION CALLS'!G24-'NORMAL OPTION CALLS'!L24)*('NORMAL OPTION CALLS'!M24))</f>
        <v>-7000</v>
      </c>
      <c r="O24" s="9">
        <f>'NORMAL OPTION CALLS'!N24/('NORMAL OPTION CALLS'!M24)/'NORMAL OPTION CALLS'!G24%</f>
        <v>-53.846153846153847</v>
      </c>
    </row>
    <row r="25" spans="1:15" ht="15.75">
      <c r="A25" s="61">
        <v>14</v>
      </c>
      <c r="B25" s="86">
        <v>43193</v>
      </c>
      <c r="C25" s="6">
        <v>600</v>
      </c>
      <c r="D25" s="6" t="s">
        <v>21</v>
      </c>
      <c r="E25" s="6" t="s">
        <v>22</v>
      </c>
      <c r="F25" s="6" t="s">
        <v>99</v>
      </c>
      <c r="G25" s="7">
        <v>15</v>
      </c>
      <c r="H25" s="7">
        <v>9</v>
      </c>
      <c r="I25" s="7">
        <v>19</v>
      </c>
      <c r="J25" s="7">
        <v>22.5</v>
      </c>
      <c r="K25" s="7">
        <v>26</v>
      </c>
      <c r="L25" s="7">
        <v>9</v>
      </c>
      <c r="M25" s="6">
        <v>1061</v>
      </c>
      <c r="N25" s="8">
        <f>IF('NORMAL OPTION CALLS'!E25="BUY",('NORMAL OPTION CALLS'!L25-'NORMAL OPTION CALLS'!G25)*('NORMAL OPTION CALLS'!M25),('NORMAL OPTION CALLS'!G25-'NORMAL OPTION CALLS'!L25)*('NORMAL OPTION CALLS'!M25))</f>
        <v>-6366</v>
      </c>
      <c r="O25" s="9">
        <f>'NORMAL OPTION CALLS'!N25/('NORMAL OPTION CALLS'!M25)/'NORMAL OPTION CALLS'!G25%</f>
        <v>-40</v>
      </c>
    </row>
    <row r="26" spans="1:15" ht="15.75">
      <c r="A26" s="61">
        <v>15</v>
      </c>
      <c r="B26" s="86">
        <v>43193</v>
      </c>
      <c r="C26" s="6">
        <v>210</v>
      </c>
      <c r="D26" s="6" t="s">
        <v>21</v>
      </c>
      <c r="E26" s="6" t="s">
        <v>22</v>
      </c>
      <c r="F26" s="6" t="s">
        <v>51</v>
      </c>
      <c r="G26" s="7">
        <v>10.199999999999999</v>
      </c>
      <c r="H26" s="7">
        <v>8.6999999999999993</v>
      </c>
      <c r="I26" s="7">
        <v>11</v>
      </c>
      <c r="J26" s="7">
        <v>11.8</v>
      </c>
      <c r="K26" s="7">
        <v>12.6</v>
      </c>
      <c r="L26" s="7">
        <v>12.6</v>
      </c>
      <c r="M26" s="6">
        <v>4500</v>
      </c>
      <c r="N26" s="8">
        <f>IF('NORMAL OPTION CALLS'!E26="BUY",('NORMAL OPTION CALLS'!L26-'NORMAL OPTION CALLS'!G26)*('NORMAL OPTION CALLS'!M26),('NORMAL OPTION CALLS'!G26-'NORMAL OPTION CALLS'!L26)*('NORMAL OPTION CALLS'!M26))</f>
        <v>10800.000000000002</v>
      </c>
      <c r="O26" s="9">
        <f>'NORMAL OPTION CALLS'!N26/('NORMAL OPTION CALLS'!M26)/'NORMAL OPTION CALLS'!G26%</f>
        <v>23.529411764705888</v>
      </c>
    </row>
    <row r="27" spans="1:15" ht="15.75">
      <c r="A27" s="61">
        <v>16</v>
      </c>
      <c r="B27" s="86">
        <v>43192</v>
      </c>
      <c r="C27" s="6">
        <v>270</v>
      </c>
      <c r="D27" s="6" t="s">
        <v>21</v>
      </c>
      <c r="E27" s="6" t="s">
        <v>22</v>
      </c>
      <c r="F27" s="6" t="s">
        <v>195</v>
      </c>
      <c r="G27" s="7">
        <v>13</v>
      </c>
      <c r="H27" s="7">
        <v>11</v>
      </c>
      <c r="I27" s="7">
        <v>14</v>
      </c>
      <c r="J27" s="7">
        <v>15</v>
      </c>
      <c r="K27" s="7">
        <v>16</v>
      </c>
      <c r="L27" s="7">
        <v>11</v>
      </c>
      <c r="M27" s="6">
        <v>4500</v>
      </c>
      <c r="N27" s="8">
        <f>IF('NORMAL OPTION CALLS'!E27="BUY",('NORMAL OPTION CALLS'!L27-'NORMAL OPTION CALLS'!G27)*('NORMAL OPTION CALLS'!M27),('NORMAL OPTION CALLS'!G27-'NORMAL OPTION CALLS'!L27)*('NORMAL OPTION CALLS'!M27))</f>
        <v>-9000</v>
      </c>
      <c r="O27" s="9">
        <f>'NORMAL OPTION CALLS'!N27/('NORMAL OPTION CALLS'!M27)/'NORMAL OPTION CALLS'!G27%</f>
        <v>-15.384615384615383</v>
      </c>
    </row>
    <row r="28" spans="1:15" ht="15.75">
      <c r="A28" s="61">
        <v>17</v>
      </c>
      <c r="B28" s="86">
        <v>43192</v>
      </c>
      <c r="C28" s="6">
        <v>780</v>
      </c>
      <c r="D28" s="6" t="s">
        <v>21</v>
      </c>
      <c r="E28" s="6" t="s">
        <v>22</v>
      </c>
      <c r="F28" s="6" t="s">
        <v>262</v>
      </c>
      <c r="G28" s="7">
        <v>20</v>
      </c>
      <c r="H28" s="7">
        <v>10</v>
      </c>
      <c r="I28" s="7">
        <v>26</v>
      </c>
      <c r="J28" s="7">
        <v>32</v>
      </c>
      <c r="K28" s="7">
        <v>38</v>
      </c>
      <c r="L28" s="7">
        <v>32</v>
      </c>
      <c r="M28" s="6">
        <v>600</v>
      </c>
      <c r="N28" s="8">
        <f>IF('NORMAL OPTION CALLS'!E28="BUY",('NORMAL OPTION CALLS'!L28-'NORMAL OPTION CALLS'!G28)*('NORMAL OPTION CALLS'!M28),('NORMAL OPTION CALLS'!G28-'NORMAL OPTION CALLS'!L28)*('NORMAL OPTION CALLS'!M28))</f>
        <v>7200</v>
      </c>
      <c r="O28" s="9">
        <f>'NORMAL OPTION CALLS'!N28/('NORMAL OPTION CALLS'!M28)/'NORMAL OPTION CALLS'!G28%</f>
        <v>60</v>
      </c>
    </row>
    <row r="29" spans="1:15" ht="15.75">
      <c r="A29" s="61">
        <v>18</v>
      </c>
      <c r="B29" s="86">
        <v>43192</v>
      </c>
      <c r="C29" s="6">
        <v>270</v>
      </c>
      <c r="D29" s="6" t="s">
        <v>21</v>
      </c>
      <c r="E29" s="6" t="s">
        <v>22</v>
      </c>
      <c r="F29" s="6" t="s">
        <v>195</v>
      </c>
      <c r="G29" s="7">
        <v>12</v>
      </c>
      <c r="H29" s="7">
        <v>10.5</v>
      </c>
      <c r="I29" s="7">
        <v>12.7</v>
      </c>
      <c r="J29" s="7">
        <v>13.4</v>
      </c>
      <c r="K29" s="7">
        <v>14</v>
      </c>
      <c r="L29" s="7">
        <v>14</v>
      </c>
      <c r="M29" s="6">
        <v>4500</v>
      </c>
      <c r="N29" s="8">
        <f>IF('NORMAL OPTION CALLS'!E29="BUY",('NORMAL OPTION CALLS'!L29-'NORMAL OPTION CALLS'!G29)*('NORMAL OPTION CALLS'!M29),('NORMAL OPTION CALLS'!G29-'NORMAL OPTION CALLS'!L29)*('NORMAL OPTION CALLS'!M29))</f>
        <v>9000</v>
      </c>
      <c r="O29" s="9">
        <f>'NORMAL OPTION CALLS'!N29/('NORMAL OPTION CALLS'!M29)/'NORMAL OPTION CALLS'!G29%</f>
        <v>16.666666666666668</v>
      </c>
    </row>
    <row r="30" spans="1:15" ht="15.75">
      <c r="A30" s="61">
        <v>19</v>
      </c>
      <c r="B30" s="86">
        <v>43192</v>
      </c>
      <c r="C30" s="6">
        <v>285</v>
      </c>
      <c r="D30" s="6" t="s">
        <v>21</v>
      </c>
      <c r="E30" s="6" t="s">
        <v>22</v>
      </c>
      <c r="F30" s="6" t="s">
        <v>284</v>
      </c>
      <c r="G30" s="7">
        <v>9.6</v>
      </c>
      <c r="H30" s="7">
        <v>6.5</v>
      </c>
      <c r="I30" s="7">
        <v>11</v>
      </c>
      <c r="J30" s="7">
        <v>12.5</v>
      </c>
      <c r="K30" s="7">
        <v>14</v>
      </c>
      <c r="L30" s="7">
        <v>11</v>
      </c>
      <c r="M30" s="6">
        <v>2400</v>
      </c>
      <c r="N30" s="8">
        <f>IF('NORMAL OPTION CALLS'!E30="BUY",('NORMAL OPTION CALLS'!L30-'NORMAL OPTION CALLS'!G30)*('NORMAL OPTION CALLS'!M30),('NORMAL OPTION CALLS'!G30-'NORMAL OPTION CALLS'!L30)*('NORMAL OPTION CALLS'!M30))</f>
        <v>3360.0000000000009</v>
      </c>
      <c r="O30" s="9">
        <f>'NORMAL OPTION CALLS'!N30/('NORMAL OPTION CALLS'!M30)/'NORMAL OPTION CALLS'!G30%</f>
        <v>14.583333333333337</v>
      </c>
    </row>
    <row r="32" spans="1:15" ht="15.75">
      <c r="A32" s="80" t="s">
        <v>95</v>
      </c>
      <c r="B32" s="70"/>
      <c r="C32" s="71"/>
      <c r="D32" s="72"/>
      <c r="E32" s="73"/>
      <c r="F32" s="73"/>
      <c r="G32" s="81"/>
      <c r="H32" s="74"/>
      <c r="I32" s="74"/>
      <c r="J32" s="74"/>
      <c r="K32" s="75"/>
      <c r="L32" s="82"/>
      <c r="M32" s="83"/>
      <c r="O32" s="83"/>
    </row>
    <row r="33" spans="1:15" ht="15.75">
      <c r="A33" s="80" t="s">
        <v>96</v>
      </c>
      <c r="B33" s="76"/>
      <c r="C33" s="71"/>
      <c r="D33" s="72"/>
      <c r="E33" s="73"/>
      <c r="F33" s="73"/>
      <c r="G33" s="81"/>
      <c r="H33" s="73"/>
      <c r="I33" s="73"/>
      <c r="J33" s="73"/>
      <c r="K33" s="75"/>
      <c r="L33" s="82"/>
      <c r="M33" s="83"/>
      <c r="N33" s="84"/>
    </row>
    <row r="34" spans="1:15" ht="15.75">
      <c r="A34" s="80" t="s">
        <v>96</v>
      </c>
      <c r="B34" s="76"/>
      <c r="C34" s="77"/>
      <c r="D34" s="78"/>
      <c r="E34" s="79"/>
      <c r="F34" s="79"/>
      <c r="G34" s="85"/>
      <c r="H34" s="79"/>
      <c r="I34" s="79"/>
      <c r="J34" s="79"/>
      <c r="K34" s="79"/>
      <c r="L34" s="82"/>
      <c r="M34" s="82"/>
      <c r="O34" s="83"/>
    </row>
    <row r="35" spans="1:15" ht="16.5" thickBot="1">
      <c r="A35" s="4"/>
      <c r="B35" s="11"/>
      <c r="C35" s="11"/>
      <c r="D35" s="12"/>
      <c r="E35" s="12"/>
      <c r="F35" s="12"/>
      <c r="G35" s="13"/>
      <c r="H35" s="14"/>
      <c r="I35" s="15" t="s">
        <v>27</v>
      </c>
      <c r="J35" s="15"/>
      <c r="K35" s="16"/>
      <c r="L35" s="16"/>
      <c r="M35" s="17"/>
      <c r="N35" s="17"/>
      <c r="O35" s="82"/>
    </row>
    <row r="36" spans="1:15" ht="15.75">
      <c r="A36" s="18"/>
      <c r="B36" s="11"/>
      <c r="C36" s="11"/>
      <c r="D36" s="99" t="s">
        <v>28</v>
      </c>
      <c r="E36" s="99"/>
      <c r="F36" s="20">
        <v>16</v>
      </c>
      <c r="G36" s="21">
        <f>'NORMAL OPTION CALLS'!G37+'NORMAL OPTION CALLS'!G38+'NORMAL OPTION CALLS'!G39+'NORMAL OPTION CALLS'!G40+'NORMAL OPTION CALLS'!G41+'NORMAL OPTION CALLS'!G42</f>
        <v>112.5</v>
      </c>
      <c r="H36" s="12">
        <v>16</v>
      </c>
      <c r="I36" s="22">
        <f>'NORMAL OPTION CALLS'!H37/'NORMAL OPTION CALLS'!H36%</f>
        <v>75</v>
      </c>
      <c r="J36" s="22"/>
      <c r="K36" s="22"/>
      <c r="L36" s="23"/>
      <c r="O36" s="12" t="s">
        <v>30</v>
      </c>
    </row>
    <row r="37" spans="1:15" ht="15.75">
      <c r="A37" s="18"/>
      <c r="B37" s="11"/>
      <c r="C37" s="11"/>
      <c r="D37" s="93" t="s">
        <v>29</v>
      </c>
      <c r="E37" s="93"/>
      <c r="F37" s="25">
        <v>12</v>
      </c>
      <c r="G37" s="26">
        <f>('NORMAL OPTION CALLS'!F37/'NORMAL OPTION CALLS'!F36)*100</f>
        <v>75</v>
      </c>
      <c r="H37" s="12">
        <v>12</v>
      </c>
      <c r="I37" s="16"/>
      <c r="J37" s="16"/>
      <c r="K37" s="12"/>
      <c r="L37" s="16"/>
      <c r="O37" s="12"/>
    </row>
    <row r="38" spans="1:15" ht="15.75">
      <c r="A38" s="27"/>
      <c r="B38" s="11"/>
      <c r="C38" s="11"/>
      <c r="D38" s="93" t="s">
        <v>31</v>
      </c>
      <c r="E38" s="93"/>
      <c r="F38" s="25">
        <v>0</v>
      </c>
      <c r="G38" s="26">
        <f>('NORMAL OPTION CALLS'!F38/'NORMAL OPTION CALLS'!F36)*100</f>
        <v>0</v>
      </c>
      <c r="H38" s="28"/>
      <c r="I38" s="12"/>
      <c r="J38" s="12"/>
      <c r="K38" s="12"/>
      <c r="L38" s="16"/>
      <c r="M38" s="17"/>
      <c r="O38" s="18"/>
    </row>
    <row r="39" spans="1:15" ht="15.75">
      <c r="A39" s="27"/>
      <c r="B39" s="11"/>
      <c r="C39" s="11"/>
      <c r="D39" s="93" t="s">
        <v>32</v>
      </c>
      <c r="E39" s="93"/>
      <c r="F39" s="25">
        <v>0</v>
      </c>
      <c r="G39" s="26">
        <f>('NORMAL OPTION CALLS'!F39/'NORMAL OPTION CALLS'!F36)*100</f>
        <v>0</v>
      </c>
      <c r="H39" s="28"/>
      <c r="I39" s="12"/>
      <c r="J39" s="12"/>
      <c r="K39" s="12"/>
      <c r="L39" s="16"/>
      <c r="M39" s="17"/>
      <c r="N39" s="17"/>
      <c r="O39" s="17"/>
    </row>
    <row r="40" spans="1:15" ht="15.75">
      <c r="A40" s="27"/>
      <c r="B40" s="11"/>
      <c r="C40" s="11"/>
      <c r="D40" s="93" t="s">
        <v>33</v>
      </c>
      <c r="E40" s="93"/>
      <c r="F40" s="25">
        <v>6</v>
      </c>
      <c r="G40" s="26">
        <f>('NORMAL OPTION CALLS'!F40/'NORMAL OPTION CALLS'!F36)*100</f>
        <v>37.5</v>
      </c>
      <c r="H40" s="28"/>
      <c r="I40" s="12" t="s">
        <v>34</v>
      </c>
      <c r="J40" s="12"/>
      <c r="K40" s="16"/>
      <c r="L40" s="16"/>
      <c r="M40" s="17"/>
      <c r="N40" s="18"/>
      <c r="O40" s="17"/>
    </row>
    <row r="41" spans="1:15" ht="15.75">
      <c r="A41" s="27"/>
      <c r="B41" s="11"/>
      <c r="C41" s="11"/>
      <c r="D41" s="93" t="s">
        <v>35</v>
      </c>
      <c r="E41" s="93"/>
      <c r="F41" s="25">
        <v>0</v>
      </c>
      <c r="G41" s="26">
        <f>('NORMAL OPTION CALLS'!F41/'NORMAL OPTION CALLS'!F36)*100</f>
        <v>0</v>
      </c>
      <c r="H41" s="28"/>
      <c r="I41" s="12"/>
      <c r="J41" s="12"/>
      <c r="K41" s="16"/>
      <c r="L41" s="16"/>
      <c r="M41" s="17"/>
      <c r="N41" s="17"/>
      <c r="O41" s="17"/>
    </row>
    <row r="42" spans="1:15" ht="16.5" thickBot="1">
      <c r="A42" s="27"/>
      <c r="B42" s="11"/>
      <c r="C42" s="11"/>
      <c r="D42" s="94" t="s">
        <v>36</v>
      </c>
      <c r="E42" s="94"/>
      <c r="F42" s="30"/>
      <c r="G42" s="31">
        <f>('NORMAL OPTION CALLS'!F42/'NORMAL OPTION CALLS'!F36)*100</f>
        <v>0</v>
      </c>
      <c r="H42" s="28"/>
      <c r="I42" s="12"/>
      <c r="J42" s="12"/>
      <c r="K42" s="23"/>
      <c r="L42" s="23"/>
      <c r="N42" s="17"/>
      <c r="O42" s="17"/>
    </row>
    <row r="43" spans="1:15" ht="15.75">
      <c r="A43" s="35" t="s">
        <v>37</v>
      </c>
      <c r="B43" s="32"/>
      <c r="C43" s="32"/>
      <c r="D43" s="36"/>
      <c r="E43" s="36"/>
      <c r="F43" s="37"/>
      <c r="G43" s="37"/>
      <c r="H43" s="38"/>
      <c r="I43" s="39"/>
      <c r="J43" s="39"/>
      <c r="K43" s="39"/>
      <c r="L43" s="37"/>
      <c r="M43" s="17"/>
      <c r="N43" s="33"/>
      <c r="O43" s="33"/>
    </row>
    <row r="44" spans="1:15" ht="15.75">
      <c r="A44" s="40" t="s">
        <v>38</v>
      </c>
      <c r="B44" s="32"/>
      <c r="C44" s="32"/>
      <c r="D44" s="41"/>
      <c r="E44" s="42"/>
      <c r="F44" s="36"/>
      <c r="G44" s="39"/>
      <c r="H44" s="38"/>
      <c r="I44" s="39"/>
      <c r="J44" s="39"/>
      <c r="K44" s="39"/>
      <c r="L44" s="37"/>
      <c r="M44" s="17"/>
      <c r="N44" s="18"/>
      <c r="O44" s="18"/>
    </row>
    <row r="45" spans="1:15" ht="15.75">
      <c r="A45" s="40" t="s">
        <v>39</v>
      </c>
      <c r="B45" s="32"/>
      <c r="C45" s="32"/>
      <c r="D45" s="36"/>
      <c r="E45" s="42"/>
      <c r="F45" s="36"/>
      <c r="G45" s="39"/>
      <c r="H45" s="38"/>
      <c r="I45" s="43"/>
      <c r="J45" s="43"/>
      <c r="K45" s="43"/>
      <c r="L45" s="37"/>
      <c r="M45" s="17"/>
      <c r="N45" s="17"/>
      <c r="O45" s="17"/>
    </row>
    <row r="46" spans="1:15" ht="15.75">
      <c r="A46" s="40" t="s">
        <v>40</v>
      </c>
      <c r="B46" s="41"/>
      <c r="C46" s="32"/>
      <c r="D46" s="36"/>
      <c r="E46" s="42"/>
      <c r="F46" s="36"/>
      <c r="G46" s="39"/>
      <c r="H46" s="44"/>
      <c r="I46" s="43"/>
      <c r="J46" s="43"/>
      <c r="K46" s="43"/>
      <c r="L46" s="37"/>
      <c r="M46" s="17"/>
      <c r="N46" s="17"/>
      <c r="O46" s="17"/>
    </row>
    <row r="47" spans="1:15" ht="15.75">
      <c r="A47" s="40" t="s">
        <v>41</v>
      </c>
      <c r="B47" s="27"/>
      <c r="C47" s="41"/>
      <c r="D47" s="36"/>
      <c r="E47" s="45"/>
      <c r="F47" s="39"/>
      <c r="G47" s="39"/>
      <c r="H47" s="44"/>
      <c r="I47" s="43"/>
      <c r="J47" s="43"/>
      <c r="K47" s="43"/>
      <c r="L47" s="39"/>
      <c r="M47" s="17"/>
      <c r="N47" s="17"/>
      <c r="O47" s="17"/>
    </row>
    <row r="48" spans="1:15">
      <c r="A48" s="95" t="s">
        <v>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</row>
    <row r="49" spans="1:15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</row>
    <row r="50" spans="1:15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</row>
    <row r="51" spans="1:15" ht="15.75">
      <c r="A51" s="96" t="s">
        <v>1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</row>
    <row r="52" spans="1:15" ht="15.75">
      <c r="A52" s="96" t="s">
        <v>2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</row>
    <row r="53" spans="1:15" ht="15.75">
      <c r="A53" s="97" t="s">
        <v>3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</row>
    <row r="54" spans="1:15" ht="15.75">
      <c r="A54" s="88" t="s">
        <v>280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1:15" ht="15.75">
      <c r="A55" s="89" t="s">
        <v>5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</row>
    <row r="56" spans="1:15">
      <c r="A56" s="90" t="s">
        <v>6</v>
      </c>
      <c r="B56" s="91" t="s">
        <v>7</v>
      </c>
      <c r="C56" s="92" t="s">
        <v>8</v>
      </c>
      <c r="D56" s="91" t="s">
        <v>9</v>
      </c>
      <c r="E56" s="90" t="s">
        <v>10</v>
      </c>
      <c r="F56" s="90" t="s">
        <v>11</v>
      </c>
      <c r="G56" s="92" t="s">
        <v>12</v>
      </c>
      <c r="H56" s="92" t="s">
        <v>13</v>
      </c>
      <c r="I56" s="92" t="s">
        <v>14</v>
      </c>
      <c r="J56" s="92" t="s">
        <v>15</v>
      </c>
      <c r="K56" s="92" t="s">
        <v>16</v>
      </c>
      <c r="L56" s="98" t="s">
        <v>17</v>
      </c>
      <c r="M56" s="91" t="s">
        <v>18</v>
      </c>
      <c r="N56" s="91" t="s">
        <v>19</v>
      </c>
      <c r="O56" s="91" t="s">
        <v>20</v>
      </c>
    </row>
    <row r="57" spans="1:15">
      <c r="A57" s="90"/>
      <c r="B57" s="91"/>
      <c r="C57" s="92"/>
      <c r="D57" s="91"/>
      <c r="E57" s="90"/>
      <c r="F57" s="90"/>
      <c r="G57" s="92"/>
      <c r="H57" s="92"/>
      <c r="I57" s="92"/>
      <c r="J57" s="92"/>
      <c r="K57" s="92"/>
      <c r="L57" s="98"/>
      <c r="M57" s="91"/>
      <c r="N57" s="91"/>
      <c r="O57" s="91"/>
    </row>
    <row r="58" spans="1:15" ht="15.75">
      <c r="A58" s="61">
        <v>1</v>
      </c>
      <c r="B58" s="86">
        <v>43187</v>
      </c>
      <c r="C58" s="6">
        <v>980</v>
      </c>
      <c r="D58" s="6" t="s">
        <v>21</v>
      </c>
      <c r="E58" s="6" t="s">
        <v>22</v>
      </c>
      <c r="F58" s="6" t="s">
        <v>169</v>
      </c>
      <c r="G58" s="7">
        <v>25</v>
      </c>
      <c r="H58" s="7">
        <v>19</v>
      </c>
      <c r="I58" s="7">
        <v>28</v>
      </c>
      <c r="J58" s="7">
        <v>31</v>
      </c>
      <c r="K58" s="7">
        <v>34</v>
      </c>
      <c r="L58" s="7">
        <v>34</v>
      </c>
      <c r="M58" s="6">
        <v>1500</v>
      </c>
      <c r="N58" s="8">
        <f>IF('NORMAL OPTION CALLS'!E58="BUY",('NORMAL OPTION CALLS'!L58-'NORMAL OPTION CALLS'!G58)*('NORMAL OPTION CALLS'!M58),('NORMAL OPTION CALLS'!G58-'NORMAL OPTION CALLS'!L58)*('NORMAL OPTION CALLS'!M58))</f>
        <v>13500</v>
      </c>
      <c r="O58" s="9">
        <f>'NORMAL OPTION CALLS'!N58/('NORMAL OPTION CALLS'!M58)/'NORMAL OPTION CALLS'!G58%</f>
        <v>36</v>
      </c>
    </row>
    <row r="59" spans="1:15" ht="16.5" customHeight="1">
      <c r="A59" s="61">
        <v>2</v>
      </c>
      <c r="B59" s="86">
        <v>43186</v>
      </c>
      <c r="C59" s="6">
        <v>250</v>
      </c>
      <c r="D59" s="6" t="s">
        <v>21</v>
      </c>
      <c r="E59" s="6" t="s">
        <v>22</v>
      </c>
      <c r="F59" s="6" t="s">
        <v>49</v>
      </c>
      <c r="G59" s="7">
        <v>4.5</v>
      </c>
      <c r="H59" s="7">
        <v>2</v>
      </c>
      <c r="I59" s="7">
        <v>6</v>
      </c>
      <c r="J59" s="7">
        <v>7.5</v>
      </c>
      <c r="K59" s="7">
        <v>9</v>
      </c>
      <c r="L59" s="7">
        <v>2</v>
      </c>
      <c r="M59" s="6">
        <v>3000</v>
      </c>
      <c r="N59" s="8">
        <f>IF('NORMAL OPTION CALLS'!E59="BUY",('NORMAL OPTION CALLS'!L59-'NORMAL OPTION CALLS'!G59)*('NORMAL OPTION CALLS'!M59),('NORMAL OPTION CALLS'!G59-'NORMAL OPTION CALLS'!L59)*('NORMAL OPTION CALLS'!M59))</f>
        <v>-7500</v>
      </c>
      <c r="O59" s="9">
        <f>'NORMAL OPTION CALLS'!N59/('NORMAL OPTION CALLS'!M59)/'NORMAL OPTION CALLS'!G59%</f>
        <v>-55.555555555555557</v>
      </c>
    </row>
    <row r="60" spans="1:15" ht="16.5" customHeight="1">
      <c r="A60" s="61">
        <v>3</v>
      </c>
      <c r="B60" s="86">
        <v>43186</v>
      </c>
      <c r="C60" s="6">
        <v>270</v>
      </c>
      <c r="D60" s="6" t="s">
        <v>21</v>
      </c>
      <c r="E60" s="6" t="s">
        <v>22</v>
      </c>
      <c r="F60" s="6" t="s">
        <v>87</v>
      </c>
      <c r="G60" s="7">
        <v>4.5</v>
      </c>
      <c r="H60" s="7">
        <v>1.5</v>
      </c>
      <c r="I60" s="7">
        <v>6</v>
      </c>
      <c r="J60" s="7">
        <v>7.5</v>
      </c>
      <c r="K60" s="7">
        <v>9</v>
      </c>
      <c r="L60" s="7">
        <v>6</v>
      </c>
      <c r="M60" s="6">
        <v>3000</v>
      </c>
      <c r="N60" s="8">
        <f>IF('NORMAL OPTION CALLS'!E60="BUY",('NORMAL OPTION CALLS'!L60-'NORMAL OPTION CALLS'!G60)*('NORMAL OPTION CALLS'!M60),('NORMAL OPTION CALLS'!G60-'NORMAL OPTION CALLS'!L60)*('NORMAL OPTION CALLS'!M60))</f>
        <v>4500</v>
      </c>
      <c r="O60" s="9">
        <f>'NORMAL OPTION CALLS'!N60/('NORMAL OPTION CALLS'!M60)/'NORMAL OPTION CALLS'!G60%</f>
        <v>33.333333333333336</v>
      </c>
    </row>
    <row r="61" spans="1:15" ht="16.5" customHeight="1">
      <c r="A61" s="61">
        <v>4</v>
      </c>
      <c r="B61" s="86">
        <v>43185</v>
      </c>
      <c r="C61" s="6">
        <v>550</v>
      </c>
      <c r="D61" s="6" t="s">
        <v>21</v>
      </c>
      <c r="E61" s="6" t="s">
        <v>22</v>
      </c>
      <c r="F61" s="6" t="s">
        <v>77</v>
      </c>
      <c r="G61" s="7">
        <v>3</v>
      </c>
      <c r="H61" s="7">
        <v>0.5</v>
      </c>
      <c r="I61" s="7">
        <v>6</v>
      </c>
      <c r="J61" s="7">
        <v>9</v>
      </c>
      <c r="K61" s="7">
        <v>12</v>
      </c>
      <c r="L61" s="7">
        <v>12</v>
      </c>
      <c r="M61" s="6">
        <v>1100</v>
      </c>
      <c r="N61" s="8">
        <f>IF('NORMAL OPTION CALLS'!E61="BUY",('NORMAL OPTION CALLS'!L61-'NORMAL OPTION CALLS'!G61)*('NORMAL OPTION CALLS'!M61),('NORMAL OPTION CALLS'!G61-'NORMAL OPTION CALLS'!L61)*('NORMAL OPTION CALLS'!M61))</f>
        <v>9900</v>
      </c>
      <c r="O61" s="9">
        <f>'NORMAL OPTION CALLS'!N61/('NORMAL OPTION CALLS'!M61)/'NORMAL OPTION CALLS'!G61%</f>
        <v>300</v>
      </c>
    </row>
    <row r="62" spans="1:15" ht="16.5" customHeight="1">
      <c r="A62" s="61">
        <v>5</v>
      </c>
      <c r="B62" s="86">
        <v>43185</v>
      </c>
      <c r="C62" s="6">
        <v>140</v>
      </c>
      <c r="D62" s="6" t="s">
        <v>21</v>
      </c>
      <c r="E62" s="6" t="s">
        <v>22</v>
      </c>
      <c r="F62" s="6" t="s">
        <v>124</v>
      </c>
      <c r="G62" s="7">
        <v>2.5</v>
      </c>
      <c r="H62" s="7">
        <v>1</v>
      </c>
      <c r="I62" s="7">
        <v>3.3</v>
      </c>
      <c r="J62" s="7">
        <v>4</v>
      </c>
      <c r="K62" s="7">
        <v>4.9000000000000004</v>
      </c>
      <c r="L62" s="7">
        <v>3.3</v>
      </c>
      <c r="M62" s="6">
        <v>4000</v>
      </c>
      <c r="N62" s="8">
        <f>IF('NORMAL OPTION CALLS'!E62="BUY",('NORMAL OPTION CALLS'!L62-'NORMAL OPTION CALLS'!G62)*('NORMAL OPTION CALLS'!M62),('NORMAL OPTION CALLS'!G62-'NORMAL OPTION CALLS'!L62)*('NORMAL OPTION CALLS'!M62))</f>
        <v>3199.9999999999991</v>
      </c>
      <c r="O62" s="9">
        <f>'NORMAL OPTION CALLS'!N62/('NORMAL OPTION CALLS'!M62)/'NORMAL OPTION CALLS'!G62%</f>
        <v>31.999999999999993</v>
      </c>
    </row>
    <row r="63" spans="1:15" ht="16.5" customHeight="1">
      <c r="A63" s="61">
        <v>6</v>
      </c>
      <c r="B63" s="86">
        <v>43185</v>
      </c>
      <c r="C63" s="6">
        <v>530</v>
      </c>
      <c r="D63" s="6" t="s">
        <v>21</v>
      </c>
      <c r="E63" s="6" t="s">
        <v>22</v>
      </c>
      <c r="F63" s="6" t="s">
        <v>77</v>
      </c>
      <c r="G63" s="7">
        <v>7</v>
      </c>
      <c r="H63" s="7">
        <v>2</v>
      </c>
      <c r="I63" s="7">
        <v>10</v>
      </c>
      <c r="J63" s="7">
        <v>13</v>
      </c>
      <c r="K63" s="7">
        <v>16</v>
      </c>
      <c r="L63" s="7">
        <v>16</v>
      </c>
      <c r="M63" s="6">
        <v>1100</v>
      </c>
      <c r="N63" s="8">
        <f>IF('NORMAL OPTION CALLS'!E63="BUY",('NORMAL OPTION CALLS'!L63-'NORMAL OPTION CALLS'!G63)*('NORMAL OPTION CALLS'!M63),('NORMAL OPTION CALLS'!G63-'NORMAL OPTION CALLS'!L63)*('NORMAL OPTION CALLS'!M63))</f>
        <v>9900</v>
      </c>
      <c r="O63" s="9">
        <f>'NORMAL OPTION CALLS'!N63/('NORMAL OPTION CALLS'!M63)/'NORMAL OPTION CALLS'!G63%</f>
        <v>128.57142857142856</v>
      </c>
    </row>
    <row r="64" spans="1:15" ht="16.5" customHeight="1">
      <c r="A64" s="61">
        <v>7</v>
      </c>
      <c r="B64" s="86">
        <v>43182</v>
      </c>
      <c r="C64" s="6">
        <v>210</v>
      </c>
      <c r="D64" s="6" t="s">
        <v>47</v>
      </c>
      <c r="E64" s="6" t="s">
        <v>22</v>
      </c>
      <c r="F64" s="6" t="s">
        <v>51</v>
      </c>
      <c r="G64" s="7">
        <v>5.2</v>
      </c>
      <c r="H64" s="7">
        <v>3.6</v>
      </c>
      <c r="I64" s="7">
        <v>6</v>
      </c>
      <c r="J64" s="7">
        <v>6.8</v>
      </c>
      <c r="K64" s="7">
        <v>7.6</v>
      </c>
      <c r="L64" s="7">
        <v>7.6</v>
      </c>
      <c r="M64" s="6">
        <v>4500</v>
      </c>
      <c r="N64" s="8">
        <f>IF('NORMAL OPTION CALLS'!E64="BUY",('NORMAL OPTION CALLS'!L64-'NORMAL OPTION CALLS'!G64)*('NORMAL OPTION CALLS'!M64),('NORMAL OPTION CALLS'!G64-'NORMAL OPTION CALLS'!L64)*('NORMAL OPTION CALLS'!M64))</f>
        <v>10799.999999999998</v>
      </c>
      <c r="O64" s="9">
        <f>'NORMAL OPTION CALLS'!N64/('NORMAL OPTION CALLS'!M64)/'NORMAL OPTION CALLS'!G64%</f>
        <v>46.153846153846139</v>
      </c>
    </row>
    <row r="65" spans="1:15" ht="16.5" customHeight="1">
      <c r="A65" s="61">
        <v>8</v>
      </c>
      <c r="B65" s="86">
        <v>43182</v>
      </c>
      <c r="C65" s="6">
        <v>125</v>
      </c>
      <c r="D65" s="6" t="s">
        <v>47</v>
      </c>
      <c r="E65" s="6" t="s">
        <v>22</v>
      </c>
      <c r="F65" s="6" t="s">
        <v>64</v>
      </c>
      <c r="G65" s="7">
        <v>3.2</v>
      </c>
      <c r="H65" s="7">
        <v>2</v>
      </c>
      <c r="I65" s="7">
        <v>3.8</v>
      </c>
      <c r="J65" s="7">
        <v>4.4000000000000004</v>
      </c>
      <c r="K65" s="7">
        <v>5</v>
      </c>
      <c r="L65" s="7">
        <v>3.8</v>
      </c>
      <c r="M65" s="6">
        <v>6000</v>
      </c>
      <c r="N65" s="8">
        <f>IF('NORMAL OPTION CALLS'!E65="BUY",('NORMAL OPTION CALLS'!L65-'NORMAL OPTION CALLS'!G65)*('NORMAL OPTION CALLS'!M65),('NORMAL OPTION CALLS'!G65-'NORMAL OPTION CALLS'!L65)*('NORMAL OPTION CALLS'!M65))</f>
        <v>3599.9999999999977</v>
      </c>
      <c r="O65" s="9">
        <f>'NORMAL OPTION CALLS'!N65/('NORMAL OPTION CALLS'!M65)/'NORMAL OPTION CALLS'!G65%</f>
        <v>18.749999999999989</v>
      </c>
    </row>
    <row r="66" spans="1:15" ht="16.5" customHeight="1">
      <c r="A66" s="61">
        <v>9</v>
      </c>
      <c r="B66" s="86">
        <v>43182</v>
      </c>
      <c r="C66" s="6">
        <v>560</v>
      </c>
      <c r="D66" s="6" t="s">
        <v>47</v>
      </c>
      <c r="E66" s="6" t="s">
        <v>22</v>
      </c>
      <c r="F66" s="6" t="s">
        <v>44</v>
      </c>
      <c r="G66" s="7">
        <v>11.5</v>
      </c>
      <c r="H66" s="7">
        <v>6</v>
      </c>
      <c r="I66" s="7">
        <v>15</v>
      </c>
      <c r="J66" s="7">
        <v>18.5</v>
      </c>
      <c r="K66" s="7">
        <v>22</v>
      </c>
      <c r="L66" s="7">
        <v>6</v>
      </c>
      <c r="M66" s="6">
        <v>1061</v>
      </c>
      <c r="N66" s="8">
        <f>IF('NORMAL OPTION CALLS'!E66="BUY",('NORMAL OPTION CALLS'!L66-'NORMAL OPTION CALLS'!G66)*('NORMAL OPTION CALLS'!M66),('NORMAL OPTION CALLS'!G66-'NORMAL OPTION CALLS'!L66)*('NORMAL OPTION CALLS'!M66))</f>
        <v>-5835.5</v>
      </c>
      <c r="O66" s="9">
        <f>'NORMAL OPTION CALLS'!N66/('NORMAL OPTION CALLS'!M66)/'NORMAL OPTION CALLS'!G66%</f>
        <v>-47.826086956521735</v>
      </c>
    </row>
    <row r="67" spans="1:15" ht="16.5" customHeight="1">
      <c r="A67" s="61">
        <v>10</v>
      </c>
      <c r="B67" s="86">
        <v>43181</v>
      </c>
      <c r="C67" s="6">
        <v>280</v>
      </c>
      <c r="D67" s="6" t="s">
        <v>47</v>
      </c>
      <c r="E67" s="6" t="s">
        <v>22</v>
      </c>
      <c r="F67" s="6" t="s">
        <v>91</v>
      </c>
      <c r="G67" s="7">
        <v>3.3</v>
      </c>
      <c r="H67" s="7">
        <v>1</v>
      </c>
      <c r="I67" s="7">
        <v>4.5</v>
      </c>
      <c r="J67" s="7">
        <v>5.7</v>
      </c>
      <c r="K67" s="7">
        <v>7</v>
      </c>
      <c r="L67" s="7">
        <v>7</v>
      </c>
      <c r="M67" s="6">
        <v>2750</v>
      </c>
      <c r="N67" s="8">
        <f>IF('NORMAL OPTION CALLS'!E67="BUY",('NORMAL OPTION CALLS'!L67-'NORMAL OPTION CALLS'!G67)*('NORMAL OPTION CALLS'!M67),('NORMAL OPTION CALLS'!G67-'NORMAL OPTION CALLS'!L67)*('NORMAL OPTION CALLS'!M67))</f>
        <v>10175</v>
      </c>
      <c r="O67" s="9">
        <f>'NORMAL OPTION CALLS'!N67/('NORMAL OPTION CALLS'!M67)/'NORMAL OPTION CALLS'!G67%</f>
        <v>112.12121212121212</v>
      </c>
    </row>
    <row r="68" spans="1:15" ht="16.5" customHeight="1">
      <c r="A68" s="61">
        <v>11</v>
      </c>
      <c r="B68" s="86">
        <v>43181</v>
      </c>
      <c r="C68" s="6">
        <v>240</v>
      </c>
      <c r="D68" s="6" t="s">
        <v>47</v>
      </c>
      <c r="E68" s="6" t="s">
        <v>22</v>
      </c>
      <c r="F68" s="6" t="s">
        <v>49</v>
      </c>
      <c r="G68" s="7">
        <v>3.4</v>
      </c>
      <c r="H68" s="7">
        <v>0.9</v>
      </c>
      <c r="I68" s="7">
        <v>4.9000000000000004</v>
      </c>
      <c r="J68" s="7">
        <v>6.4</v>
      </c>
      <c r="K68" s="7">
        <v>8</v>
      </c>
      <c r="L68" s="7">
        <v>6.4</v>
      </c>
      <c r="M68" s="6">
        <v>3000</v>
      </c>
      <c r="N68" s="8">
        <f>IF('NORMAL OPTION CALLS'!E68="BUY",('NORMAL OPTION CALLS'!L68-'NORMAL OPTION CALLS'!G68)*('NORMAL OPTION CALLS'!M68),('NORMAL OPTION CALLS'!G68-'NORMAL OPTION CALLS'!L68)*('NORMAL OPTION CALLS'!M68))</f>
        <v>9000.0000000000018</v>
      </c>
      <c r="O68" s="9">
        <f>'NORMAL OPTION CALLS'!N68/('NORMAL OPTION CALLS'!M68)/'NORMAL OPTION CALLS'!G68%</f>
        <v>88.235294117647072</v>
      </c>
    </row>
    <row r="69" spans="1:15" ht="16.5" customHeight="1">
      <c r="A69" s="61">
        <v>12</v>
      </c>
      <c r="B69" s="86">
        <v>43181</v>
      </c>
      <c r="C69" s="6">
        <v>90</v>
      </c>
      <c r="D69" s="6" t="s">
        <v>47</v>
      </c>
      <c r="E69" s="6" t="s">
        <v>22</v>
      </c>
      <c r="F69" s="6" t="s">
        <v>59</v>
      </c>
      <c r="G69" s="7">
        <v>3.5</v>
      </c>
      <c r="H69" s="7">
        <v>2.5</v>
      </c>
      <c r="I69" s="7">
        <v>4</v>
      </c>
      <c r="J69" s="7">
        <v>4.5</v>
      </c>
      <c r="K69" s="7">
        <v>5</v>
      </c>
      <c r="L69" s="7">
        <v>4</v>
      </c>
      <c r="M69" s="6">
        <v>6000</v>
      </c>
      <c r="N69" s="8">
        <f>IF('NORMAL OPTION CALLS'!E69="BUY",('NORMAL OPTION CALLS'!L69-'NORMAL OPTION CALLS'!G69)*('NORMAL OPTION CALLS'!M69),('NORMAL OPTION CALLS'!G69-'NORMAL OPTION CALLS'!L69)*('NORMAL OPTION CALLS'!M69))</f>
        <v>3000</v>
      </c>
      <c r="O69" s="9">
        <f>'NORMAL OPTION CALLS'!N69/('NORMAL OPTION CALLS'!M69)/'NORMAL OPTION CALLS'!G69%</f>
        <v>14.285714285714285</v>
      </c>
    </row>
    <row r="70" spans="1:15" ht="16.5" customHeight="1">
      <c r="A70" s="61">
        <v>13</v>
      </c>
      <c r="B70" s="86">
        <v>43180</v>
      </c>
      <c r="C70" s="6">
        <v>290</v>
      </c>
      <c r="D70" s="6" t="s">
        <v>21</v>
      </c>
      <c r="E70" s="6" t="s">
        <v>22</v>
      </c>
      <c r="F70" s="6" t="s">
        <v>43</v>
      </c>
      <c r="G70" s="7">
        <v>6.4</v>
      </c>
      <c r="H70" s="7">
        <v>3.5</v>
      </c>
      <c r="I70" s="7">
        <v>8</v>
      </c>
      <c r="J70" s="7">
        <v>10.5</v>
      </c>
      <c r="K70" s="7">
        <v>12</v>
      </c>
      <c r="L70" s="7">
        <v>3.5</v>
      </c>
      <c r="M70" s="6">
        <v>3000</v>
      </c>
      <c r="N70" s="8">
        <f>IF('NORMAL OPTION CALLS'!E70="BUY",('NORMAL OPTION CALLS'!L70-'NORMAL OPTION CALLS'!G70)*('NORMAL OPTION CALLS'!M70),('NORMAL OPTION CALLS'!G70-'NORMAL OPTION CALLS'!L70)*('NORMAL OPTION CALLS'!M70))</f>
        <v>-8700.0000000000018</v>
      </c>
      <c r="O70" s="9">
        <f>'NORMAL OPTION CALLS'!N70/('NORMAL OPTION CALLS'!M70)/'NORMAL OPTION CALLS'!G70%</f>
        <v>-45.312500000000014</v>
      </c>
    </row>
    <row r="71" spans="1:15" ht="16.5" customHeight="1">
      <c r="A71" s="61">
        <v>14</v>
      </c>
      <c r="B71" s="86">
        <v>43180</v>
      </c>
      <c r="C71" s="6">
        <v>960</v>
      </c>
      <c r="D71" s="6" t="s">
        <v>21</v>
      </c>
      <c r="E71" s="6" t="s">
        <v>22</v>
      </c>
      <c r="F71" s="6" t="s">
        <v>281</v>
      </c>
      <c r="G71" s="7">
        <v>23</v>
      </c>
      <c r="H71" s="7">
        <v>19</v>
      </c>
      <c r="I71" s="7">
        <v>26</v>
      </c>
      <c r="J71" s="7">
        <v>29</v>
      </c>
      <c r="K71" s="7">
        <v>32</v>
      </c>
      <c r="L71" s="7">
        <v>19</v>
      </c>
      <c r="M71" s="6">
        <v>1500</v>
      </c>
      <c r="N71" s="8">
        <f>IF('NORMAL OPTION CALLS'!E71="BUY",('NORMAL OPTION CALLS'!L71-'NORMAL OPTION CALLS'!G71)*('NORMAL OPTION CALLS'!M71),('NORMAL OPTION CALLS'!G71-'NORMAL OPTION CALLS'!L71)*('NORMAL OPTION CALLS'!M71))</f>
        <v>-6000</v>
      </c>
      <c r="O71" s="9">
        <f>'NORMAL OPTION CALLS'!N71/('NORMAL OPTION CALLS'!M71)/'NORMAL OPTION CALLS'!G71%</f>
        <v>-17.391304347826086</v>
      </c>
    </row>
    <row r="72" spans="1:15" ht="16.5" customHeight="1">
      <c r="A72" s="61">
        <v>15</v>
      </c>
      <c r="B72" s="86">
        <v>43180</v>
      </c>
      <c r="C72" s="6">
        <v>290</v>
      </c>
      <c r="D72" s="6" t="s">
        <v>47</v>
      </c>
      <c r="E72" s="6" t="s">
        <v>22</v>
      </c>
      <c r="F72" s="6" t="s">
        <v>91</v>
      </c>
      <c r="G72" s="7">
        <v>4.5</v>
      </c>
      <c r="H72" s="7">
        <v>3</v>
      </c>
      <c r="I72" s="7">
        <v>5.7</v>
      </c>
      <c r="J72" s="7">
        <v>7</v>
      </c>
      <c r="K72" s="7">
        <v>7.8</v>
      </c>
      <c r="L72" s="7">
        <v>5.7</v>
      </c>
      <c r="M72" s="6">
        <v>2750</v>
      </c>
      <c r="N72" s="8">
        <f>IF('NORMAL OPTION CALLS'!E72="BUY",('NORMAL OPTION CALLS'!L72-'NORMAL OPTION CALLS'!G72)*('NORMAL OPTION CALLS'!M72),('NORMAL OPTION CALLS'!G72-'NORMAL OPTION CALLS'!L72)*('NORMAL OPTION CALLS'!M72))</f>
        <v>3300.0000000000005</v>
      </c>
      <c r="O72" s="9">
        <f>'NORMAL OPTION CALLS'!N72/('NORMAL OPTION CALLS'!M72)/'NORMAL OPTION CALLS'!G72%</f>
        <v>26.666666666666671</v>
      </c>
    </row>
    <row r="73" spans="1:15" ht="16.5" customHeight="1">
      <c r="A73" s="61">
        <v>16</v>
      </c>
      <c r="B73" s="86">
        <v>43179</v>
      </c>
      <c r="C73" s="6">
        <v>600</v>
      </c>
      <c r="D73" s="6" t="s">
        <v>21</v>
      </c>
      <c r="E73" s="6" t="s">
        <v>22</v>
      </c>
      <c r="F73" s="6" t="s">
        <v>99</v>
      </c>
      <c r="G73" s="7">
        <v>13.5</v>
      </c>
      <c r="H73" s="7">
        <v>7</v>
      </c>
      <c r="I73" s="7">
        <v>17</v>
      </c>
      <c r="J73" s="7">
        <v>20.5</v>
      </c>
      <c r="K73" s="7">
        <v>24</v>
      </c>
      <c r="L73" s="7">
        <v>1</v>
      </c>
      <c r="M73" s="6">
        <v>1061</v>
      </c>
      <c r="N73" s="8">
        <f>IF('NORMAL OPTION CALLS'!E73="BUY",('NORMAL OPTION CALLS'!L73-'NORMAL OPTION CALLS'!G73)*('NORMAL OPTION CALLS'!M73),('NORMAL OPTION CALLS'!G73-'NORMAL OPTION CALLS'!L73)*('NORMAL OPTION CALLS'!M73))</f>
        <v>-13262.5</v>
      </c>
      <c r="O73" s="9">
        <f>'NORMAL OPTION CALLS'!N73/('NORMAL OPTION CALLS'!M73)/'NORMAL OPTION CALLS'!G73%</f>
        <v>-92.592592592592581</v>
      </c>
    </row>
    <row r="74" spans="1:15" ht="16.5" customHeight="1">
      <c r="A74" s="61">
        <v>17</v>
      </c>
      <c r="B74" s="86">
        <v>43179</v>
      </c>
      <c r="C74" s="6">
        <v>175</v>
      </c>
      <c r="D74" s="6" t="s">
        <v>47</v>
      </c>
      <c r="E74" s="6" t="s">
        <v>22</v>
      </c>
      <c r="F74" s="6" t="s">
        <v>56</v>
      </c>
      <c r="G74" s="7">
        <v>3.3</v>
      </c>
      <c r="H74" s="7">
        <v>2</v>
      </c>
      <c r="I74" s="7">
        <v>4.7</v>
      </c>
      <c r="J74" s="7">
        <v>6</v>
      </c>
      <c r="K74" s="7">
        <v>7.3</v>
      </c>
      <c r="L74" s="7">
        <v>4.7</v>
      </c>
      <c r="M74" s="6">
        <v>3000</v>
      </c>
      <c r="N74" s="8">
        <f>IF('NORMAL OPTION CALLS'!E74="BUY",('NORMAL OPTION CALLS'!L74-'NORMAL OPTION CALLS'!G74)*('NORMAL OPTION CALLS'!M74),('NORMAL OPTION CALLS'!G74-'NORMAL OPTION CALLS'!L74)*('NORMAL OPTION CALLS'!M74))</f>
        <v>4200.0000000000009</v>
      </c>
      <c r="O74" s="9">
        <f>'NORMAL OPTION CALLS'!N74/('NORMAL OPTION CALLS'!M74)/'NORMAL OPTION CALLS'!G74%</f>
        <v>42.424242424242436</v>
      </c>
    </row>
    <row r="75" spans="1:15" ht="16.5" customHeight="1">
      <c r="A75" s="61">
        <v>18</v>
      </c>
      <c r="B75" s="86">
        <v>43179</v>
      </c>
      <c r="C75" s="6">
        <v>155</v>
      </c>
      <c r="D75" s="6" t="s">
        <v>47</v>
      </c>
      <c r="E75" s="6" t="s">
        <v>22</v>
      </c>
      <c r="F75" s="6" t="s">
        <v>184</v>
      </c>
      <c r="G75" s="7">
        <v>4.2</v>
      </c>
      <c r="H75" s="7">
        <v>2.8</v>
      </c>
      <c r="I75" s="7">
        <v>5</v>
      </c>
      <c r="J75" s="7">
        <v>5.8</v>
      </c>
      <c r="K75" s="7">
        <v>6.6</v>
      </c>
      <c r="L75" s="7">
        <v>5</v>
      </c>
      <c r="M75" s="6">
        <v>4500</v>
      </c>
      <c r="N75" s="8">
        <f>IF('NORMAL OPTION CALLS'!E75="BUY",('NORMAL OPTION CALLS'!L75-'NORMAL OPTION CALLS'!G75)*('NORMAL OPTION CALLS'!M75),('NORMAL OPTION CALLS'!G75-'NORMAL OPTION CALLS'!L75)*('NORMAL OPTION CALLS'!M75))</f>
        <v>3599.9999999999991</v>
      </c>
      <c r="O75" s="9">
        <f>'NORMAL OPTION CALLS'!N75/('NORMAL OPTION CALLS'!M75)/'NORMAL OPTION CALLS'!G75%</f>
        <v>19.047619047619044</v>
      </c>
    </row>
    <row r="76" spans="1:15" ht="16.5" customHeight="1">
      <c r="A76" s="61">
        <v>19</v>
      </c>
      <c r="B76" s="86">
        <v>43178</v>
      </c>
      <c r="C76" s="6">
        <v>130</v>
      </c>
      <c r="D76" s="6" t="s">
        <v>47</v>
      </c>
      <c r="E76" s="6" t="s">
        <v>22</v>
      </c>
      <c r="F76" s="6" t="s">
        <v>124</v>
      </c>
      <c r="G76" s="7">
        <v>1.6</v>
      </c>
      <c r="H76" s="7">
        <v>0.5</v>
      </c>
      <c r="I76" s="7">
        <v>2.4</v>
      </c>
      <c r="J76" s="7">
        <v>3.2</v>
      </c>
      <c r="K76" s="7">
        <v>4</v>
      </c>
      <c r="L76" s="7">
        <v>4</v>
      </c>
      <c r="M76" s="6">
        <v>4000</v>
      </c>
      <c r="N76" s="8">
        <f>IF('NORMAL OPTION CALLS'!E76="BUY",('NORMAL OPTION CALLS'!L76-'NORMAL OPTION CALLS'!G76)*('NORMAL OPTION CALLS'!M76),('NORMAL OPTION CALLS'!G76-'NORMAL OPTION CALLS'!L76)*('NORMAL OPTION CALLS'!M76))</f>
        <v>9600</v>
      </c>
      <c r="O76" s="9">
        <f>'NORMAL OPTION CALLS'!N76/('NORMAL OPTION CALLS'!M76)/'NORMAL OPTION CALLS'!G76%</f>
        <v>150</v>
      </c>
    </row>
    <row r="77" spans="1:15" ht="16.5" customHeight="1">
      <c r="A77" s="61">
        <v>20</v>
      </c>
      <c r="B77" s="86">
        <v>43178</v>
      </c>
      <c r="C77" s="6">
        <v>580</v>
      </c>
      <c r="D77" s="6" t="s">
        <v>47</v>
      </c>
      <c r="E77" s="6" t="s">
        <v>22</v>
      </c>
      <c r="F77" s="6" t="s">
        <v>99</v>
      </c>
      <c r="G77" s="7">
        <v>11</v>
      </c>
      <c r="H77" s="7">
        <v>5</v>
      </c>
      <c r="I77" s="7">
        <v>14.5</v>
      </c>
      <c r="J77" s="7">
        <v>18</v>
      </c>
      <c r="K77" s="7">
        <v>21.5</v>
      </c>
      <c r="L77" s="7">
        <v>14.5</v>
      </c>
      <c r="M77" s="6">
        <v>1061</v>
      </c>
      <c r="N77" s="8">
        <f>IF('NORMAL OPTION CALLS'!E77="BUY",('NORMAL OPTION CALLS'!L77-'NORMAL OPTION CALLS'!G77)*('NORMAL OPTION CALLS'!M77),('NORMAL OPTION CALLS'!G77-'NORMAL OPTION CALLS'!L77)*('NORMAL OPTION CALLS'!M77))</f>
        <v>3713.5</v>
      </c>
      <c r="O77" s="9">
        <f>'NORMAL OPTION CALLS'!N77/('NORMAL OPTION CALLS'!M77)/'NORMAL OPTION CALLS'!G77%</f>
        <v>31.818181818181817</v>
      </c>
    </row>
    <row r="78" spans="1:15" ht="16.5" customHeight="1">
      <c r="A78" s="61">
        <v>21</v>
      </c>
      <c r="B78" s="86">
        <v>43178</v>
      </c>
      <c r="C78" s="6">
        <v>85</v>
      </c>
      <c r="D78" s="6" t="s">
        <v>47</v>
      </c>
      <c r="E78" s="6" t="s">
        <v>22</v>
      </c>
      <c r="F78" s="6" t="s">
        <v>59</v>
      </c>
      <c r="G78" s="7">
        <v>2.2000000000000002</v>
      </c>
      <c r="H78" s="7">
        <v>1.2</v>
      </c>
      <c r="I78" s="7">
        <v>2.7</v>
      </c>
      <c r="J78" s="7">
        <v>3.2</v>
      </c>
      <c r="K78" s="7">
        <v>3.7</v>
      </c>
      <c r="L78" s="7">
        <v>2.7</v>
      </c>
      <c r="M78" s="6">
        <v>6000</v>
      </c>
      <c r="N78" s="8">
        <f>IF('NORMAL OPTION CALLS'!E78="BUY",('NORMAL OPTION CALLS'!L78-'NORMAL OPTION CALLS'!G78)*('NORMAL OPTION CALLS'!M78),('NORMAL OPTION CALLS'!G78-'NORMAL OPTION CALLS'!L78)*('NORMAL OPTION CALLS'!M78))</f>
        <v>3000</v>
      </c>
      <c r="O78" s="9">
        <f>'NORMAL OPTION CALLS'!N78/('NORMAL OPTION CALLS'!M78)/'NORMAL OPTION CALLS'!G78%</f>
        <v>22.727272727272727</v>
      </c>
    </row>
    <row r="79" spans="1:15" ht="16.5" customHeight="1">
      <c r="A79" s="61">
        <v>22</v>
      </c>
      <c r="B79" s="86">
        <v>43175</v>
      </c>
      <c r="C79" s="6">
        <v>600</v>
      </c>
      <c r="D79" s="6" t="s">
        <v>47</v>
      </c>
      <c r="E79" s="6" t="s">
        <v>22</v>
      </c>
      <c r="F79" s="6" t="s">
        <v>99</v>
      </c>
      <c r="G79" s="7">
        <v>15.5</v>
      </c>
      <c r="H79" s="7">
        <v>9.5</v>
      </c>
      <c r="I79" s="7">
        <v>19</v>
      </c>
      <c r="J79" s="7">
        <v>22.5</v>
      </c>
      <c r="K79" s="7">
        <v>26</v>
      </c>
      <c r="L79" s="7">
        <v>19</v>
      </c>
      <c r="M79" s="6">
        <v>1061</v>
      </c>
      <c r="N79" s="8">
        <f>IF('NORMAL OPTION CALLS'!E79="BUY",('NORMAL OPTION CALLS'!L79-'NORMAL OPTION CALLS'!G79)*('NORMAL OPTION CALLS'!M79),('NORMAL OPTION CALLS'!G79-'NORMAL OPTION CALLS'!L79)*('NORMAL OPTION CALLS'!M79))</f>
        <v>3713.5</v>
      </c>
      <c r="O79" s="9">
        <f>'NORMAL OPTION CALLS'!N79/('NORMAL OPTION CALLS'!M79)/'NORMAL OPTION CALLS'!G79%</f>
        <v>22.580645161290324</v>
      </c>
    </row>
    <row r="80" spans="1:15" ht="16.5" customHeight="1">
      <c r="A80" s="61">
        <v>23</v>
      </c>
      <c r="B80" s="86">
        <v>43175</v>
      </c>
      <c r="C80" s="6">
        <v>280</v>
      </c>
      <c r="D80" s="6" t="s">
        <v>21</v>
      </c>
      <c r="E80" s="6" t="s">
        <v>22</v>
      </c>
      <c r="F80" s="6" t="s">
        <v>82</v>
      </c>
      <c r="G80" s="7">
        <v>5.5</v>
      </c>
      <c r="H80" s="7">
        <v>2</v>
      </c>
      <c r="I80" s="7">
        <v>8</v>
      </c>
      <c r="J80" s="7">
        <v>10.5</v>
      </c>
      <c r="K80" s="7">
        <v>13</v>
      </c>
      <c r="L80" s="7">
        <v>7.95</v>
      </c>
      <c r="M80" s="6">
        <v>1600</v>
      </c>
      <c r="N80" s="8">
        <f>IF('NORMAL OPTION CALLS'!E80="BUY",('NORMAL OPTION CALLS'!L80-'NORMAL OPTION CALLS'!G80)*('NORMAL OPTION CALLS'!M80),('NORMAL OPTION CALLS'!G80-'NORMAL OPTION CALLS'!L80)*('NORMAL OPTION CALLS'!M80))</f>
        <v>3920.0000000000005</v>
      </c>
      <c r="O80" s="9">
        <f>'NORMAL OPTION CALLS'!N80/('NORMAL OPTION CALLS'!M80)/'NORMAL OPTION CALLS'!G80%</f>
        <v>44.545454545454547</v>
      </c>
    </row>
    <row r="81" spans="1:15" ht="16.5" customHeight="1">
      <c r="A81" s="61">
        <v>24</v>
      </c>
      <c r="B81" s="86">
        <v>43174</v>
      </c>
      <c r="C81" s="6">
        <v>880</v>
      </c>
      <c r="D81" s="6" t="s">
        <v>21</v>
      </c>
      <c r="E81" s="6" t="s">
        <v>22</v>
      </c>
      <c r="F81" s="6" t="s">
        <v>169</v>
      </c>
      <c r="G81" s="7">
        <v>17</v>
      </c>
      <c r="H81" s="7">
        <v>13</v>
      </c>
      <c r="I81" s="7">
        <v>19.5</v>
      </c>
      <c r="J81" s="7">
        <v>22</v>
      </c>
      <c r="K81" s="7">
        <v>24.5</v>
      </c>
      <c r="L81" s="7">
        <v>13</v>
      </c>
      <c r="M81" s="6">
        <v>1500</v>
      </c>
      <c r="N81" s="8">
        <f>IF('NORMAL OPTION CALLS'!E81="BUY",('NORMAL OPTION CALLS'!L81-'NORMAL OPTION CALLS'!G81)*('NORMAL OPTION CALLS'!M81),('NORMAL OPTION CALLS'!G81-'NORMAL OPTION CALLS'!L81)*('NORMAL OPTION CALLS'!M81))</f>
        <v>-6000</v>
      </c>
      <c r="O81" s="9">
        <f>'NORMAL OPTION CALLS'!N81/('NORMAL OPTION CALLS'!M81)/'NORMAL OPTION CALLS'!G81%</f>
        <v>-23.52941176470588</v>
      </c>
    </row>
    <row r="82" spans="1:15" ht="16.5" customHeight="1">
      <c r="A82" s="61">
        <v>25</v>
      </c>
      <c r="B82" s="86">
        <v>43174</v>
      </c>
      <c r="C82" s="6">
        <v>280</v>
      </c>
      <c r="D82" s="6" t="s">
        <v>21</v>
      </c>
      <c r="E82" s="6" t="s">
        <v>22</v>
      </c>
      <c r="F82" s="6" t="s">
        <v>195</v>
      </c>
      <c r="G82" s="7">
        <v>8.5</v>
      </c>
      <c r="H82" s="7">
        <v>7</v>
      </c>
      <c r="I82" s="7">
        <v>9.3000000000000007</v>
      </c>
      <c r="J82" s="7">
        <v>10.1</v>
      </c>
      <c r="K82" s="7">
        <v>10.9</v>
      </c>
      <c r="L82" s="7">
        <v>9.3000000000000007</v>
      </c>
      <c r="M82" s="6">
        <v>4500</v>
      </c>
      <c r="N82" s="8">
        <f>IF('NORMAL OPTION CALLS'!E82="BUY",('NORMAL OPTION CALLS'!L82-'NORMAL OPTION CALLS'!G82)*('NORMAL OPTION CALLS'!M82),('NORMAL OPTION CALLS'!G82-'NORMAL OPTION CALLS'!L82)*('NORMAL OPTION CALLS'!M82))</f>
        <v>3600.0000000000032</v>
      </c>
      <c r="O82" s="9">
        <f>'NORMAL OPTION CALLS'!N82/('NORMAL OPTION CALLS'!M82)/'NORMAL OPTION CALLS'!G82%</f>
        <v>9.4117647058823604</v>
      </c>
    </row>
    <row r="83" spans="1:15" ht="16.5" customHeight="1">
      <c r="A83" s="61">
        <v>26</v>
      </c>
      <c r="B83" s="86">
        <v>43173</v>
      </c>
      <c r="C83" s="6">
        <v>320</v>
      </c>
      <c r="D83" s="6" t="s">
        <v>21</v>
      </c>
      <c r="E83" s="6" t="s">
        <v>22</v>
      </c>
      <c r="F83" s="6" t="s">
        <v>55</v>
      </c>
      <c r="G83" s="7">
        <v>8.5</v>
      </c>
      <c r="H83" s="7">
        <v>5</v>
      </c>
      <c r="I83" s="7">
        <v>10.5</v>
      </c>
      <c r="J83" s="7">
        <v>12.5</v>
      </c>
      <c r="K83" s="7">
        <v>14.5</v>
      </c>
      <c r="L83" s="7">
        <v>5</v>
      </c>
      <c r="M83" s="6">
        <v>1750</v>
      </c>
      <c r="N83" s="8">
        <f>IF('NORMAL OPTION CALLS'!E83="BUY",('NORMAL OPTION CALLS'!L83-'NORMAL OPTION CALLS'!G83)*('NORMAL OPTION CALLS'!M83),('NORMAL OPTION CALLS'!G83-'NORMAL OPTION CALLS'!L83)*('NORMAL OPTION CALLS'!M83))</f>
        <v>-6125</v>
      </c>
      <c r="O83" s="9">
        <f>'NORMAL OPTION CALLS'!N83/('NORMAL OPTION CALLS'!M83)/'NORMAL OPTION CALLS'!G83%</f>
        <v>-41.17647058823529</v>
      </c>
    </row>
    <row r="84" spans="1:15" ht="16.5" customHeight="1">
      <c r="A84" s="61">
        <v>27</v>
      </c>
      <c r="B84" s="86">
        <v>43173</v>
      </c>
      <c r="C84" s="6">
        <v>225</v>
      </c>
      <c r="D84" s="6" t="s">
        <v>21</v>
      </c>
      <c r="E84" s="6" t="s">
        <v>22</v>
      </c>
      <c r="F84" s="6" t="s">
        <v>247</v>
      </c>
      <c r="G84" s="7">
        <v>6.5</v>
      </c>
      <c r="H84" s="7">
        <v>5</v>
      </c>
      <c r="I84" s="7">
        <v>7.3</v>
      </c>
      <c r="J84" s="7">
        <v>8</v>
      </c>
      <c r="K84" s="7">
        <v>8.8000000000000007</v>
      </c>
      <c r="L84" s="7">
        <v>8.8000000000000007</v>
      </c>
      <c r="M84" s="6">
        <v>4500</v>
      </c>
      <c r="N84" s="8">
        <f>IF('NORMAL OPTION CALLS'!E84="BUY",('NORMAL OPTION CALLS'!L84-'NORMAL OPTION CALLS'!G84)*('NORMAL OPTION CALLS'!M84),('NORMAL OPTION CALLS'!G84-'NORMAL OPTION CALLS'!L84)*('NORMAL OPTION CALLS'!M84))</f>
        <v>10350.000000000004</v>
      </c>
      <c r="O84" s="9">
        <f>'NORMAL OPTION CALLS'!N84/('NORMAL OPTION CALLS'!M84)/'NORMAL OPTION CALLS'!G84%</f>
        <v>35.384615384615394</v>
      </c>
    </row>
    <row r="85" spans="1:15" ht="16.5" customHeight="1">
      <c r="A85" s="61">
        <v>28</v>
      </c>
      <c r="B85" s="86">
        <v>43173</v>
      </c>
      <c r="C85" s="6">
        <v>90</v>
      </c>
      <c r="D85" s="6" t="s">
        <v>47</v>
      </c>
      <c r="E85" s="6" t="s">
        <v>22</v>
      </c>
      <c r="F85" s="6" t="s">
        <v>59</v>
      </c>
      <c r="G85" s="7">
        <v>3.5</v>
      </c>
      <c r="H85" s="7">
        <v>2.5</v>
      </c>
      <c r="I85" s="7">
        <v>4</v>
      </c>
      <c r="J85" s="7">
        <v>4.5</v>
      </c>
      <c r="K85" s="7">
        <v>5</v>
      </c>
      <c r="L85" s="7">
        <v>4.5</v>
      </c>
      <c r="M85" s="6">
        <v>6000</v>
      </c>
      <c r="N85" s="8">
        <f>IF('NORMAL OPTION CALLS'!E85="BUY",('NORMAL OPTION CALLS'!L85-'NORMAL OPTION CALLS'!G85)*('NORMAL OPTION CALLS'!M85),('NORMAL OPTION CALLS'!G85-'NORMAL OPTION CALLS'!L85)*('NORMAL OPTION CALLS'!M85))</f>
        <v>6000</v>
      </c>
      <c r="O85" s="9">
        <f>'NORMAL OPTION CALLS'!N85/('NORMAL OPTION CALLS'!M85)/'NORMAL OPTION CALLS'!G85%</f>
        <v>28.571428571428569</v>
      </c>
    </row>
    <row r="86" spans="1:15" ht="16.5" customHeight="1">
      <c r="A86" s="61">
        <v>29</v>
      </c>
      <c r="B86" s="86">
        <v>43172</v>
      </c>
      <c r="C86" s="6">
        <v>360</v>
      </c>
      <c r="D86" s="6" t="s">
        <v>21</v>
      </c>
      <c r="E86" s="6" t="s">
        <v>22</v>
      </c>
      <c r="F86" s="6" t="s">
        <v>75</v>
      </c>
      <c r="G86" s="7">
        <v>7</v>
      </c>
      <c r="H86" s="7">
        <v>4</v>
      </c>
      <c r="I86" s="7">
        <v>9.5</v>
      </c>
      <c r="J86" s="7">
        <v>12</v>
      </c>
      <c r="K86" s="7">
        <v>14.5</v>
      </c>
      <c r="L86" s="7">
        <v>4</v>
      </c>
      <c r="M86" s="6">
        <v>1500</v>
      </c>
      <c r="N86" s="8">
        <f>IF('NORMAL OPTION CALLS'!E86="BUY",('NORMAL OPTION CALLS'!L86-'NORMAL OPTION CALLS'!G86)*('NORMAL OPTION CALLS'!M86),('NORMAL OPTION CALLS'!G86-'NORMAL OPTION CALLS'!L86)*('NORMAL OPTION CALLS'!M86))</f>
        <v>-4500</v>
      </c>
      <c r="O86" s="9">
        <f>'NORMAL OPTION CALLS'!N86/('NORMAL OPTION CALLS'!M86)/'NORMAL OPTION CALLS'!G86%</f>
        <v>-42.857142857142854</v>
      </c>
    </row>
    <row r="87" spans="1:15" ht="16.5" customHeight="1">
      <c r="A87" s="61">
        <v>30</v>
      </c>
      <c r="B87" s="86">
        <v>43172</v>
      </c>
      <c r="C87" s="6">
        <v>860</v>
      </c>
      <c r="D87" s="6" t="s">
        <v>21</v>
      </c>
      <c r="E87" s="6" t="s">
        <v>22</v>
      </c>
      <c r="F87" s="6" t="s">
        <v>169</v>
      </c>
      <c r="G87" s="7">
        <v>13</v>
      </c>
      <c r="H87" s="7">
        <v>8.5</v>
      </c>
      <c r="I87" s="7">
        <v>15.5</v>
      </c>
      <c r="J87" s="7">
        <v>18</v>
      </c>
      <c r="K87" s="7">
        <v>20.5</v>
      </c>
      <c r="L87" s="7">
        <v>20.5</v>
      </c>
      <c r="M87" s="6">
        <v>1500</v>
      </c>
      <c r="N87" s="8">
        <f>IF('NORMAL OPTION CALLS'!E87="BUY",('NORMAL OPTION CALLS'!L87-'NORMAL OPTION CALLS'!G87)*('NORMAL OPTION CALLS'!M87),('NORMAL OPTION CALLS'!G87-'NORMAL OPTION CALLS'!L87)*('NORMAL OPTION CALLS'!M87))</f>
        <v>11250</v>
      </c>
      <c r="O87" s="9">
        <f>'NORMAL OPTION CALLS'!N87/('NORMAL OPTION CALLS'!M87)/'NORMAL OPTION CALLS'!G87%</f>
        <v>57.692307692307693</v>
      </c>
    </row>
    <row r="88" spans="1:15" ht="16.5" customHeight="1">
      <c r="A88" s="61">
        <v>31</v>
      </c>
      <c r="B88" s="86">
        <v>43171</v>
      </c>
      <c r="C88" s="6">
        <v>400</v>
      </c>
      <c r="D88" s="6" t="s">
        <v>21</v>
      </c>
      <c r="E88" s="6" t="s">
        <v>22</v>
      </c>
      <c r="F88" s="6" t="s">
        <v>56</v>
      </c>
      <c r="G88" s="7">
        <v>5</v>
      </c>
      <c r="H88" s="7">
        <v>1</v>
      </c>
      <c r="I88" s="7">
        <v>7.5</v>
      </c>
      <c r="J88" s="7">
        <v>10</v>
      </c>
      <c r="K88" s="7">
        <v>12.5</v>
      </c>
      <c r="L88" s="7">
        <v>7.5</v>
      </c>
      <c r="M88" s="6">
        <v>1500</v>
      </c>
      <c r="N88" s="8">
        <f>IF('NORMAL OPTION CALLS'!E88="BUY",('NORMAL OPTION CALLS'!L88-'NORMAL OPTION CALLS'!G88)*('NORMAL OPTION CALLS'!M88),('NORMAL OPTION CALLS'!G88-'NORMAL OPTION CALLS'!L88)*('NORMAL OPTION CALLS'!M88))</f>
        <v>3750</v>
      </c>
      <c r="O88" s="9">
        <f>'NORMAL OPTION CALLS'!N88/('NORMAL OPTION CALLS'!M88)/'NORMAL OPTION CALLS'!G88%</f>
        <v>50</v>
      </c>
    </row>
    <row r="89" spans="1:15" ht="16.5" customHeight="1">
      <c r="A89" s="61">
        <v>32</v>
      </c>
      <c r="B89" s="86">
        <v>43171</v>
      </c>
      <c r="C89" s="6">
        <v>125</v>
      </c>
      <c r="D89" s="6" t="s">
        <v>47</v>
      </c>
      <c r="E89" s="6" t="s">
        <v>22</v>
      </c>
      <c r="F89" s="6" t="s">
        <v>64</v>
      </c>
      <c r="G89" s="7">
        <v>4.5999999999999996</v>
      </c>
      <c r="H89" s="7">
        <v>3.6</v>
      </c>
      <c r="I89" s="7">
        <v>5.0999999999999996</v>
      </c>
      <c r="J89" s="7">
        <v>6.6</v>
      </c>
      <c r="K89" s="7">
        <v>7.1</v>
      </c>
      <c r="L89" s="7">
        <v>5.0999999999999996</v>
      </c>
      <c r="M89" s="6">
        <v>6000</v>
      </c>
      <c r="N89" s="8">
        <f>IF('NORMAL OPTION CALLS'!E89="BUY",('NORMAL OPTION CALLS'!L89-'NORMAL OPTION CALLS'!G89)*('NORMAL OPTION CALLS'!M89),('NORMAL OPTION CALLS'!G89-'NORMAL OPTION CALLS'!L89)*('NORMAL OPTION CALLS'!M89))</f>
        <v>3000</v>
      </c>
      <c r="O89" s="9">
        <f>'NORMAL OPTION CALLS'!N89/('NORMAL OPTION CALLS'!M89)/'NORMAL OPTION CALLS'!G89%</f>
        <v>10.869565217391305</v>
      </c>
    </row>
    <row r="90" spans="1:15" ht="16.5" customHeight="1">
      <c r="A90" s="61">
        <v>33</v>
      </c>
      <c r="B90" s="86">
        <v>43171</v>
      </c>
      <c r="C90" s="6">
        <v>100</v>
      </c>
      <c r="D90" s="6" t="s">
        <v>47</v>
      </c>
      <c r="E90" s="6" t="s">
        <v>22</v>
      </c>
      <c r="F90" s="6" t="s">
        <v>180</v>
      </c>
      <c r="G90" s="7">
        <v>7</v>
      </c>
      <c r="H90" s="7">
        <v>5.5</v>
      </c>
      <c r="I90" s="7">
        <v>7.8</v>
      </c>
      <c r="J90" s="7">
        <v>8.6</v>
      </c>
      <c r="K90" s="7">
        <v>9.4</v>
      </c>
      <c r="L90" s="7">
        <v>9.4</v>
      </c>
      <c r="M90" s="6">
        <v>6000</v>
      </c>
      <c r="N90" s="8">
        <f>IF('NORMAL OPTION CALLS'!E90="BUY",('NORMAL OPTION CALLS'!L90-'NORMAL OPTION CALLS'!G90)*('NORMAL OPTION CALLS'!M90),('NORMAL OPTION CALLS'!G90-'NORMAL OPTION CALLS'!L90)*('NORMAL OPTION CALLS'!M90))</f>
        <v>14400.000000000002</v>
      </c>
      <c r="O90" s="9">
        <f>'NORMAL OPTION CALLS'!N90/('NORMAL OPTION CALLS'!M90)/'NORMAL OPTION CALLS'!G90%</f>
        <v>34.285714285714285</v>
      </c>
    </row>
    <row r="91" spans="1:15" ht="16.5" customHeight="1">
      <c r="A91" s="61">
        <v>34</v>
      </c>
      <c r="B91" s="86">
        <v>43171</v>
      </c>
      <c r="C91" s="6">
        <v>90</v>
      </c>
      <c r="D91" s="6" t="s">
        <v>47</v>
      </c>
      <c r="E91" s="6" t="s">
        <v>22</v>
      </c>
      <c r="F91" s="6" t="s">
        <v>59</v>
      </c>
      <c r="G91" s="7">
        <v>3.6</v>
      </c>
      <c r="H91" s="7">
        <v>2.6</v>
      </c>
      <c r="I91" s="7">
        <v>4.0999999999999996</v>
      </c>
      <c r="J91" s="7">
        <v>5.6</v>
      </c>
      <c r="K91" s="7">
        <v>6.1</v>
      </c>
      <c r="L91" s="7">
        <v>6.1</v>
      </c>
      <c r="M91" s="6">
        <v>6000</v>
      </c>
      <c r="N91" s="8">
        <f>IF('NORMAL OPTION CALLS'!E91="BUY",('NORMAL OPTION CALLS'!L91-'NORMAL OPTION CALLS'!G91)*('NORMAL OPTION CALLS'!M91),('NORMAL OPTION CALLS'!G91-'NORMAL OPTION CALLS'!L91)*('NORMAL OPTION CALLS'!M91))</f>
        <v>14999.999999999998</v>
      </c>
      <c r="O91" s="9">
        <f>'NORMAL OPTION CALLS'!N91/('NORMAL OPTION CALLS'!M91)/'NORMAL OPTION CALLS'!G91%</f>
        <v>69.444444444444429</v>
      </c>
    </row>
    <row r="92" spans="1:15" ht="16.5" customHeight="1">
      <c r="A92" s="61">
        <v>35</v>
      </c>
      <c r="B92" s="86">
        <v>43168</v>
      </c>
      <c r="C92" s="6">
        <v>240</v>
      </c>
      <c r="D92" s="6" t="s">
        <v>47</v>
      </c>
      <c r="E92" s="6" t="s">
        <v>22</v>
      </c>
      <c r="F92" s="6" t="s">
        <v>82</v>
      </c>
      <c r="G92" s="7">
        <v>13</v>
      </c>
      <c r="H92" s="7">
        <v>9.5</v>
      </c>
      <c r="I92" s="7">
        <v>15</v>
      </c>
      <c r="J92" s="7">
        <v>17</v>
      </c>
      <c r="K92" s="7">
        <v>19</v>
      </c>
      <c r="L92" s="7">
        <v>15</v>
      </c>
      <c r="M92" s="6">
        <v>1600</v>
      </c>
      <c r="N92" s="8">
        <f>IF('NORMAL OPTION CALLS'!E92="BUY",('NORMAL OPTION CALLS'!L92-'NORMAL OPTION CALLS'!G92)*('NORMAL OPTION CALLS'!M92),('NORMAL OPTION CALLS'!G92-'NORMAL OPTION CALLS'!L92)*('NORMAL OPTION CALLS'!M92))</f>
        <v>3200</v>
      </c>
      <c r="O92" s="9">
        <f>'NORMAL OPTION CALLS'!N92/('NORMAL OPTION CALLS'!M92)/'NORMAL OPTION CALLS'!G92%</f>
        <v>15.384615384615383</v>
      </c>
    </row>
    <row r="93" spans="1:15" ht="15.75">
      <c r="A93" s="61">
        <v>36</v>
      </c>
      <c r="B93" s="86">
        <v>43168</v>
      </c>
      <c r="C93" s="6">
        <v>600</v>
      </c>
      <c r="D93" s="6" t="s">
        <v>47</v>
      </c>
      <c r="E93" s="6" t="s">
        <v>22</v>
      </c>
      <c r="F93" s="6" t="s">
        <v>99</v>
      </c>
      <c r="G93" s="7">
        <v>15.5</v>
      </c>
      <c r="H93" s="7">
        <v>10</v>
      </c>
      <c r="I93" s="7">
        <v>19</v>
      </c>
      <c r="J93" s="7">
        <v>22</v>
      </c>
      <c r="K93" s="7">
        <v>25.5</v>
      </c>
      <c r="L93" s="7">
        <v>25.5</v>
      </c>
      <c r="M93" s="6">
        <v>1061</v>
      </c>
      <c r="N93" s="8">
        <f>IF('NORMAL OPTION CALLS'!E93="BUY",('NORMAL OPTION CALLS'!L93-'NORMAL OPTION CALLS'!G93)*('NORMAL OPTION CALLS'!M93),('NORMAL OPTION CALLS'!G93-'NORMAL OPTION CALLS'!L93)*('NORMAL OPTION CALLS'!M93))</f>
        <v>10610</v>
      </c>
      <c r="O93" s="9">
        <f>'NORMAL OPTION CALLS'!N93/('NORMAL OPTION CALLS'!M93)/'NORMAL OPTION CALLS'!G93%</f>
        <v>64.516129032258064</v>
      </c>
    </row>
    <row r="94" spans="1:15" ht="15.75">
      <c r="A94" s="61">
        <v>37</v>
      </c>
      <c r="B94" s="86">
        <v>43168</v>
      </c>
      <c r="C94" s="6">
        <v>225</v>
      </c>
      <c r="D94" s="6" t="s">
        <v>47</v>
      </c>
      <c r="E94" s="6" t="s">
        <v>22</v>
      </c>
      <c r="F94" s="6" t="s">
        <v>51</v>
      </c>
      <c r="G94" s="7">
        <v>10</v>
      </c>
      <c r="H94" s="7">
        <v>8.5</v>
      </c>
      <c r="I94" s="7">
        <v>10.8</v>
      </c>
      <c r="J94" s="7">
        <v>11.6</v>
      </c>
      <c r="K94" s="7">
        <v>12.4</v>
      </c>
      <c r="L94" s="7">
        <v>11.6</v>
      </c>
      <c r="M94" s="6">
        <v>4500</v>
      </c>
      <c r="N94" s="8">
        <f>IF('NORMAL OPTION CALLS'!E94="BUY",('NORMAL OPTION CALLS'!L94-'NORMAL OPTION CALLS'!G94)*('NORMAL OPTION CALLS'!M94),('NORMAL OPTION CALLS'!G94-'NORMAL OPTION CALLS'!L94)*('NORMAL OPTION CALLS'!M94))</f>
        <v>7199.9999999999982</v>
      </c>
      <c r="O94" s="9">
        <f>'NORMAL OPTION CALLS'!N94/('NORMAL OPTION CALLS'!M94)/'NORMAL OPTION CALLS'!G94%</f>
        <v>15.999999999999996</v>
      </c>
    </row>
    <row r="95" spans="1:15" ht="15.75">
      <c r="A95" s="61">
        <v>38</v>
      </c>
      <c r="B95" s="86">
        <v>43167</v>
      </c>
      <c r="C95" s="6">
        <v>260</v>
      </c>
      <c r="D95" s="6" t="s">
        <v>21</v>
      </c>
      <c r="E95" s="6" t="s">
        <v>22</v>
      </c>
      <c r="F95" s="6" t="s">
        <v>49</v>
      </c>
      <c r="G95" s="7">
        <v>5.5</v>
      </c>
      <c r="H95" s="7">
        <v>3</v>
      </c>
      <c r="I95" s="7">
        <v>7</v>
      </c>
      <c r="J95" s="7">
        <v>8.5</v>
      </c>
      <c r="K95" s="7">
        <v>10</v>
      </c>
      <c r="L95" s="7">
        <v>6.75</v>
      </c>
      <c r="M95" s="6">
        <v>3000</v>
      </c>
      <c r="N95" s="8">
        <f>IF('NORMAL OPTION CALLS'!E95="BUY",('NORMAL OPTION CALLS'!L95-'NORMAL OPTION CALLS'!G95)*('NORMAL OPTION CALLS'!M95),('NORMAL OPTION CALLS'!G95-'NORMAL OPTION CALLS'!L95)*('NORMAL OPTION CALLS'!M95))</f>
        <v>3750</v>
      </c>
      <c r="O95" s="9">
        <f>'NORMAL OPTION CALLS'!N95/('NORMAL OPTION CALLS'!M95)/'NORMAL OPTION CALLS'!G95%</f>
        <v>22.727272727272727</v>
      </c>
    </row>
    <row r="96" spans="1:15" ht="15.75">
      <c r="A96" s="61">
        <v>39</v>
      </c>
      <c r="B96" s="86">
        <v>43167</v>
      </c>
      <c r="C96" s="6">
        <v>90</v>
      </c>
      <c r="D96" s="6" t="s">
        <v>47</v>
      </c>
      <c r="E96" s="6" t="s">
        <v>22</v>
      </c>
      <c r="F96" s="6" t="s">
        <v>59</v>
      </c>
      <c r="G96" s="7">
        <v>3.2</v>
      </c>
      <c r="H96" s="7">
        <v>2.2000000000000002</v>
      </c>
      <c r="I96" s="7">
        <v>3.7</v>
      </c>
      <c r="J96" s="7">
        <v>4.2</v>
      </c>
      <c r="K96" s="7">
        <v>4.7</v>
      </c>
      <c r="L96" s="7">
        <v>3.7</v>
      </c>
      <c r="M96" s="6">
        <v>6000</v>
      </c>
      <c r="N96" s="8">
        <f>IF('NORMAL OPTION CALLS'!E96="BUY",('NORMAL OPTION CALLS'!L96-'NORMAL OPTION CALLS'!G96)*('NORMAL OPTION CALLS'!M96),('NORMAL OPTION CALLS'!G96-'NORMAL OPTION CALLS'!L96)*('NORMAL OPTION CALLS'!M96))</f>
        <v>3000</v>
      </c>
      <c r="O96" s="9">
        <f>'NORMAL OPTION CALLS'!N96/('NORMAL OPTION CALLS'!M96)/'NORMAL OPTION CALLS'!G96%</f>
        <v>15.625</v>
      </c>
    </row>
    <row r="97" spans="1:15" ht="15.75">
      <c r="A97" s="61">
        <v>40</v>
      </c>
      <c r="B97" s="86">
        <v>43167</v>
      </c>
      <c r="C97" s="6">
        <v>580</v>
      </c>
      <c r="D97" s="6" t="s">
        <v>47</v>
      </c>
      <c r="E97" s="6" t="s">
        <v>22</v>
      </c>
      <c r="F97" s="6" t="s">
        <v>143</v>
      </c>
      <c r="G97" s="7">
        <v>15</v>
      </c>
      <c r="H97" s="7">
        <v>11</v>
      </c>
      <c r="I97" s="7">
        <v>17</v>
      </c>
      <c r="J97" s="7">
        <v>19</v>
      </c>
      <c r="K97" s="7">
        <v>21</v>
      </c>
      <c r="L97" s="7">
        <v>17</v>
      </c>
      <c r="M97" s="6">
        <v>1800</v>
      </c>
      <c r="N97" s="8">
        <f>IF('NORMAL OPTION CALLS'!E97="BUY",('NORMAL OPTION CALLS'!L97-'NORMAL OPTION CALLS'!G97)*('NORMAL OPTION CALLS'!M97),('NORMAL OPTION CALLS'!G97-'NORMAL OPTION CALLS'!L97)*('NORMAL OPTION CALLS'!M97))</f>
        <v>3600</v>
      </c>
      <c r="O97" s="9">
        <f>'NORMAL OPTION CALLS'!N97/('NORMAL OPTION CALLS'!M97)/'NORMAL OPTION CALLS'!G97%</f>
        <v>13.333333333333334</v>
      </c>
    </row>
    <row r="98" spans="1:15" ht="15.75">
      <c r="A98" s="61">
        <v>41</v>
      </c>
      <c r="B98" s="86">
        <v>43167</v>
      </c>
      <c r="C98" s="6">
        <v>90</v>
      </c>
      <c r="D98" s="6" t="s">
        <v>47</v>
      </c>
      <c r="E98" s="6" t="s">
        <v>22</v>
      </c>
      <c r="F98" s="6" t="s">
        <v>59</v>
      </c>
      <c r="G98" s="7">
        <v>2.5</v>
      </c>
      <c r="H98" s="7">
        <v>1.5</v>
      </c>
      <c r="I98" s="7">
        <v>3</v>
      </c>
      <c r="J98" s="7">
        <v>3.5</v>
      </c>
      <c r="K98" s="7">
        <v>4</v>
      </c>
      <c r="L98" s="7">
        <v>4</v>
      </c>
      <c r="M98" s="6">
        <v>6000</v>
      </c>
      <c r="N98" s="8">
        <f>IF('NORMAL OPTION CALLS'!E98="BUY",('NORMAL OPTION CALLS'!L98-'NORMAL OPTION CALLS'!G98)*('NORMAL OPTION CALLS'!M98),('NORMAL OPTION CALLS'!G98-'NORMAL OPTION CALLS'!L98)*('NORMAL OPTION CALLS'!M98))</f>
        <v>9000</v>
      </c>
      <c r="O98" s="9">
        <f>'NORMAL OPTION CALLS'!N98/('NORMAL OPTION CALLS'!M98)/'NORMAL OPTION CALLS'!G98%</f>
        <v>60</v>
      </c>
    </row>
    <row r="99" spans="1:15" ht="15.75">
      <c r="A99" s="61">
        <v>42</v>
      </c>
      <c r="B99" s="86">
        <v>43166</v>
      </c>
      <c r="C99" s="6">
        <v>135</v>
      </c>
      <c r="D99" s="6" t="s">
        <v>47</v>
      </c>
      <c r="E99" s="6" t="s">
        <v>22</v>
      </c>
      <c r="F99" s="6" t="s">
        <v>64</v>
      </c>
      <c r="G99" s="7">
        <v>4.5</v>
      </c>
      <c r="H99" s="7">
        <v>3.5</v>
      </c>
      <c r="I99" s="7">
        <v>5</v>
      </c>
      <c r="J99" s="7">
        <v>5.5</v>
      </c>
      <c r="K99" s="7">
        <v>6</v>
      </c>
      <c r="L99" s="7">
        <v>6</v>
      </c>
      <c r="M99" s="6">
        <v>6000</v>
      </c>
      <c r="N99" s="8">
        <f>IF('NORMAL OPTION CALLS'!E99="BUY",('NORMAL OPTION CALLS'!L99-'NORMAL OPTION CALLS'!G99)*('NORMAL OPTION CALLS'!M99),('NORMAL OPTION CALLS'!G99-'NORMAL OPTION CALLS'!L99)*('NORMAL OPTION CALLS'!M99))</f>
        <v>9000</v>
      </c>
      <c r="O99" s="9">
        <f>'NORMAL OPTION CALLS'!N99/('NORMAL OPTION CALLS'!M99)/'NORMAL OPTION CALLS'!G99%</f>
        <v>33.333333333333336</v>
      </c>
    </row>
    <row r="100" spans="1:15" ht="15.75">
      <c r="A100" s="61">
        <v>43</v>
      </c>
      <c r="B100" s="86">
        <v>43166</v>
      </c>
      <c r="C100" s="6">
        <v>130</v>
      </c>
      <c r="D100" s="6" t="s">
        <v>47</v>
      </c>
      <c r="E100" s="6" t="s">
        <v>22</v>
      </c>
      <c r="F100" s="6" t="s">
        <v>124</v>
      </c>
      <c r="G100" s="7">
        <v>5.5</v>
      </c>
      <c r="H100" s="7">
        <v>3.9</v>
      </c>
      <c r="I100" s="7">
        <v>6.5</v>
      </c>
      <c r="J100" s="7">
        <v>7.3</v>
      </c>
      <c r="K100" s="7">
        <v>8.1</v>
      </c>
      <c r="L100" s="7">
        <v>6.5</v>
      </c>
      <c r="M100" s="6">
        <v>3500</v>
      </c>
      <c r="N100" s="8">
        <f>IF('NORMAL OPTION CALLS'!E100="BUY",('NORMAL OPTION CALLS'!L100-'NORMAL OPTION CALLS'!G100)*('NORMAL OPTION CALLS'!M100),('NORMAL OPTION CALLS'!G100-'NORMAL OPTION CALLS'!L100)*('NORMAL OPTION CALLS'!M100))</f>
        <v>3500</v>
      </c>
      <c r="O100" s="9">
        <f>'NORMAL OPTION CALLS'!N100/('NORMAL OPTION CALLS'!M100)/'NORMAL OPTION CALLS'!G100%</f>
        <v>18.181818181818183</v>
      </c>
    </row>
    <row r="101" spans="1:15" ht="15.75">
      <c r="A101" s="61">
        <v>44</v>
      </c>
      <c r="B101" s="86">
        <v>43166</v>
      </c>
      <c r="C101" s="6">
        <v>250</v>
      </c>
      <c r="D101" s="6" t="s">
        <v>47</v>
      </c>
      <c r="E101" s="6" t="s">
        <v>22</v>
      </c>
      <c r="F101" s="6" t="s">
        <v>49</v>
      </c>
      <c r="G101" s="7">
        <v>7.5</v>
      </c>
      <c r="H101" s="7">
        <v>5</v>
      </c>
      <c r="I101" s="7">
        <v>9</v>
      </c>
      <c r="J101" s="7">
        <v>10.5</v>
      </c>
      <c r="K101" s="7">
        <v>12</v>
      </c>
      <c r="L101" s="7">
        <v>10.5</v>
      </c>
      <c r="M101" s="6">
        <v>3000</v>
      </c>
      <c r="N101" s="8">
        <f>IF('NORMAL OPTION CALLS'!E101="BUY",('NORMAL OPTION CALLS'!L101-'NORMAL OPTION CALLS'!G101)*('NORMAL OPTION CALLS'!M101),('NORMAL OPTION CALLS'!G101-'NORMAL OPTION CALLS'!L101)*('NORMAL OPTION CALLS'!M101))</f>
        <v>9000</v>
      </c>
      <c r="O101" s="9">
        <f>'NORMAL OPTION CALLS'!N101/('NORMAL OPTION CALLS'!M101)/'NORMAL OPTION CALLS'!G101%</f>
        <v>40</v>
      </c>
    </row>
    <row r="102" spans="1:15" ht="15.75">
      <c r="A102" s="61">
        <v>45</v>
      </c>
      <c r="B102" s="86">
        <v>43165</v>
      </c>
      <c r="C102" s="6">
        <v>225</v>
      </c>
      <c r="D102" s="6" t="s">
        <v>47</v>
      </c>
      <c r="E102" s="6" t="s">
        <v>22</v>
      </c>
      <c r="F102" s="6" t="s">
        <v>24</v>
      </c>
      <c r="G102" s="7">
        <v>8</v>
      </c>
      <c r="H102" s="7">
        <v>6</v>
      </c>
      <c r="I102" s="7">
        <v>9</v>
      </c>
      <c r="J102" s="7">
        <v>10</v>
      </c>
      <c r="K102" s="7">
        <v>11</v>
      </c>
      <c r="L102" s="7">
        <v>11</v>
      </c>
      <c r="M102" s="6">
        <v>3500</v>
      </c>
      <c r="N102" s="8">
        <f>IF('NORMAL OPTION CALLS'!E102="BUY",('NORMAL OPTION CALLS'!L102-'NORMAL OPTION CALLS'!G102)*('NORMAL OPTION CALLS'!M102),('NORMAL OPTION CALLS'!G102-'NORMAL OPTION CALLS'!L102)*('NORMAL OPTION CALLS'!M102))</f>
        <v>10500</v>
      </c>
      <c r="O102" s="9">
        <f>'NORMAL OPTION CALLS'!N102/('NORMAL OPTION CALLS'!M102)/'NORMAL OPTION CALLS'!G102%</f>
        <v>37.5</v>
      </c>
    </row>
    <row r="103" spans="1:15" ht="15.75">
      <c r="A103" s="61">
        <v>46</v>
      </c>
      <c r="B103" s="86">
        <v>43165</v>
      </c>
      <c r="C103" s="6">
        <v>100</v>
      </c>
      <c r="D103" s="6" t="s">
        <v>47</v>
      </c>
      <c r="E103" s="6" t="s">
        <v>22</v>
      </c>
      <c r="F103" s="6" t="s">
        <v>180</v>
      </c>
      <c r="G103" s="7">
        <v>3</v>
      </c>
      <c r="H103" s="7">
        <v>1.5</v>
      </c>
      <c r="I103" s="7">
        <v>3.6</v>
      </c>
      <c r="J103" s="7">
        <v>4.2</v>
      </c>
      <c r="K103" s="7">
        <v>4.8</v>
      </c>
      <c r="L103" s="7">
        <v>4.2</v>
      </c>
      <c r="M103" s="6">
        <v>6000</v>
      </c>
      <c r="N103" s="8">
        <f>IF('NORMAL OPTION CALLS'!E103="BUY",('NORMAL OPTION CALLS'!L103-'NORMAL OPTION CALLS'!G103)*('NORMAL OPTION CALLS'!M103),('NORMAL OPTION CALLS'!G103-'NORMAL OPTION CALLS'!L103)*('NORMAL OPTION CALLS'!M103))</f>
        <v>7200.0000000000009</v>
      </c>
      <c r="O103" s="9">
        <f>'NORMAL OPTION CALLS'!N103/('NORMAL OPTION CALLS'!M103)/'NORMAL OPTION CALLS'!G103%</f>
        <v>40.000000000000007</v>
      </c>
    </row>
    <row r="104" spans="1:15" ht="15.75">
      <c r="A104" s="61">
        <v>47</v>
      </c>
      <c r="B104" s="86">
        <v>43165</v>
      </c>
      <c r="C104" s="6">
        <v>280</v>
      </c>
      <c r="D104" s="6" t="s">
        <v>21</v>
      </c>
      <c r="E104" s="6" t="s">
        <v>22</v>
      </c>
      <c r="F104" s="6" t="s">
        <v>195</v>
      </c>
      <c r="G104" s="7">
        <v>9</v>
      </c>
      <c r="H104" s="7">
        <v>7</v>
      </c>
      <c r="I104" s="7">
        <v>10</v>
      </c>
      <c r="J104" s="7">
        <v>11</v>
      </c>
      <c r="K104" s="7">
        <v>12</v>
      </c>
      <c r="L104" s="7">
        <v>11</v>
      </c>
      <c r="M104" s="6">
        <v>4500</v>
      </c>
      <c r="N104" s="8">
        <f>IF('NORMAL OPTION CALLS'!E104="BUY",('NORMAL OPTION CALLS'!L104-'NORMAL OPTION CALLS'!G104)*('NORMAL OPTION CALLS'!M104),('NORMAL OPTION CALLS'!G104-'NORMAL OPTION CALLS'!L104)*('NORMAL OPTION CALLS'!M104))</f>
        <v>9000</v>
      </c>
      <c r="O104" s="9">
        <f>'NORMAL OPTION CALLS'!N104/('NORMAL OPTION CALLS'!M104)/'NORMAL OPTION CALLS'!G104%</f>
        <v>22.222222222222221</v>
      </c>
    </row>
    <row r="105" spans="1:15" ht="15.75">
      <c r="A105" s="61">
        <v>48</v>
      </c>
      <c r="B105" s="86">
        <v>43165</v>
      </c>
      <c r="C105" s="6">
        <v>720</v>
      </c>
      <c r="D105" s="6" t="s">
        <v>21</v>
      </c>
      <c r="E105" s="6" t="s">
        <v>22</v>
      </c>
      <c r="F105" s="6" t="s">
        <v>249</v>
      </c>
      <c r="G105" s="7">
        <v>7.5</v>
      </c>
      <c r="H105" s="7">
        <v>4.5</v>
      </c>
      <c r="I105" s="7">
        <v>9</v>
      </c>
      <c r="J105" s="7">
        <v>10.5</v>
      </c>
      <c r="K105" s="7">
        <v>12</v>
      </c>
      <c r="L105" s="7">
        <v>8.9</v>
      </c>
      <c r="M105" s="6">
        <v>1200</v>
      </c>
      <c r="N105" s="8">
        <f>IF('NORMAL OPTION CALLS'!E105="BUY",('NORMAL OPTION CALLS'!L105-'NORMAL OPTION CALLS'!G105)*('NORMAL OPTION CALLS'!M105),('NORMAL OPTION CALLS'!G105-'NORMAL OPTION CALLS'!L105)*('NORMAL OPTION CALLS'!M105))</f>
        <v>1680.0000000000005</v>
      </c>
      <c r="O105" s="9">
        <f>'NORMAL OPTION CALLS'!N105/('NORMAL OPTION CALLS'!M105)/'NORMAL OPTION CALLS'!G105%</f>
        <v>18.666666666666671</v>
      </c>
    </row>
    <row r="106" spans="1:15" ht="15.75">
      <c r="A106" s="61">
        <v>49</v>
      </c>
      <c r="B106" s="86">
        <v>43164</v>
      </c>
      <c r="C106" s="6">
        <v>300</v>
      </c>
      <c r="D106" s="6" t="s">
        <v>47</v>
      </c>
      <c r="E106" s="6" t="s">
        <v>22</v>
      </c>
      <c r="F106" s="6" t="s">
        <v>91</v>
      </c>
      <c r="G106" s="7">
        <v>9</v>
      </c>
      <c r="H106" s="7">
        <v>6</v>
      </c>
      <c r="I106" s="7">
        <v>10.5</v>
      </c>
      <c r="J106" s="7">
        <v>12</v>
      </c>
      <c r="K106" s="7">
        <v>13.5</v>
      </c>
      <c r="L106" s="7">
        <v>6</v>
      </c>
      <c r="M106" s="6">
        <v>2750</v>
      </c>
      <c r="N106" s="8">
        <f>IF('NORMAL OPTION CALLS'!E106="BUY",('NORMAL OPTION CALLS'!L106-'NORMAL OPTION CALLS'!G106)*('NORMAL OPTION CALLS'!M106),('NORMAL OPTION CALLS'!G106-'NORMAL OPTION CALLS'!L106)*('NORMAL OPTION CALLS'!M106))</f>
        <v>-8250</v>
      </c>
      <c r="O106" s="9">
        <f>'NORMAL OPTION CALLS'!N106/('NORMAL OPTION CALLS'!M106)/'NORMAL OPTION CALLS'!G106%</f>
        <v>-33.333333333333336</v>
      </c>
    </row>
    <row r="107" spans="1:15" ht="15.75">
      <c r="A107" s="61">
        <v>50</v>
      </c>
      <c r="B107" s="86">
        <v>43164</v>
      </c>
      <c r="C107" s="6">
        <v>640</v>
      </c>
      <c r="D107" s="6" t="s">
        <v>47</v>
      </c>
      <c r="E107" s="6" t="s">
        <v>22</v>
      </c>
      <c r="F107" s="6" t="s">
        <v>99</v>
      </c>
      <c r="G107" s="7">
        <v>19</v>
      </c>
      <c r="H107" s="7">
        <v>14</v>
      </c>
      <c r="I107" s="7">
        <v>23</v>
      </c>
      <c r="J107" s="7">
        <v>26</v>
      </c>
      <c r="K107" s="7">
        <v>29</v>
      </c>
      <c r="L107" s="7">
        <v>14</v>
      </c>
      <c r="M107" s="6">
        <v>1061</v>
      </c>
      <c r="N107" s="8">
        <f>IF('NORMAL OPTION CALLS'!E107="BUY",('NORMAL OPTION CALLS'!L107-'NORMAL OPTION CALLS'!G107)*('NORMAL OPTION CALLS'!M107),('NORMAL OPTION CALLS'!G107-'NORMAL OPTION CALLS'!L107)*('NORMAL OPTION CALLS'!M107))</f>
        <v>-5305</v>
      </c>
      <c r="O107" s="9">
        <f>'NORMAL OPTION CALLS'!N107/('NORMAL OPTION CALLS'!M107)/'NORMAL OPTION CALLS'!G107%</f>
        <v>-26.315789473684209</v>
      </c>
    </row>
    <row r="108" spans="1:15" ht="15.75">
      <c r="A108" s="61">
        <v>51</v>
      </c>
      <c r="B108" s="86">
        <v>43164</v>
      </c>
      <c r="C108" s="6">
        <v>860</v>
      </c>
      <c r="D108" s="6" t="s">
        <v>21</v>
      </c>
      <c r="E108" s="6" t="s">
        <v>22</v>
      </c>
      <c r="F108" s="6" t="s">
        <v>275</v>
      </c>
      <c r="G108" s="7">
        <v>28</v>
      </c>
      <c r="H108" s="7">
        <v>22</v>
      </c>
      <c r="I108" s="7">
        <v>32</v>
      </c>
      <c r="J108" s="7">
        <v>35</v>
      </c>
      <c r="K108" s="7">
        <v>38</v>
      </c>
      <c r="L108" s="7">
        <v>22</v>
      </c>
      <c r="M108" s="6">
        <v>1500</v>
      </c>
      <c r="N108" s="8">
        <f>IF('NORMAL OPTION CALLS'!E108="BUY",('NORMAL OPTION CALLS'!L108-'NORMAL OPTION CALLS'!G108)*('NORMAL OPTION CALLS'!M108),('NORMAL OPTION CALLS'!G108-'NORMAL OPTION CALLS'!L108)*('NORMAL OPTION CALLS'!M108))</f>
        <v>-9000</v>
      </c>
      <c r="O108" s="9">
        <f>'NORMAL OPTION CALLS'!N108/('NORMAL OPTION CALLS'!M108)/'NORMAL OPTION CALLS'!G108%</f>
        <v>-21.428571428571427</v>
      </c>
    </row>
    <row r="109" spans="1:15" ht="15.75">
      <c r="A109" s="61">
        <v>52</v>
      </c>
      <c r="B109" s="86">
        <v>43164</v>
      </c>
      <c r="C109" s="6">
        <v>140</v>
      </c>
      <c r="D109" s="6" t="s">
        <v>47</v>
      </c>
      <c r="E109" s="6" t="s">
        <v>22</v>
      </c>
      <c r="F109" s="6" t="s">
        <v>64</v>
      </c>
      <c r="G109" s="7">
        <v>4</v>
      </c>
      <c r="H109" s="7">
        <v>3</v>
      </c>
      <c r="I109" s="7">
        <v>4.5</v>
      </c>
      <c r="J109" s="7">
        <v>5</v>
      </c>
      <c r="K109" s="7">
        <v>5.5</v>
      </c>
      <c r="L109" s="7">
        <v>5</v>
      </c>
      <c r="M109" s="6">
        <v>6000</v>
      </c>
      <c r="N109" s="8">
        <f>IF('NORMAL OPTION CALLS'!E109="BUY",('NORMAL OPTION CALLS'!L109-'NORMAL OPTION CALLS'!G109)*('NORMAL OPTION CALLS'!M109),('NORMAL OPTION CALLS'!G109-'NORMAL OPTION CALLS'!L109)*('NORMAL OPTION CALLS'!M109))</f>
        <v>6000</v>
      </c>
      <c r="O109" s="9">
        <f>'NORMAL OPTION CALLS'!N109/('NORMAL OPTION CALLS'!M109)/'NORMAL OPTION CALLS'!G109%</f>
        <v>25</v>
      </c>
    </row>
    <row r="110" spans="1:15" ht="15.75">
      <c r="A110" s="61">
        <v>53</v>
      </c>
      <c r="B110" s="86">
        <v>43160</v>
      </c>
      <c r="C110" s="6">
        <v>880</v>
      </c>
      <c r="D110" s="6" t="s">
        <v>21</v>
      </c>
      <c r="E110" s="6" t="s">
        <v>22</v>
      </c>
      <c r="F110" s="6" t="s">
        <v>281</v>
      </c>
      <c r="G110" s="7">
        <v>30</v>
      </c>
      <c r="H110" s="7">
        <v>24</v>
      </c>
      <c r="I110" s="7">
        <v>33</v>
      </c>
      <c r="J110" s="7">
        <v>36</v>
      </c>
      <c r="K110" s="7">
        <v>39</v>
      </c>
      <c r="L110" s="7">
        <v>33</v>
      </c>
      <c r="M110" s="6">
        <v>1500</v>
      </c>
      <c r="N110" s="8">
        <f>IF('NORMAL OPTION CALLS'!E110="BUY",('NORMAL OPTION CALLS'!L110-'NORMAL OPTION CALLS'!G110)*('NORMAL OPTION CALLS'!M110),('NORMAL OPTION CALLS'!G110-'NORMAL OPTION CALLS'!L110)*('NORMAL OPTION CALLS'!M110))</f>
        <v>4500</v>
      </c>
      <c r="O110" s="9">
        <f>'NORMAL OPTION CALLS'!N110/('NORMAL OPTION CALLS'!M110)/'NORMAL OPTION CALLS'!G110%</f>
        <v>10</v>
      </c>
    </row>
    <row r="111" spans="1:15" ht="15.75">
      <c r="A111" s="61">
        <v>54</v>
      </c>
      <c r="B111" s="86">
        <v>43160</v>
      </c>
      <c r="C111" s="6">
        <v>440</v>
      </c>
      <c r="D111" s="6" t="s">
        <v>21</v>
      </c>
      <c r="E111" s="6" t="s">
        <v>22</v>
      </c>
      <c r="F111" s="6" t="s">
        <v>76</v>
      </c>
      <c r="G111" s="7">
        <v>13</v>
      </c>
      <c r="H111" s="7">
        <v>9.5</v>
      </c>
      <c r="I111" s="7">
        <v>15</v>
      </c>
      <c r="J111" s="7">
        <v>17</v>
      </c>
      <c r="K111" s="7">
        <v>19</v>
      </c>
      <c r="L111" s="7">
        <v>9.5</v>
      </c>
      <c r="M111" s="6">
        <v>1800</v>
      </c>
      <c r="N111" s="8">
        <f>IF('NORMAL OPTION CALLS'!E111="BUY",('NORMAL OPTION CALLS'!L111-'NORMAL OPTION CALLS'!G111)*('NORMAL OPTION CALLS'!M111),('NORMAL OPTION CALLS'!G111-'NORMAL OPTION CALLS'!L111)*('NORMAL OPTION CALLS'!M111))</f>
        <v>-6300</v>
      </c>
      <c r="O111" s="9">
        <f>'NORMAL OPTION CALLS'!N111/('NORMAL OPTION CALLS'!M111)/'NORMAL OPTION CALLS'!G111%</f>
        <v>-26.923076923076923</v>
      </c>
    </row>
    <row r="112" spans="1:15" ht="15.75">
      <c r="A112" s="80" t="s">
        <v>95</v>
      </c>
      <c r="B112" s="70"/>
      <c r="C112" s="71"/>
      <c r="D112" s="72"/>
      <c r="E112" s="73"/>
      <c r="F112" s="73"/>
      <c r="G112" s="81"/>
      <c r="H112" s="74"/>
      <c r="I112" s="74"/>
      <c r="J112" s="74"/>
      <c r="K112" s="75"/>
      <c r="L112" s="82"/>
      <c r="M112" s="83"/>
      <c r="N112" s="84"/>
      <c r="O112" s="83"/>
    </row>
    <row r="113" spans="1:15" ht="15.75">
      <c r="A113" s="80" t="s">
        <v>96</v>
      </c>
      <c r="B113" s="76"/>
      <c r="C113" s="71"/>
      <c r="D113" s="72"/>
      <c r="E113" s="73"/>
      <c r="F113" s="73"/>
      <c r="G113" s="81"/>
      <c r="H113" s="73"/>
      <c r="I113" s="73"/>
      <c r="J113" s="73"/>
      <c r="K113" s="75"/>
      <c r="L113" s="82"/>
      <c r="M113" s="83"/>
      <c r="N113" s="83"/>
      <c r="O113" s="83"/>
    </row>
    <row r="114" spans="1:15" ht="15.75">
      <c r="A114" s="80" t="s">
        <v>96</v>
      </c>
      <c r="B114" s="76"/>
      <c r="C114" s="77"/>
      <c r="D114" s="78"/>
      <c r="E114" s="79"/>
      <c r="F114" s="79"/>
      <c r="G114" s="85"/>
      <c r="H114" s="79"/>
      <c r="I114" s="79"/>
      <c r="J114" s="79"/>
      <c r="K114" s="79"/>
      <c r="L114" s="82"/>
      <c r="M114" s="82"/>
      <c r="N114" s="82"/>
      <c r="O114" s="83"/>
    </row>
    <row r="115" spans="1:15" ht="16.5" thickBot="1">
      <c r="A115" s="4"/>
      <c r="B115" s="11"/>
      <c r="C115" s="11"/>
      <c r="D115" s="12"/>
      <c r="E115" s="12"/>
      <c r="F115" s="12"/>
      <c r="G115" s="13"/>
      <c r="H115" s="14"/>
      <c r="I115" s="15" t="s">
        <v>27</v>
      </c>
      <c r="J115" s="15"/>
      <c r="K115" s="16"/>
      <c r="L115" s="16"/>
      <c r="M115" s="17"/>
      <c r="N115" s="17"/>
    </row>
    <row r="116" spans="1:15" ht="15.75">
      <c r="A116" s="18"/>
      <c r="B116" s="11"/>
      <c r="C116" s="11"/>
      <c r="D116" s="99" t="s">
        <v>28</v>
      </c>
      <c r="E116" s="99"/>
      <c r="F116" s="20">
        <v>54</v>
      </c>
      <c r="G116" s="21">
        <f>'NORMAL OPTION CALLS'!G117+'NORMAL OPTION CALLS'!G118+'NORMAL OPTION CALLS'!G119+'NORMAL OPTION CALLS'!G120+'NORMAL OPTION CALLS'!G121+'NORMAL OPTION CALLS'!G122</f>
        <v>98.148148148148152</v>
      </c>
      <c r="H116" s="12">
        <v>54</v>
      </c>
      <c r="I116" s="22">
        <f>'NORMAL OPTION CALLS'!H117/'NORMAL OPTION CALLS'!H116%</f>
        <v>77.777777777777771</v>
      </c>
      <c r="J116" s="22"/>
      <c r="K116" s="22"/>
      <c r="L116" s="23"/>
      <c r="O116" s="12" t="s">
        <v>30</v>
      </c>
    </row>
    <row r="117" spans="1:15" ht="15.75">
      <c r="A117" s="18"/>
      <c r="B117" s="11"/>
      <c r="C117" s="11"/>
      <c r="D117" s="93" t="s">
        <v>29</v>
      </c>
      <c r="E117" s="93"/>
      <c r="F117" s="25">
        <v>42</v>
      </c>
      <c r="G117" s="26">
        <f>('NORMAL OPTION CALLS'!F117/'NORMAL OPTION CALLS'!F116)*100</f>
        <v>77.777777777777786</v>
      </c>
      <c r="H117" s="12">
        <v>42</v>
      </c>
      <c r="I117" s="16"/>
      <c r="J117" s="16"/>
      <c r="K117" s="12"/>
      <c r="L117" s="16"/>
      <c r="O117" s="12"/>
    </row>
    <row r="118" spans="1:15" ht="15.75">
      <c r="A118" s="27"/>
      <c r="B118" s="11"/>
      <c r="C118" s="11"/>
      <c r="D118" s="93" t="s">
        <v>31</v>
      </c>
      <c r="E118" s="93"/>
      <c r="F118" s="25">
        <v>0</v>
      </c>
      <c r="G118" s="26">
        <f>('NORMAL OPTION CALLS'!F118/'NORMAL OPTION CALLS'!F116)*100</f>
        <v>0</v>
      </c>
      <c r="H118" s="28"/>
      <c r="I118" s="12"/>
      <c r="J118" s="12"/>
      <c r="K118" s="12"/>
      <c r="L118" s="16"/>
      <c r="M118" s="17"/>
      <c r="O118" s="18"/>
    </row>
    <row r="119" spans="1:15" ht="15.75">
      <c r="A119" s="27"/>
      <c r="B119" s="11"/>
      <c r="C119" s="11"/>
      <c r="D119" s="93" t="s">
        <v>32</v>
      </c>
      <c r="E119" s="93"/>
      <c r="F119" s="25">
        <v>0</v>
      </c>
      <c r="G119" s="26">
        <f>('NORMAL OPTION CALLS'!F119/'NORMAL OPTION CALLS'!F116)*100</f>
        <v>0</v>
      </c>
      <c r="H119" s="28"/>
      <c r="I119" s="12"/>
      <c r="J119" s="12"/>
      <c r="K119" s="12"/>
      <c r="L119" s="16"/>
      <c r="M119" s="17"/>
      <c r="N119" s="17"/>
      <c r="O119" s="17"/>
    </row>
    <row r="120" spans="1:15" ht="15.75">
      <c r="A120" s="27"/>
      <c r="B120" s="11"/>
      <c r="C120" s="11"/>
      <c r="D120" s="93" t="s">
        <v>33</v>
      </c>
      <c r="E120" s="93"/>
      <c r="F120" s="25">
        <v>11</v>
      </c>
      <c r="G120" s="26">
        <f>('NORMAL OPTION CALLS'!F120/'NORMAL OPTION CALLS'!F116)*100</f>
        <v>20.37037037037037</v>
      </c>
      <c r="H120" s="28"/>
      <c r="I120" s="12" t="s">
        <v>34</v>
      </c>
      <c r="J120" s="12"/>
      <c r="K120" s="16"/>
      <c r="L120" s="16"/>
      <c r="M120" s="17"/>
      <c r="N120" s="18"/>
      <c r="O120" s="17"/>
    </row>
    <row r="121" spans="1:15" ht="15.75">
      <c r="A121" s="27"/>
      <c r="B121" s="11"/>
      <c r="C121" s="11"/>
      <c r="D121" s="93" t="s">
        <v>35</v>
      </c>
      <c r="E121" s="93"/>
      <c r="F121" s="25">
        <v>0</v>
      </c>
      <c r="G121" s="26">
        <f>('NORMAL OPTION CALLS'!F121/'NORMAL OPTION CALLS'!F116)*100</f>
        <v>0</v>
      </c>
      <c r="H121" s="28"/>
      <c r="I121" s="12"/>
      <c r="J121" s="12"/>
      <c r="K121" s="16"/>
      <c r="L121" s="16"/>
      <c r="M121" s="17"/>
      <c r="N121" s="17"/>
      <c r="O121" s="17"/>
    </row>
    <row r="122" spans="1:15" ht="16.5" thickBot="1">
      <c r="A122" s="27"/>
      <c r="B122" s="11"/>
      <c r="C122" s="11"/>
      <c r="D122" s="94" t="s">
        <v>36</v>
      </c>
      <c r="E122" s="94"/>
      <c r="F122" s="30"/>
      <c r="G122" s="31">
        <f>('NORMAL OPTION CALLS'!F122/'NORMAL OPTION CALLS'!F116)*100</f>
        <v>0</v>
      </c>
      <c r="H122" s="28"/>
      <c r="I122" s="12"/>
      <c r="J122" s="12"/>
      <c r="K122" s="23"/>
      <c r="L122" s="23"/>
      <c r="N122" s="17"/>
      <c r="O122" s="17"/>
    </row>
    <row r="123" spans="1:15" ht="15.75">
      <c r="A123" s="35" t="s">
        <v>37</v>
      </c>
      <c r="B123" s="32"/>
      <c r="C123" s="32"/>
      <c r="D123" s="36"/>
      <c r="E123" s="36"/>
      <c r="F123" s="37"/>
      <c r="G123" s="37"/>
      <c r="H123" s="38"/>
      <c r="I123" s="39"/>
      <c r="J123" s="39"/>
      <c r="K123" s="39"/>
      <c r="L123" s="37"/>
      <c r="M123" s="17"/>
      <c r="N123" s="33"/>
      <c r="O123" s="33"/>
    </row>
    <row r="124" spans="1:15" ht="15.75">
      <c r="A124" s="40" t="s">
        <v>38</v>
      </c>
      <c r="B124" s="32"/>
      <c r="C124" s="32"/>
      <c r="D124" s="41"/>
      <c r="E124" s="42"/>
      <c r="F124" s="36"/>
      <c r="G124" s="39"/>
      <c r="H124" s="38"/>
      <c r="I124" s="39"/>
      <c r="J124" s="39"/>
      <c r="K124" s="39"/>
      <c r="L124" s="37"/>
      <c r="M124" s="17"/>
      <c r="N124" s="18"/>
      <c r="O124" s="18"/>
    </row>
    <row r="125" spans="1:15" ht="15.75">
      <c r="A125" s="40" t="s">
        <v>39</v>
      </c>
      <c r="B125" s="32"/>
      <c r="C125" s="32"/>
      <c r="D125" s="36"/>
      <c r="E125" s="42"/>
      <c r="F125" s="36"/>
      <c r="G125" s="39"/>
      <c r="H125" s="38"/>
      <c r="I125" s="43"/>
      <c r="J125" s="43"/>
      <c r="K125" s="43"/>
      <c r="L125" s="37"/>
      <c r="M125" s="17"/>
      <c r="N125" s="17"/>
      <c r="O125" s="17"/>
    </row>
    <row r="126" spans="1:15" ht="15.75">
      <c r="A126" s="40" t="s">
        <v>40</v>
      </c>
      <c r="B126" s="41"/>
      <c r="C126" s="32"/>
      <c r="D126" s="36"/>
      <c r="E126" s="42"/>
      <c r="F126" s="36"/>
      <c r="G126" s="39"/>
      <c r="H126" s="44"/>
      <c r="I126" s="43"/>
      <c r="J126" s="43"/>
      <c r="K126" s="43"/>
      <c r="L126" s="37"/>
      <c r="M126" s="17"/>
      <c r="N126" s="17"/>
      <c r="O126" s="17"/>
    </row>
    <row r="127" spans="1:15" ht="15.75">
      <c r="A127" s="40" t="s">
        <v>41</v>
      </c>
      <c r="B127" s="27"/>
      <c r="C127" s="41"/>
      <c r="D127" s="36"/>
      <c r="E127" s="45"/>
      <c r="F127" s="39"/>
      <c r="G127" s="39"/>
      <c r="H127" s="44"/>
      <c r="I127" s="43"/>
      <c r="J127" s="43"/>
      <c r="K127" s="43"/>
      <c r="L127" s="39"/>
      <c r="M127" s="17"/>
      <c r="N127" s="17"/>
      <c r="O127" s="17"/>
    </row>
    <row r="129" spans="1:15">
      <c r="A129" s="95" t="s">
        <v>0</v>
      </c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</row>
    <row r="130" spans="1:15">
      <c r="A130" s="95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</row>
    <row r="131" spans="1:15">
      <c r="A131" s="95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</row>
    <row r="132" spans="1:15" ht="15.75">
      <c r="A132" s="96" t="s">
        <v>1</v>
      </c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</row>
    <row r="133" spans="1:15" ht="15.75">
      <c r="A133" s="96" t="s">
        <v>2</v>
      </c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</row>
    <row r="134" spans="1:15" ht="15.75">
      <c r="A134" s="97" t="s">
        <v>3</v>
      </c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</row>
    <row r="135" spans="1:15" ht="15.75">
      <c r="A135" s="88" t="s">
        <v>278</v>
      </c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</row>
    <row r="136" spans="1:15" ht="15.75">
      <c r="A136" s="89" t="s">
        <v>5</v>
      </c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</row>
    <row r="137" spans="1:15">
      <c r="A137" s="90" t="s">
        <v>6</v>
      </c>
      <c r="B137" s="91" t="s">
        <v>7</v>
      </c>
      <c r="C137" s="92" t="s">
        <v>8</v>
      </c>
      <c r="D137" s="91" t="s">
        <v>9</v>
      </c>
      <c r="E137" s="90" t="s">
        <v>10</v>
      </c>
      <c r="F137" s="90" t="s">
        <v>11</v>
      </c>
      <c r="G137" s="92" t="s">
        <v>12</v>
      </c>
      <c r="H137" s="92" t="s">
        <v>13</v>
      </c>
      <c r="I137" s="92" t="s">
        <v>14</v>
      </c>
      <c r="J137" s="92" t="s">
        <v>15</v>
      </c>
      <c r="K137" s="92" t="s">
        <v>16</v>
      </c>
      <c r="L137" s="98" t="s">
        <v>17</v>
      </c>
      <c r="M137" s="91" t="s">
        <v>18</v>
      </c>
      <c r="N137" s="91" t="s">
        <v>19</v>
      </c>
      <c r="O137" s="91" t="s">
        <v>20</v>
      </c>
    </row>
    <row r="138" spans="1:15">
      <c r="A138" s="90"/>
      <c r="B138" s="91"/>
      <c r="C138" s="92"/>
      <c r="D138" s="91"/>
      <c r="E138" s="90"/>
      <c r="F138" s="90"/>
      <c r="G138" s="92"/>
      <c r="H138" s="92"/>
      <c r="I138" s="92"/>
      <c r="J138" s="92"/>
      <c r="K138" s="92"/>
      <c r="L138" s="98"/>
      <c r="M138" s="91"/>
      <c r="N138" s="91"/>
      <c r="O138" s="91"/>
    </row>
    <row r="139" spans="1:15" ht="15.75">
      <c r="A139" s="61">
        <v>1</v>
      </c>
      <c r="B139" s="86">
        <v>43159</v>
      </c>
      <c r="C139" s="6">
        <v>140</v>
      </c>
      <c r="D139" s="6" t="s">
        <v>21</v>
      </c>
      <c r="E139" s="6" t="s">
        <v>22</v>
      </c>
      <c r="F139" s="6" t="s">
        <v>25</v>
      </c>
      <c r="G139" s="7">
        <v>6.3</v>
      </c>
      <c r="H139" s="7">
        <v>5.3</v>
      </c>
      <c r="I139" s="7">
        <v>6.8</v>
      </c>
      <c r="J139" s="7">
        <v>7.3</v>
      </c>
      <c r="K139" s="7">
        <v>7.8</v>
      </c>
      <c r="L139" s="7">
        <v>7.3</v>
      </c>
      <c r="M139" s="6">
        <v>7000</v>
      </c>
      <c r="N139" s="8">
        <f>IF('NORMAL OPTION CALLS'!E139="BUY",('NORMAL OPTION CALLS'!L139-'NORMAL OPTION CALLS'!G139)*('NORMAL OPTION CALLS'!M139),('NORMAL OPTION CALLS'!G139-'NORMAL OPTION CALLS'!L139)*('NORMAL OPTION CALLS'!M139))</f>
        <v>7000</v>
      </c>
      <c r="O139" s="9">
        <f>'NORMAL OPTION CALLS'!N139/('NORMAL OPTION CALLS'!M139)/'NORMAL OPTION CALLS'!G139%</f>
        <v>15.873015873015873</v>
      </c>
    </row>
    <row r="140" spans="1:15" ht="15.75">
      <c r="A140" s="61">
        <v>2</v>
      </c>
      <c r="B140" s="86">
        <v>43159</v>
      </c>
      <c r="C140" s="6">
        <v>150</v>
      </c>
      <c r="D140" s="6" t="s">
        <v>21</v>
      </c>
      <c r="E140" s="6" t="s">
        <v>22</v>
      </c>
      <c r="F140" s="6" t="s">
        <v>59</v>
      </c>
      <c r="G140" s="7">
        <v>3.6</v>
      </c>
      <c r="H140" s="7">
        <v>2.6</v>
      </c>
      <c r="I140" s="7">
        <v>4.0999999999999996</v>
      </c>
      <c r="J140" s="7">
        <v>4.5999999999999996</v>
      </c>
      <c r="K140" s="7">
        <v>5.0999999999999996</v>
      </c>
      <c r="L140" s="7">
        <v>3.9</v>
      </c>
      <c r="M140" s="6">
        <v>6000</v>
      </c>
      <c r="N140" s="8">
        <f>IF('NORMAL OPTION CALLS'!E140="BUY",('NORMAL OPTION CALLS'!L140-'NORMAL OPTION CALLS'!G140)*('NORMAL OPTION CALLS'!M140),('NORMAL OPTION CALLS'!G140-'NORMAL OPTION CALLS'!L140)*('NORMAL OPTION CALLS'!M140))</f>
        <v>1799.9999999999989</v>
      </c>
      <c r="O140" s="9">
        <f>'NORMAL OPTION CALLS'!N140/('NORMAL OPTION CALLS'!M140)/'NORMAL OPTION CALLS'!G140%</f>
        <v>8.3333333333333268</v>
      </c>
    </row>
    <row r="141" spans="1:15" ht="15.75">
      <c r="A141" s="61">
        <v>3</v>
      </c>
      <c r="B141" s="86">
        <v>43159</v>
      </c>
      <c r="C141" s="6">
        <v>140</v>
      </c>
      <c r="D141" s="6" t="s">
        <v>21</v>
      </c>
      <c r="E141" s="6" t="s">
        <v>22</v>
      </c>
      <c r="F141" s="6" t="s">
        <v>25</v>
      </c>
      <c r="G141" s="7">
        <v>5</v>
      </c>
      <c r="H141" s="7">
        <v>4</v>
      </c>
      <c r="I141" s="7">
        <v>5.5</v>
      </c>
      <c r="J141" s="7">
        <v>6</v>
      </c>
      <c r="K141" s="7">
        <v>6.5</v>
      </c>
      <c r="L141" s="7">
        <v>6</v>
      </c>
      <c r="M141" s="6">
        <v>7000</v>
      </c>
      <c r="N141" s="8">
        <f>IF('NORMAL OPTION CALLS'!E141="BUY",('NORMAL OPTION CALLS'!L141-'NORMAL OPTION CALLS'!G141)*('NORMAL OPTION CALLS'!M141),('NORMAL OPTION CALLS'!G141-'NORMAL OPTION CALLS'!L141)*('NORMAL OPTION CALLS'!M141))</f>
        <v>7000</v>
      </c>
      <c r="O141" s="9">
        <f>'NORMAL OPTION CALLS'!N141/('NORMAL OPTION CALLS'!M141)/'NORMAL OPTION CALLS'!G141%</f>
        <v>20</v>
      </c>
    </row>
    <row r="142" spans="1:15" ht="15.75">
      <c r="A142" s="61">
        <v>4</v>
      </c>
      <c r="B142" s="86">
        <v>43158</v>
      </c>
      <c r="C142" s="6">
        <v>740</v>
      </c>
      <c r="D142" s="6" t="s">
        <v>21</v>
      </c>
      <c r="E142" s="6" t="s">
        <v>22</v>
      </c>
      <c r="F142" s="6" t="s">
        <v>54</v>
      </c>
      <c r="G142" s="7">
        <v>16</v>
      </c>
      <c r="H142" s="7">
        <v>10</v>
      </c>
      <c r="I142" s="7">
        <v>19</v>
      </c>
      <c r="J142" s="7">
        <v>22</v>
      </c>
      <c r="K142" s="7">
        <v>25</v>
      </c>
      <c r="L142" s="7">
        <v>19</v>
      </c>
      <c r="M142" s="6">
        <v>1200</v>
      </c>
      <c r="N142" s="8">
        <f>IF('NORMAL OPTION CALLS'!E142="BUY",('NORMAL OPTION CALLS'!L142-'NORMAL OPTION CALLS'!G142)*('NORMAL OPTION CALLS'!M142),('NORMAL OPTION CALLS'!G142-'NORMAL OPTION CALLS'!L142)*('NORMAL OPTION CALLS'!M142))</f>
        <v>3600</v>
      </c>
      <c r="O142" s="9">
        <f>'NORMAL OPTION CALLS'!N142/('NORMAL OPTION CALLS'!M142)/'NORMAL OPTION CALLS'!G142%</f>
        <v>18.75</v>
      </c>
    </row>
    <row r="143" spans="1:15" ht="15.75">
      <c r="A143" s="61">
        <v>5</v>
      </c>
      <c r="B143" s="86">
        <v>43158</v>
      </c>
      <c r="C143" s="6">
        <v>90</v>
      </c>
      <c r="D143" s="6" t="s">
        <v>47</v>
      </c>
      <c r="E143" s="6" t="s">
        <v>22</v>
      </c>
      <c r="F143" s="6" t="s">
        <v>116</v>
      </c>
      <c r="G143" s="7">
        <v>4.5</v>
      </c>
      <c r="H143" s="7">
        <v>3</v>
      </c>
      <c r="I143" s="7">
        <v>5.3</v>
      </c>
      <c r="J143" s="7">
        <v>6.1</v>
      </c>
      <c r="K143" s="7">
        <v>7</v>
      </c>
      <c r="L143" s="7">
        <v>7</v>
      </c>
      <c r="M143" s="6">
        <v>4000</v>
      </c>
      <c r="N143" s="8">
        <f>IF('NORMAL OPTION CALLS'!E143="BUY",('NORMAL OPTION CALLS'!L143-'NORMAL OPTION CALLS'!G143)*('NORMAL OPTION CALLS'!M143),('NORMAL OPTION CALLS'!G143-'NORMAL OPTION CALLS'!L143)*('NORMAL OPTION CALLS'!M143))</f>
        <v>10000</v>
      </c>
      <c r="O143" s="9">
        <f>'NORMAL OPTION CALLS'!N143/('NORMAL OPTION CALLS'!M143)/'NORMAL OPTION CALLS'!G143%</f>
        <v>55.555555555555557</v>
      </c>
    </row>
    <row r="144" spans="1:15" ht="15.75">
      <c r="A144" s="61">
        <v>6</v>
      </c>
      <c r="B144" s="86">
        <v>43158</v>
      </c>
      <c r="C144" s="6">
        <v>300</v>
      </c>
      <c r="D144" s="6" t="s">
        <v>47</v>
      </c>
      <c r="E144" s="6" t="s">
        <v>22</v>
      </c>
      <c r="F144" s="6" t="s">
        <v>82</v>
      </c>
      <c r="G144" s="7">
        <v>14.5</v>
      </c>
      <c r="H144" s="7">
        <v>10</v>
      </c>
      <c r="I144" s="7">
        <v>17</v>
      </c>
      <c r="J144" s="7">
        <v>19.5</v>
      </c>
      <c r="K144" s="7">
        <v>22</v>
      </c>
      <c r="L144" s="7">
        <v>17</v>
      </c>
      <c r="M144" s="6">
        <v>1600</v>
      </c>
      <c r="N144" s="8">
        <f>IF('NORMAL OPTION CALLS'!E144="BUY",('NORMAL OPTION CALLS'!L144-'NORMAL OPTION CALLS'!G144)*('NORMAL OPTION CALLS'!M144),('NORMAL OPTION CALLS'!G144-'NORMAL OPTION CALLS'!L144)*('NORMAL OPTION CALLS'!M144))</f>
        <v>4000</v>
      </c>
      <c r="O144" s="9">
        <f>'NORMAL OPTION CALLS'!N144/('NORMAL OPTION CALLS'!M144)/'NORMAL OPTION CALLS'!G144%</f>
        <v>17.241379310344829</v>
      </c>
    </row>
    <row r="145" spans="1:15" ht="15.75">
      <c r="A145" s="61">
        <v>7</v>
      </c>
      <c r="B145" s="86">
        <v>43157</v>
      </c>
      <c r="C145" s="6">
        <v>620</v>
      </c>
      <c r="D145" s="6" t="s">
        <v>21</v>
      </c>
      <c r="E145" s="6" t="s">
        <v>22</v>
      </c>
      <c r="F145" s="6" t="s">
        <v>212</v>
      </c>
      <c r="G145" s="7">
        <v>19</v>
      </c>
      <c r="H145" s="7">
        <v>11</v>
      </c>
      <c r="I145" s="7">
        <v>23</v>
      </c>
      <c r="J145" s="7">
        <v>27</v>
      </c>
      <c r="K145" s="7">
        <v>32</v>
      </c>
      <c r="L145" s="7">
        <v>23</v>
      </c>
      <c r="M145" s="6">
        <v>800</v>
      </c>
      <c r="N145" s="8">
        <f>IF('NORMAL OPTION CALLS'!E145="BUY",('NORMAL OPTION CALLS'!L145-'NORMAL OPTION CALLS'!G145)*('NORMAL OPTION CALLS'!M145),('NORMAL OPTION CALLS'!G145-'NORMAL OPTION CALLS'!L145)*('NORMAL OPTION CALLS'!M145))</f>
        <v>3200</v>
      </c>
      <c r="O145" s="9">
        <f>'NORMAL OPTION CALLS'!N145/('NORMAL OPTION CALLS'!M145)/'NORMAL OPTION CALLS'!G145%</f>
        <v>21.05263157894737</v>
      </c>
    </row>
    <row r="146" spans="1:15" ht="15.75">
      <c r="A146" s="61">
        <v>8</v>
      </c>
      <c r="B146" s="86">
        <v>43157</v>
      </c>
      <c r="C146" s="6">
        <v>620</v>
      </c>
      <c r="D146" s="6" t="s">
        <v>21</v>
      </c>
      <c r="E146" s="6" t="s">
        <v>22</v>
      </c>
      <c r="F146" s="6" t="s">
        <v>94</v>
      </c>
      <c r="G146" s="7">
        <v>19</v>
      </c>
      <c r="H146" s="7">
        <v>12</v>
      </c>
      <c r="I146" s="7">
        <v>23</v>
      </c>
      <c r="J146" s="7">
        <v>27</v>
      </c>
      <c r="K146" s="7">
        <v>30</v>
      </c>
      <c r="L146" s="7">
        <v>23</v>
      </c>
      <c r="M146" s="6">
        <v>1000</v>
      </c>
      <c r="N146" s="8">
        <f>IF('NORMAL OPTION CALLS'!E146="BUY",('NORMAL OPTION CALLS'!L146-'NORMAL OPTION CALLS'!G146)*('NORMAL OPTION CALLS'!M146),('NORMAL OPTION CALLS'!G146-'NORMAL OPTION CALLS'!L146)*('NORMAL OPTION CALLS'!M146))</f>
        <v>4000</v>
      </c>
      <c r="O146" s="9">
        <f>'NORMAL OPTION CALLS'!N146/('NORMAL OPTION CALLS'!M146)/'NORMAL OPTION CALLS'!G146%</f>
        <v>21.05263157894737</v>
      </c>
    </row>
    <row r="147" spans="1:15" ht="15.75">
      <c r="A147" s="61">
        <v>9</v>
      </c>
      <c r="B147" s="86">
        <v>43157</v>
      </c>
      <c r="C147" s="6">
        <v>340</v>
      </c>
      <c r="D147" s="6" t="s">
        <v>21</v>
      </c>
      <c r="E147" s="6" t="s">
        <v>22</v>
      </c>
      <c r="F147" s="6" t="s">
        <v>74</v>
      </c>
      <c r="G147" s="7">
        <v>11</v>
      </c>
      <c r="H147" s="7">
        <v>6</v>
      </c>
      <c r="I147" s="7">
        <v>13.5</v>
      </c>
      <c r="J147" s="7">
        <v>16</v>
      </c>
      <c r="K147" s="7">
        <v>18.5</v>
      </c>
      <c r="L147" s="7">
        <v>6</v>
      </c>
      <c r="M147" s="6">
        <v>1750</v>
      </c>
      <c r="N147" s="8">
        <f>IF('NORMAL OPTION CALLS'!E147="BUY",('NORMAL OPTION CALLS'!L147-'NORMAL OPTION CALLS'!G147)*('NORMAL OPTION CALLS'!M147),('NORMAL OPTION CALLS'!G147-'NORMAL OPTION CALLS'!L147)*('NORMAL OPTION CALLS'!M147))</f>
        <v>-8750</v>
      </c>
      <c r="O147" s="9">
        <f>'NORMAL OPTION CALLS'!N147/('NORMAL OPTION CALLS'!M147)/'NORMAL OPTION CALLS'!G147%</f>
        <v>-45.454545454545453</v>
      </c>
    </row>
    <row r="148" spans="1:15" ht="15.75">
      <c r="A148" s="61">
        <v>10</v>
      </c>
      <c r="B148" s="86">
        <v>43157</v>
      </c>
      <c r="C148" s="6">
        <v>150</v>
      </c>
      <c r="D148" s="6" t="s">
        <v>21</v>
      </c>
      <c r="E148" s="6" t="s">
        <v>22</v>
      </c>
      <c r="F148" s="6" t="s">
        <v>64</v>
      </c>
      <c r="G148" s="7">
        <v>3.3</v>
      </c>
      <c r="H148" s="7">
        <v>2.2999999999999998</v>
      </c>
      <c r="I148" s="7">
        <v>3.8</v>
      </c>
      <c r="J148" s="7">
        <v>4.3</v>
      </c>
      <c r="K148" s="7">
        <v>4.8</v>
      </c>
      <c r="L148" s="7">
        <v>3.8</v>
      </c>
      <c r="M148" s="6">
        <v>6000</v>
      </c>
      <c r="N148" s="8">
        <f>IF('NORMAL OPTION CALLS'!E148="BUY",('NORMAL OPTION CALLS'!L148-'NORMAL OPTION CALLS'!G148)*('NORMAL OPTION CALLS'!M148),('NORMAL OPTION CALLS'!G148-'NORMAL OPTION CALLS'!L148)*('NORMAL OPTION CALLS'!M148))</f>
        <v>3000</v>
      </c>
      <c r="O148" s="9">
        <f>'NORMAL OPTION CALLS'!N148/('NORMAL OPTION CALLS'!M148)/'NORMAL OPTION CALLS'!G148%</f>
        <v>15.15151515151515</v>
      </c>
    </row>
    <row r="149" spans="1:15" ht="15.75">
      <c r="A149" s="61">
        <v>11</v>
      </c>
      <c r="B149" s="86">
        <v>43157</v>
      </c>
      <c r="C149" s="6">
        <v>110</v>
      </c>
      <c r="D149" s="6" t="s">
        <v>21</v>
      </c>
      <c r="E149" s="6" t="s">
        <v>22</v>
      </c>
      <c r="F149" s="6" t="s">
        <v>59</v>
      </c>
      <c r="G149" s="7">
        <v>2.6</v>
      </c>
      <c r="H149" s="7">
        <v>1.6</v>
      </c>
      <c r="I149" s="7">
        <v>3.1</v>
      </c>
      <c r="J149" s="7">
        <v>3.6</v>
      </c>
      <c r="K149" s="7">
        <v>4.0999999999999996</v>
      </c>
      <c r="L149" s="7">
        <v>3.6</v>
      </c>
      <c r="M149" s="6">
        <v>6000</v>
      </c>
      <c r="N149" s="8">
        <f>IF('NORMAL OPTION CALLS'!E149="BUY",('NORMAL OPTION CALLS'!L149-'NORMAL OPTION CALLS'!G149)*('NORMAL OPTION CALLS'!M149),('NORMAL OPTION CALLS'!G149-'NORMAL OPTION CALLS'!L149)*('NORMAL OPTION CALLS'!M149))</f>
        <v>6000</v>
      </c>
      <c r="O149" s="9">
        <f>'NORMAL OPTION CALLS'!N149/('NORMAL OPTION CALLS'!M149)/'NORMAL OPTION CALLS'!G149%</f>
        <v>38.46153846153846</v>
      </c>
    </row>
    <row r="150" spans="1:15" ht="15.75">
      <c r="A150" s="61">
        <v>12</v>
      </c>
      <c r="B150" s="86">
        <v>43154</v>
      </c>
      <c r="C150" s="6">
        <v>580</v>
      </c>
      <c r="D150" s="6" t="s">
        <v>21</v>
      </c>
      <c r="E150" s="6" t="s">
        <v>22</v>
      </c>
      <c r="F150" s="6" t="s">
        <v>78</v>
      </c>
      <c r="G150" s="7">
        <v>23</v>
      </c>
      <c r="H150" s="7">
        <v>17</v>
      </c>
      <c r="I150" s="7">
        <v>26</v>
      </c>
      <c r="J150" s="7">
        <v>29</v>
      </c>
      <c r="K150" s="7">
        <v>32</v>
      </c>
      <c r="L150" s="7">
        <v>26</v>
      </c>
      <c r="M150" s="6">
        <v>1500</v>
      </c>
      <c r="N150" s="8">
        <f>IF('NORMAL OPTION CALLS'!E150="BUY",('NORMAL OPTION CALLS'!L150-'NORMAL OPTION CALLS'!G150)*('NORMAL OPTION CALLS'!M150),('NORMAL OPTION CALLS'!G150-'NORMAL OPTION CALLS'!L150)*('NORMAL OPTION CALLS'!M150))</f>
        <v>4500</v>
      </c>
      <c r="O150" s="9">
        <f>'NORMAL OPTION CALLS'!N150/('NORMAL OPTION CALLS'!M150)/'NORMAL OPTION CALLS'!G150%</f>
        <v>13.043478260869565</v>
      </c>
    </row>
    <row r="151" spans="1:15" ht="15.75">
      <c r="A151" s="61">
        <v>13</v>
      </c>
      <c r="B151" s="86">
        <v>43154</v>
      </c>
      <c r="C151" s="6">
        <v>680</v>
      </c>
      <c r="D151" s="6" t="s">
        <v>21</v>
      </c>
      <c r="E151" s="6" t="s">
        <v>22</v>
      </c>
      <c r="F151" s="6" t="s">
        <v>99</v>
      </c>
      <c r="G151" s="7">
        <v>14</v>
      </c>
      <c r="H151" s="7">
        <v>8</v>
      </c>
      <c r="I151" s="7">
        <v>17</v>
      </c>
      <c r="J151" s="7">
        <v>20</v>
      </c>
      <c r="K151" s="7">
        <v>23</v>
      </c>
      <c r="L151" s="7">
        <v>23</v>
      </c>
      <c r="M151" s="6">
        <v>1061</v>
      </c>
      <c r="N151" s="8">
        <f>IF('NORMAL OPTION CALLS'!E151="BUY",('NORMAL OPTION CALLS'!L151-'NORMAL OPTION CALLS'!G151)*('NORMAL OPTION CALLS'!M151),('NORMAL OPTION CALLS'!G151-'NORMAL OPTION CALLS'!L151)*('NORMAL OPTION CALLS'!M151))</f>
        <v>9549</v>
      </c>
      <c r="O151" s="9">
        <f>'NORMAL OPTION CALLS'!N151/('NORMAL OPTION CALLS'!M151)/'NORMAL OPTION CALLS'!G151%</f>
        <v>64.285714285714278</v>
      </c>
    </row>
    <row r="152" spans="1:15" ht="15.75">
      <c r="A152" s="61">
        <v>14</v>
      </c>
      <c r="B152" s="86">
        <v>43154</v>
      </c>
      <c r="C152" s="6">
        <v>245</v>
      </c>
      <c r="D152" s="6" t="s">
        <v>21</v>
      </c>
      <c r="E152" s="6" t="s">
        <v>22</v>
      </c>
      <c r="F152" s="6" t="s">
        <v>24</v>
      </c>
      <c r="G152" s="7">
        <v>10</v>
      </c>
      <c r="H152" s="7">
        <v>8</v>
      </c>
      <c r="I152" s="7">
        <v>11</v>
      </c>
      <c r="J152" s="7">
        <v>12</v>
      </c>
      <c r="K152" s="7">
        <v>13</v>
      </c>
      <c r="L152" s="7">
        <v>11</v>
      </c>
      <c r="M152" s="6">
        <v>3500</v>
      </c>
      <c r="N152" s="8">
        <f>IF('NORMAL OPTION CALLS'!E152="BUY",('NORMAL OPTION CALLS'!L152-'NORMAL OPTION CALLS'!G152)*('NORMAL OPTION CALLS'!M152),('NORMAL OPTION CALLS'!G152-'NORMAL OPTION CALLS'!L152)*('NORMAL OPTION CALLS'!M152))</f>
        <v>3500</v>
      </c>
      <c r="O152" s="9">
        <f>'NORMAL OPTION CALLS'!N152/('NORMAL OPTION CALLS'!M152)/'NORMAL OPTION CALLS'!G152%</f>
        <v>10</v>
      </c>
    </row>
    <row r="153" spans="1:15" ht="15.75">
      <c r="A153" s="61">
        <v>15</v>
      </c>
      <c r="B153" s="86">
        <v>43154</v>
      </c>
      <c r="C153" s="6">
        <v>260</v>
      </c>
      <c r="D153" s="6" t="s">
        <v>21</v>
      </c>
      <c r="E153" s="6" t="s">
        <v>22</v>
      </c>
      <c r="F153" s="6" t="s">
        <v>51</v>
      </c>
      <c r="G153" s="7">
        <v>12</v>
      </c>
      <c r="H153" s="7">
        <v>10.5</v>
      </c>
      <c r="I153" s="7">
        <v>12.8</v>
      </c>
      <c r="J153" s="7">
        <v>13.6</v>
      </c>
      <c r="K153" s="7">
        <v>14.4</v>
      </c>
      <c r="L153" s="7">
        <v>14.4</v>
      </c>
      <c r="M153" s="6">
        <v>4500</v>
      </c>
      <c r="N153" s="8">
        <f>IF('NORMAL OPTION CALLS'!E153="BUY",('NORMAL OPTION CALLS'!L153-'NORMAL OPTION CALLS'!G153)*('NORMAL OPTION CALLS'!M153),('NORMAL OPTION CALLS'!G153-'NORMAL OPTION CALLS'!L153)*('NORMAL OPTION CALLS'!M153))</f>
        <v>10800.000000000002</v>
      </c>
      <c r="O153" s="9">
        <f>'NORMAL OPTION CALLS'!N153/('NORMAL OPTION CALLS'!M153)/'NORMAL OPTION CALLS'!G153%</f>
        <v>20.000000000000004</v>
      </c>
    </row>
    <row r="154" spans="1:15" ht="15.75">
      <c r="A154" s="61">
        <v>16</v>
      </c>
      <c r="B154" s="86">
        <v>43152</v>
      </c>
      <c r="C154" s="6">
        <v>640</v>
      </c>
      <c r="D154" s="6" t="s">
        <v>47</v>
      </c>
      <c r="E154" s="6" t="s">
        <v>22</v>
      </c>
      <c r="F154" s="6" t="s">
        <v>99</v>
      </c>
      <c r="G154" s="7">
        <v>9</v>
      </c>
      <c r="H154" s="7">
        <v>3</v>
      </c>
      <c r="I154" s="7">
        <v>12</v>
      </c>
      <c r="J154" s="7">
        <v>15</v>
      </c>
      <c r="K154" s="7">
        <v>18</v>
      </c>
      <c r="L154" s="7">
        <v>3</v>
      </c>
      <c r="M154" s="6">
        <v>1062</v>
      </c>
      <c r="N154" s="8">
        <f>IF('NORMAL OPTION CALLS'!E154="BUY",('NORMAL OPTION CALLS'!L154-'NORMAL OPTION CALLS'!G154)*('NORMAL OPTION CALLS'!M154),('NORMAL OPTION CALLS'!G154-'NORMAL OPTION CALLS'!L154)*('NORMAL OPTION CALLS'!M154))</f>
        <v>-6372</v>
      </c>
      <c r="O154" s="9">
        <f>'NORMAL OPTION CALLS'!N154/('NORMAL OPTION CALLS'!M154)/'NORMAL OPTION CALLS'!G154%</f>
        <v>-66.666666666666671</v>
      </c>
    </row>
    <row r="155" spans="1:15" ht="15.75">
      <c r="A155" s="61">
        <v>17</v>
      </c>
      <c r="B155" s="86">
        <v>43151</v>
      </c>
      <c r="C155" s="6">
        <v>370</v>
      </c>
      <c r="D155" s="6" t="s">
        <v>47</v>
      </c>
      <c r="E155" s="6" t="s">
        <v>22</v>
      </c>
      <c r="F155" s="6" t="s">
        <v>56</v>
      </c>
      <c r="G155" s="7">
        <v>5</v>
      </c>
      <c r="H155" s="7">
        <v>1</v>
      </c>
      <c r="I155" s="7">
        <v>8</v>
      </c>
      <c r="J155" s="7">
        <v>11</v>
      </c>
      <c r="K155" s="7">
        <v>14</v>
      </c>
      <c r="L155" s="7">
        <v>7.5</v>
      </c>
      <c r="M155" s="6">
        <v>1500</v>
      </c>
      <c r="N155" s="8">
        <f>IF('NORMAL OPTION CALLS'!E155="BUY",('NORMAL OPTION CALLS'!L155-'NORMAL OPTION CALLS'!G155)*('NORMAL OPTION CALLS'!M155),('NORMAL OPTION CALLS'!G155-'NORMAL OPTION CALLS'!L155)*('NORMAL OPTION CALLS'!M155))</f>
        <v>3750</v>
      </c>
      <c r="O155" s="9">
        <f>'NORMAL OPTION CALLS'!N155/('NORMAL OPTION CALLS'!M155)/'NORMAL OPTION CALLS'!G155%</f>
        <v>50</v>
      </c>
    </row>
    <row r="156" spans="1:15" ht="15.75">
      <c r="A156" s="61">
        <v>18</v>
      </c>
      <c r="B156" s="86">
        <v>43151</v>
      </c>
      <c r="C156" s="6">
        <v>265</v>
      </c>
      <c r="D156" s="6" t="s">
        <v>47</v>
      </c>
      <c r="E156" s="6" t="s">
        <v>22</v>
      </c>
      <c r="F156" s="6" t="s">
        <v>49</v>
      </c>
      <c r="G156" s="7">
        <v>3</v>
      </c>
      <c r="H156" s="7">
        <v>1</v>
      </c>
      <c r="I156" s="7">
        <v>4.5</v>
      </c>
      <c r="J156" s="7">
        <v>6</v>
      </c>
      <c r="K156" s="7">
        <v>7.5</v>
      </c>
      <c r="L156" s="7">
        <v>1</v>
      </c>
      <c r="M156" s="6">
        <v>3000</v>
      </c>
      <c r="N156" s="8">
        <f>IF('NORMAL OPTION CALLS'!E156="BUY",('NORMAL OPTION CALLS'!L156-'NORMAL OPTION CALLS'!G156)*('NORMAL OPTION CALLS'!M156),('NORMAL OPTION CALLS'!G156-'NORMAL OPTION CALLS'!L156)*('NORMAL OPTION CALLS'!M156))</f>
        <v>-6000</v>
      </c>
      <c r="O156" s="9">
        <f>'NORMAL OPTION CALLS'!N156/('NORMAL OPTION CALLS'!M156)/'NORMAL OPTION CALLS'!G156%</f>
        <v>-66.666666666666671</v>
      </c>
    </row>
    <row r="157" spans="1:15" ht="15.75">
      <c r="A157" s="61">
        <v>19</v>
      </c>
      <c r="B157" s="86">
        <v>43151</v>
      </c>
      <c r="C157" s="6">
        <v>140</v>
      </c>
      <c r="D157" s="6" t="s">
        <v>21</v>
      </c>
      <c r="E157" s="6" t="s">
        <v>22</v>
      </c>
      <c r="F157" s="6" t="s">
        <v>74</v>
      </c>
      <c r="G157" s="7">
        <v>3.2</v>
      </c>
      <c r="H157" s="7">
        <v>1.2</v>
      </c>
      <c r="I157" s="7">
        <v>4.2</v>
      </c>
      <c r="J157" s="7">
        <v>5.2</v>
      </c>
      <c r="K157" s="7">
        <v>6.2</v>
      </c>
      <c r="L157" s="7">
        <v>5.2</v>
      </c>
      <c r="M157" s="6">
        <v>1750</v>
      </c>
      <c r="N157" s="8">
        <f>IF('NORMAL OPTION CALLS'!E157="BUY",('NORMAL OPTION CALLS'!L157-'NORMAL OPTION CALLS'!G157)*('NORMAL OPTION CALLS'!M157),('NORMAL OPTION CALLS'!G157-'NORMAL OPTION CALLS'!L157)*('NORMAL OPTION CALLS'!M157))</f>
        <v>3500</v>
      </c>
      <c r="O157" s="9">
        <f>'NORMAL OPTION CALLS'!N157/('NORMAL OPTION CALLS'!M157)/'NORMAL OPTION CALLS'!G157%</f>
        <v>62.5</v>
      </c>
    </row>
    <row r="158" spans="1:15" ht="15.75">
      <c r="A158" s="61">
        <v>20</v>
      </c>
      <c r="B158" s="86">
        <v>43151</v>
      </c>
      <c r="C158" s="6">
        <v>830</v>
      </c>
      <c r="D158" s="6" t="s">
        <v>21</v>
      </c>
      <c r="E158" s="6" t="s">
        <v>22</v>
      </c>
      <c r="F158" s="6" t="s">
        <v>169</v>
      </c>
      <c r="G158" s="7">
        <v>12</v>
      </c>
      <c r="H158" s="7">
        <v>7</v>
      </c>
      <c r="I158" s="7">
        <v>15</v>
      </c>
      <c r="J158" s="7">
        <v>18</v>
      </c>
      <c r="K158" s="7">
        <v>21</v>
      </c>
      <c r="L158" s="7">
        <v>14.5</v>
      </c>
      <c r="M158" s="6">
        <v>1500</v>
      </c>
      <c r="N158" s="8">
        <f>IF('NORMAL OPTION CALLS'!E158="BUY",('NORMAL OPTION CALLS'!L158-'NORMAL OPTION CALLS'!G158)*('NORMAL OPTION CALLS'!M158),('NORMAL OPTION CALLS'!G158-'NORMAL OPTION CALLS'!L158)*('NORMAL OPTION CALLS'!M158))</f>
        <v>3750</v>
      </c>
      <c r="O158" s="9">
        <f>'NORMAL OPTION CALLS'!N158/('NORMAL OPTION CALLS'!M158)/'NORMAL OPTION CALLS'!G158%</f>
        <v>20.833333333333336</v>
      </c>
    </row>
    <row r="159" spans="1:15" ht="15.75">
      <c r="A159" s="61">
        <v>21</v>
      </c>
      <c r="B159" s="86">
        <v>43151</v>
      </c>
      <c r="C159" s="6">
        <v>140</v>
      </c>
      <c r="D159" s="6" t="s">
        <v>47</v>
      </c>
      <c r="E159" s="6" t="s">
        <v>22</v>
      </c>
      <c r="F159" s="6" t="s">
        <v>64</v>
      </c>
      <c r="G159" s="7">
        <v>3</v>
      </c>
      <c r="H159" s="7">
        <v>2</v>
      </c>
      <c r="I159" s="7">
        <v>3.5</v>
      </c>
      <c r="J159" s="7">
        <v>4</v>
      </c>
      <c r="K159" s="7">
        <v>4.5</v>
      </c>
      <c r="L159" s="7">
        <v>3.5</v>
      </c>
      <c r="M159" s="6">
        <v>6000</v>
      </c>
      <c r="N159" s="8">
        <f>IF('NORMAL OPTION CALLS'!E159="BUY",('NORMAL OPTION CALLS'!L159-'NORMAL OPTION CALLS'!G159)*('NORMAL OPTION CALLS'!M159),('NORMAL OPTION CALLS'!G159-'NORMAL OPTION CALLS'!L159)*('NORMAL OPTION CALLS'!M159))</f>
        <v>3000</v>
      </c>
      <c r="O159" s="9">
        <f>'NORMAL OPTION CALLS'!N159/('NORMAL OPTION CALLS'!M159)/'NORMAL OPTION CALLS'!G159%</f>
        <v>16.666666666666668</v>
      </c>
    </row>
    <row r="160" spans="1:15" ht="15.75">
      <c r="A160" s="61">
        <v>22</v>
      </c>
      <c r="B160" s="86">
        <v>43150</v>
      </c>
      <c r="C160" s="6">
        <v>140</v>
      </c>
      <c r="D160" s="6" t="s">
        <v>47</v>
      </c>
      <c r="E160" s="6" t="s">
        <v>22</v>
      </c>
      <c r="F160" s="6" t="s">
        <v>64</v>
      </c>
      <c r="G160" s="7">
        <v>2.2999999999999998</v>
      </c>
      <c r="H160" s="7">
        <v>1.3</v>
      </c>
      <c r="I160" s="7">
        <v>2.8</v>
      </c>
      <c r="J160" s="7">
        <v>2.8</v>
      </c>
      <c r="K160" s="7">
        <v>3.8</v>
      </c>
      <c r="L160" s="7">
        <v>4</v>
      </c>
      <c r="M160" s="6">
        <v>6000</v>
      </c>
      <c r="N160" s="8">
        <f>IF('NORMAL OPTION CALLS'!E160="BUY",('NORMAL OPTION CALLS'!L160-'NORMAL OPTION CALLS'!G160)*('NORMAL OPTION CALLS'!M160),('NORMAL OPTION CALLS'!G160-'NORMAL OPTION CALLS'!L160)*('NORMAL OPTION CALLS'!M160))</f>
        <v>10200.000000000002</v>
      </c>
      <c r="O160" s="9">
        <f>'NORMAL OPTION CALLS'!N160/('NORMAL OPTION CALLS'!M160)/'NORMAL OPTION CALLS'!G160%</f>
        <v>73.913043478260889</v>
      </c>
    </row>
    <row r="161" spans="1:15" ht="15.75">
      <c r="A161" s="61">
        <v>23</v>
      </c>
      <c r="B161" s="86">
        <v>43150</v>
      </c>
      <c r="C161" s="6">
        <v>290</v>
      </c>
      <c r="D161" s="6" t="s">
        <v>47</v>
      </c>
      <c r="E161" s="6" t="s">
        <v>22</v>
      </c>
      <c r="F161" s="6" t="s">
        <v>82</v>
      </c>
      <c r="G161" s="7">
        <v>6</v>
      </c>
      <c r="H161" s="7">
        <v>2</v>
      </c>
      <c r="I161" s="7">
        <v>8.5</v>
      </c>
      <c r="J161" s="7">
        <v>11</v>
      </c>
      <c r="K161" s="7">
        <v>13.5</v>
      </c>
      <c r="L161" s="7">
        <v>13.5</v>
      </c>
      <c r="M161" s="6">
        <v>1600</v>
      </c>
      <c r="N161" s="8">
        <f>IF('NORMAL OPTION CALLS'!E161="BUY",('NORMAL OPTION CALLS'!L161-'NORMAL OPTION CALLS'!G161)*('NORMAL OPTION CALLS'!M161),('NORMAL OPTION CALLS'!G161-'NORMAL OPTION CALLS'!L161)*('NORMAL OPTION CALLS'!M161))</f>
        <v>12000</v>
      </c>
      <c r="O161" s="9">
        <f>'NORMAL OPTION CALLS'!N161/('NORMAL OPTION CALLS'!M161)/'NORMAL OPTION CALLS'!G161%</f>
        <v>125</v>
      </c>
    </row>
    <row r="162" spans="1:15" ht="15.75">
      <c r="A162" s="61">
        <v>24</v>
      </c>
      <c r="B162" s="86">
        <v>43150</v>
      </c>
      <c r="C162" s="6">
        <v>50</v>
      </c>
      <c r="D162" s="6" t="s">
        <v>47</v>
      </c>
      <c r="E162" s="6" t="s">
        <v>22</v>
      </c>
      <c r="F162" s="6" t="s">
        <v>279</v>
      </c>
      <c r="G162" s="7">
        <v>1.65</v>
      </c>
      <c r="H162" s="7">
        <v>0.9</v>
      </c>
      <c r="I162" s="7">
        <v>2.1</v>
      </c>
      <c r="J162" s="7">
        <v>2.5</v>
      </c>
      <c r="K162" s="7">
        <v>2.9</v>
      </c>
      <c r="L162" s="7">
        <v>2.75</v>
      </c>
      <c r="M162" s="6">
        <v>10000</v>
      </c>
      <c r="N162" s="8">
        <f>IF('NORMAL OPTION CALLS'!E162="BUY",('NORMAL OPTION CALLS'!L162-'NORMAL OPTION CALLS'!G162)*('NORMAL OPTION CALLS'!M162),('NORMAL OPTION CALLS'!G162-'NORMAL OPTION CALLS'!L162)*('NORMAL OPTION CALLS'!M162))</f>
        <v>11000</v>
      </c>
      <c r="O162" s="9">
        <f>'NORMAL OPTION CALLS'!N162/('NORMAL OPTION CALLS'!M162)/'NORMAL OPTION CALLS'!G162%</f>
        <v>66.666666666666671</v>
      </c>
    </row>
    <row r="163" spans="1:15" ht="15.75">
      <c r="A163" s="61">
        <v>25</v>
      </c>
      <c r="B163" s="86">
        <v>43150</v>
      </c>
      <c r="C163" s="6">
        <v>270</v>
      </c>
      <c r="D163" s="6" t="s">
        <v>47</v>
      </c>
      <c r="E163" s="6" t="s">
        <v>22</v>
      </c>
      <c r="F163" s="6" t="s">
        <v>49</v>
      </c>
      <c r="G163" s="7">
        <v>6</v>
      </c>
      <c r="H163" s="7">
        <v>3</v>
      </c>
      <c r="I163" s="7">
        <v>7.5</v>
      </c>
      <c r="J163" s="7">
        <v>9</v>
      </c>
      <c r="K163" s="7">
        <v>10.5</v>
      </c>
      <c r="L163" s="7">
        <v>10.5</v>
      </c>
      <c r="M163" s="6">
        <v>3000</v>
      </c>
      <c r="N163" s="8">
        <f>IF('NORMAL OPTION CALLS'!E163="BUY",('NORMAL OPTION CALLS'!L163-'NORMAL OPTION CALLS'!G163)*('NORMAL OPTION CALLS'!M163),('NORMAL OPTION CALLS'!G163-'NORMAL OPTION CALLS'!L163)*('NORMAL OPTION CALLS'!M163))</f>
        <v>13500</v>
      </c>
      <c r="O163" s="9">
        <f>'NORMAL OPTION CALLS'!N163/('NORMAL OPTION CALLS'!M163)/'NORMAL OPTION CALLS'!G163%</f>
        <v>75</v>
      </c>
    </row>
    <row r="164" spans="1:15" ht="15.75">
      <c r="A164" s="61">
        <v>26</v>
      </c>
      <c r="B164" s="86">
        <v>43147</v>
      </c>
      <c r="C164" s="6">
        <v>120</v>
      </c>
      <c r="D164" s="6" t="s">
        <v>47</v>
      </c>
      <c r="E164" s="6" t="s">
        <v>22</v>
      </c>
      <c r="F164" s="6" t="s">
        <v>116</v>
      </c>
      <c r="G164" s="7">
        <v>6</v>
      </c>
      <c r="H164" s="7">
        <v>4</v>
      </c>
      <c r="I164" s="7">
        <v>7</v>
      </c>
      <c r="J164" s="7">
        <v>8</v>
      </c>
      <c r="K164" s="7">
        <v>9</v>
      </c>
      <c r="L164" s="7">
        <v>4</v>
      </c>
      <c r="M164" s="6">
        <v>3500</v>
      </c>
      <c r="N164" s="8">
        <f>IF('NORMAL OPTION CALLS'!E164="BUY",('NORMAL OPTION CALLS'!L164-'NORMAL OPTION CALLS'!G164)*('NORMAL OPTION CALLS'!M164),('NORMAL OPTION CALLS'!G164-'NORMAL OPTION CALLS'!L164)*('NORMAL OPTION CALLS'!M164))</f>
        <v>-7000</v>
      </c>
      <c r="O164" s="9">
        <f>'NORMAL OPTION CALLS'!N164/('NORMAL OPTION CALLS'!M164)/'NORMAL OPTION CALLS'!G164%</f>
        <v>-33.333333333333336</v>
      </c>
    </row>
    <row r="165" spans="1:15" ht="15.75">
      <c r="A165" s="61">
        <v>27</v>
      </c>
      <c r="B165" s="86">
        <v>43147</v>
      </c>
      <c r="C165" s="6">
        <v>760</v>
      </c>
      <c r="D165" s="6" t="s">
        <v>47</v>
      </c>
      <c r="E165" s="6" t="s">
        <v>22</v>
      </c>
      <c r="F165" s="6" t="s">
        <v>213</v>
      </c>
      <c r="G165" s="7">
        <v>25</v>
      </c>
      <c r="H165" s="7">
        <v>19.5</v>
      </c>
      <c r="I165" s="7">
        <v>28</v>
      </c>
      <c r="J165" s="7">
        <v>31</v>
      </c>
      <c r="K165" s="7">
        <v>34</v>
      </c>
      <c r="L165" s="7">
        <v>31</v>
      </c>
      <c r="M165" s="6">
        <v>1200</v>
      </c>
      <c r="N165" s="8">
        <f>IF('NORMAL OPTION CALLS'!E165="BUY",('NORMAL OPTION CALLS'!L165-'NORMAL OPTION CALLS'!G165)*('NORMAL OPTION CALLS'!M165),('NORMAL OPTION CALLS'!G165-'NORMAL OPTION CALLS'!L165)*('NORMAL OPTION CALLS'!M165))</f>
        <v>7200</v>
      </c>
      <c r="O165" s="9">
        <f>'NORMAL OPTION CALLS'!N165/('NORMAL OPTION CALLS'!M165)/'NORMAL OPTION CALLS'!G165%</f>
        <v>24</v>
      </c>
    </row>
    <row r="166" spans="1:15" ht="15.75">
      <c r="A166" s="61">
        <v>28</v>
      </c>
      <c r="B166" s="86">
        <v>43147</v>
      </c>
      <c r="C166" s="6">
        <v>135</v>
      </c>
      <c r="D166" s="6" t="s">
        <v>47</v>
      </c>
      <c r="E166" s="6" t="s">
        <v>22</v>
      </c>
      <c r="F166" s="6" t="s">
        <v>25</v>
      </c>
      <c r="G166" s="7">
        <v>2.5</v>
      </c>
      <c r="H166" s="7">
        <v>1.5</v>
      </c>
      <c r="I166" s="7">
        <v>3.2</v>
      </c>
      <c r="J166" s="7">
        <v>3.7</v>
      </c>
      <c r="K166" s="7">
        <v>4.2</v>
      </c>
      <c r="L166" s="7">
        <v>3.2</v>
      </c>
      <c r="M166" s="6">
        <v>7000</v>
      </c>
      <c r="N166" s="8">
        <f>IF('NORMAL OPTION CALLS'!E166="BUY",('NORMAL OPTION CALLS'!L166-'NORMAL OPTION CALLS'!G166)*('NORMAL OPTION CALLS'!M166),('NORMAL OPTION CALLS'!G166-'NORMAL OPTION CALLS'!L166)*('NORMAL OPTION CALLS'!M166))</f>
        <v>4900.0000000000009</v>
      </c>
      <c r="O166" s="9">
        <f>'NORMAL OPTION CALLS'!N166/('NORMAL OPTION CALLS'!M166)/'NORMAL OPTION CALLS'!G166%</f>
        <v>28.000000000000007</v>
      </c>
    </row>
    <row r="167" spans="1:15" ht="15.75">
      <c r="A167" s="61">
        <v>29</v>
      </c>
      <c r="B167" s="86">
        <v>43146</v>
      </c>
      <c r="C167" s="6">
        <v>145</v>
      </c>
      <c r="D167" s="6" t="s">
        <v>47</v>
      </c>
      <c r="E167" s="6" t="s">
        <v>22</v>
      </c>
      <c r="F167" s="6" t="s">
        <v>64</v>
      </c>
      <c r="G167" s="7">
        <v>2.5</v>
      </c>
      <c r="H167" s="7">
        <v>1.5</v>
      </c>
      <c r="I167" s="7">
        <v>3</v>
      </c>
      <c r="J167" s="7">
        <v>3.5</v>
      </c>
      <c r="K167" s="7">
        <v>4</v>
      </c>
      <c r="L167" s="7">
        <v>4</v>
      </c>
      <c r="M167" s="6">
        <v>6000</v>
      </c>
      <c r="N167" s="8">
        <f>IF('NORMAL OPTION CALLS'!E167="BUY",('NORMAL OPTION CALLS'!L167-'NORMAL OPTION CALLS'!G167)*('NORMAL OPTION CALLS'!M167),('NORMAL OPTION CALLS'!G167-'NORMAL OPTION CALLS'!L167)*('NORMAL OPTION CALLS'!M167))</f>
        <v>9000</v>
      </c>
      <c r="O167" s="9">
        <f>'NORMAL OPTION CALLS'!N167/('NORMAL OPTION CALLS'!M167)/'NORMAL OPTION CALLS'!G167%</f>
        <v>60</v>
      </c>
    </row>
    <row r="168" spans="1:15" ht="15.75">
      <c r="A168" s="61">
        <v>30</v>
      </c>
      <c r="B168" s="86">
        <v>43146</v>
      </c>
      <c r="C168" s="6">
        <v>760</v>
      </c>
      <c r="D168" s="6" t="s">
        <v>47</v>
      </c>
      <c r="E168" s="6" t="s">
        <v>22</v>
      </c>
      <c r="F168" s="6" t="s">
        <v>213</v>
      </c>
      <c r="G168" s="7">
        <v>19</v>
      </c>
      <c r="H168" s="7">
        <v>14</v>
      </c>
      <c r="I168" s="7">
        <v>23</v>
      </c>
      <c r="J168" s="7">
        <v>26</v>
      </c>
      <c r="K168" s="7">
        <v>29</v>
      </c>
      <c r="L168" s="7">
        <v>26</v>
      </c>
      <c r="M168" s="6">
        <v>1200</v>
      </c>
      <c r="N168" s="8">
        <f>IF('NORMAL OPTION CALLS'!E168="BUY",('NORMAL OPTION CALLS'!L168-'NORMAL OPTION CALLS'!G168)*('NORMAL OPTION CALLS'!M168),('NORMAL OPTION CALLS'!G168-'NORMAL OPTION CALLS'!L168)*('NORMAL OPTION CALLS'!M168))</f>
        <v>8400</v>
      </c>
      <c r="O168" s="9">
        <f>'NORMAL OPTION CALLS'!N168/('NORMAL OPTION CALLS'!M168)/'NORMAL OPTION CALLS'!G168%</f>
        <v>36.842105263157897</v>
      </c>
    </row>
    <row r="169" spans="1:15" ht="15.75">
      <c r="A169" s="61">
        <v>31</v>
      </c>
      <c r="B169" s="86">
        <v>43143</v>
      </c>
      <c r="C169" s="6">
        <v>810</v>
      </c>
      <c r="D169" s="6" t="s">
        <v>21</v>
      </c>
      <c r="E169" s="6" t="s">
        <v>22</v>
      </c>
      <c r="F169" s="6" t="s">
        <v>169</v>
      </c>
      <c r="G169" s="7">
        <v>21</v>
      </c>
      <c r="H169" s="7">
        <v>16</v>
      </c>
      <c r="I169" s="7">
        <v>24</v>
      </c>
      <c r="J169" s="7">
        <v>27</v>
      </c>
      <c r="K169" s="7">
        <v>30</v>
      </c>
      <c r="L169" s="7">
        <v>16</v>
      </c>
      <c r="M169" s="6">
        <v>1500</v>
      </c>
      <c r="N169" s="8">
        <f>IF('NORMAL OPTION CALLS'!E169="BUY",('NORMAL OPTION CALLS'!L169-'NORMAL OPTION CALLS'!G169)*('NORMAL OPTION CALLS'!M169),('NORMAL OPTION CALLS'!G169-'NORMAL OPTION CALLS'!L169)*('NORMAL OPTION CALLS'!M169))</f>
        <v>-7500</v>
      </c>
      <c r="O169" s="9">
        <f>'NORMAL OPTION CALLS'!N169/('NORMAL OPTION CALLS'!M169)/'NORMAL OPTION CALLS'!G169%</f>
        <v>-23.80952380952381</v>
      </c>
    </row>
    <row r="170" spans="1:15" ht="15.75">
      <c r="A170" s="61">
        <v>32</v>
      </c>
      <c r="B170" s="86">
        <v>43143</v>
      </c>
      <c r="C170" s="6">
        <v>920</v>
      </c>
      <c r="D170" s="6" t="s">
        <v>21</v>
      </c>
      <c r="E170" s="6" t="s">
        <v>22</v>
      </c>
      <c r="F170" s="6" t="s">
        <v>81</v>
      </c>
      <c r="G170" s="7">
        <v>20</v>
      </c>
      <c r="H170" s="7">
        <v>15</v>
      </c>
      <c r="I170" s="7">
        <v>23</v>
      </c>
      <c r="J170" s="7">
        <v>26</v>
      </c>
      <c r="K170" s="7">
        <v>29</v>
      </c>
      <c r="L170" s="7">
        <v>23</v>
      </c>
      <c r="M170" s="6">
        <v>1200</v>
      </c>
      <c r="N170" s="8">
        <f>IF('NORMAL OPTION CALLS'!E170="BUY",('NORMAL OPTION CALLS'!L170-'NORMAL OPTION CALLS'!G170)*('NORMAL OPTION CALLS'!M170),('NORMAL OPTION CALLS'!G170-'NORMAL OPTION CALLS'!L170)*('NORMAL OPTION CALLS'!M170))</f>
        <v>3600</v>
      </c>
      <c r="O170" s="9">
        <f>'NORMAL OPTION CALLS'!N170/('NORMAL OPTION CALLS'!M170)/'NORMAL OPTION CALLS'!G170%</f>
        <v>15</v>
      </c>
    </row>
    <row r="171" spans="1:15" ht="15.75">
      <c r="A171" s="61">
        <v>33</v>
      </c>
      <c r="B171" s="86">
        <v>43140</v>
      </c>
      <c r="C171" s="6">
        <v>460</v>
      </c>
      <c r="D171" s="6" t="s">
        <v>21</v>
      </c>
      <c r="E171" s="6" t="s">
        <v>22</v>
      </c>
      <c r="F171" s="6" t="s">
        <v>141</v>
      </c>
      <c r="G171" s="7">
        <v>24.5</v>
      </c>
      <c r="H171" s="7">
        <v>15</v>
      </c>
      <c r="I171" s="7">
        <v>30</v>
      </c>
      <c r="J171" s="7">
        <v>35</v>
      </c>
      <c r="K171" s="7">
        <v>40</v>
      </c>
      <c r="L171" s="7">
        <v>40</v>
      </c>
      <c r="M171" s="6">
        <v>750</v>
      </c>
      <c r="N171" s="8">
        <f>IF('NORMAL OPTION CALLS'!E171="BUY",('NORMAL OPTION CALLS'!L171-'NORMAL OPTION CALLS'!G171)*('NORMAL OPTION CALLS'!M171),('NORMAL OPTION CALLS'!G171-'NORMAL OPTION CALLS'!L171)*('NORMAL OPTION CALLS'!M171))</f>
        <v>11625</v>
      </c>
      <c r="O171" s="9">
        <f>'NORMAL OPTION CALLS'!N171/('NORMAL OPTION CALLS'!M171)/'NORMAL OPTION CALLS'!G171%</f>
        <v>63.265306122448983</v>
      </c>
    </row>
    <row r="172" spans="1:15" ht="15.75">
      <c r="A172" s="61">
        <v>34</v>
      </c>
      <c r="B172" s="86">
        <v>43140</v>
      </c>
      <c r="C172" s="6">
        <v>520</v>
      </c>
      <c r="D172" s="6" t="s">
        <v>21</v>
      </c>
      <c r="E172" s="6" t="s">
        <v>22</v>
      </c>
      <c r="F172" s="6" t="s">
        <v>78</v>
      </c>
      <c r="G172" s="7">
        <v>17</v>
      </c>
      <c r="H172" s="7">
        <v>13</v>
      </c>
      <c r="I172" s="7">
        <v>19.5</v>
      </c>
      <c r="J172" s="7">
        <v>21</v>
      </c>
      <c r="K172" s="7">
        <v>22.5</v>
      </c>
      <c r="L172" s="7">
        <v>21</v>
      </c>
      <c r="M172" s="6">
        <v>1500</v>
      </c>
      <c r="N172" s="8">
        <f>IF('NORMAL OPTION CALLS'!E172="BUY",('NORMAL OPTION CALLS'!L172-'NORMAL OPTION CALLS'!G172)*('NORMAL OPTION CALLS'!M172),('NORMAL OPTION CALLS'!G172-'NORMAL OPTION CALLS'!L172)*('NORMAL OPTION CALLS'!M172))</f>
        <v>6000</v>
      </c>
      <c r="O172" s="9">
        <f>'NORMAL OPTION CALLS'!N172/('NORMAL OPTION CALLS'!M172)/'NORMAL OPTION CALLS'!G172%</f>
        <v>23.52941176470588</v>
      </c>
    </row>
    <row r="173" spans="1:15" ht="15.75">
      <c r="A173" s="61">
        <v>35</v>
      </c>
      <c r="B173" s="86">
        <v>43139</v>
      </c>
      <c r="C173" s="6">
        <v>110</v>
      </c>
      <c r="D173" s="6" t="s">
        <v>21</v>
      </c>
      <c r="E173" s="6" t="s">
        <v>22</v>
      </c>
      <c r="F173" s="6" t="s">
        <v>59</v>
      </c>
      <c r="G173" s="7">
        <v>4</v>
      </c>
      <c r="H173" s="7">
        <v>3</v>
      </c>
      <c r="I173" s="7">
        <v>4.5</v>
      </c>
      <c r="J173" s="7">
        <v>5</v>
      </c>
      <c r="K173" s="7">
        <v>5.5</v>
      </c>
      <c r="L173" s="7">
        <v>3</v>
      </c>
      <c r="M173" s="6">
        <v>6000</v>
      </c>
      <c r="N173" s="8">
        <f>IF('NORMAL OPTION CALLS'!E173="BUY",('NORMAL OPTION CALLS'!L173-'NORMAL OPTION CALLS'!G173)*('NORMAL OPTION CALLS'!M173),('NORMAL OPTION CALLS'!G173-'NORMAL OPTION CALLS'!L173)*('NORMAL OPTION CALLS'!M173))</f>
        <v>-6000</v>
      </c>
      <c r="O173" s="9">
        <f>'NORMAL OPTION CALLS'!N173/('NORMAL OPTION CALLS'!M173)/'NORMAL OPTION CALLS'!G173%</f>
        <v>-25</v>
      </c>
    </row>
    <row r="174" spans="1:15" ht="15.75">
      <c r="A174" s="61">
        <v>36</v>
      </c>
      <c r="B174" s="86">
        <v>43139</v>
      </c>
      <c r="C174" s="6">
        <v>160</v>
      </c>
      <c r="D174" s="6" t="s">
        <v>21</v>
      </c>
      <c r="E174" s="6" t="s">
        <v>22</v>
      </c>
      <c r="F174" s="6" t="s">
        <v>83</v>
      </c>
      <c r="G174" s="7">
        <v>7</v>
      </c>
      <c r="H174" s="7">
        <v>5</v>
      </c>
      <c r="I174" s="7">
        <v>8</v>
      </c>
      <c r="J174" s="7">
        <v>9</v>
      </c>
      <c r="K174" s="7">
        <v>10</v>
      </c>
      <c r="L174" s="7">
        <v>8</v>
      </c>
      <c r="M174" s="6">
        <v>3500</v>
      </c>
      <c r="N174" s="8">
        <f>IF('NORMAL OPTION CALLS'!E174="BUY",('NORMAL OPTION CALLS'!L174-'NORMAL OPTION CALLS'!G174)*('NORMAL OPTION CALLS'!M174),('NORMAL OPTION CALLS'!G174-'NORMAL OPTION CALLS'!L174)*('NORMAL OPTION CALLS'!M174))</f>
        <v>3500</v>
      </c>
      <c r="O174" s="9">
        <f>'NORMAL OPTION CALLS'!N174/('NORMAL OPTION CALLS'!M174)/'NORMAL OPTION CALLS'!G174%</f>
        <v>14.285714285714285</v>
      </c>
    </row>
    <row r="175" spans="1:15" ht="15.75">
      <c r="A175" s="61">
        <v>37</v>
      </c>
      <c r="B175" s="86">
        <v>43139</v>
      </c>
      <c r="C175" s="6">
        <v>225</v>
      </c>
      <c r="D175" s="6" t="s">
        <v>21</v>
      </c>
      <c r="E175" s="6" t="s">
        <v>22</v>
      </c>
      <c r="F175" s="6" t="s">
        <v>247</v>
      </c>
      <c r="G175" s="7">
        <v>8.5</v>
      </c>
      <c r="H175" s="7">
        <v>7</v>
      </c>
      <c r="I175" s="7">
        <v>9.3000000000000007</v>
      </c>
      <c r="J175" s="7">
        <v>10</v>
      </c>
      <c r="K175" s="7">
        <v>11.8</v>
      </c>
      <c r="L175" s="7">
        <v>10</v>
      </c>
      <c r="M175" s="6">
        <v>4500</v>
      </c>
      <c r="N175" s="8">
        <f>IF('NORMAL OPTION CALLS'!E175="BUY",('NORMAL OPTION CALLS'!L175-'NORMAL OPTION CALLS'!G175)*('NORMAL OPTION CALLS'!M175),('NORMAL OPTION CALLS'!G175-'NORMAL OPTION CALLS'!L175)*('NORMAL OPTION CALLS'!M175))</f>
        <v>6750</v>
      </c>
      <c r="O175" s="9">
        <f>'NORMAL OPTION CALLS'!N175/('NORMAL OPTION CALLS'!M175)/'NORMAL OPTION CALLS'!G175%</f>
        <v>17.647058823529409</v>
      </c>
    </row>
    <row r="176" spans="1:15" ht="15.75">
      <c r="A176" s="61">
        <v>38</v>
      </c>
      <c r="B176" s="86">
        <v>43139</v>
      </c>
      <c r="C176" s="6">
        <v>270</v>
      </c>
      <c r="D176" s="6" t="s">
        <v>21</v>
      </c>
      <c r="E176" s="6" t="s">
        <v>22</v>
      </c>
      <c r="F176" s="6" t="s">
        <v>87</v>
      </c>
      <c r="G176" s="7">
        <v>7.5</v>
      </c>
      <c r="H176" s="7">
        <v>4.5</v>
      </c>
      <c r="I176" s="7">
        <v>9</v>
      </c>
      <c r="J176" s="7">
        <v>10.5</v>
      </c>
      <c r="K176" s="7">
        <v>12</v>
      </c>
      <c r="L176" s="7">
        <v>9</v>
      </c>
      <c r="M176" s="6">
        <v>3000</v>
      </c>
      <c r="N176" s="8">
        <f>IF('NORMAL OPTION CALLS'!E176="BUY",('NORMAL OPTION CALLS'!L176-'NORMAL OPTION CALLS'!G176)*('NORMAL OPTION CALLS'!M176),('NORMAL OPTION CALLS'!G176-'NORMAL OPTION CALLS'!L176)*('NORMAL OPTION CALLS'!M176))</f>
        <v>4500</v>
      </c>
      <c r="O176" s="9">
        <f>'NORMAL OPTION CALLS'!N176/('NORMAL OPTION CALLS'!M176)/'NORMAL OPTION CALLS'!G176%</f>
        <v>20</v>
      </c>
    </row>
    <row r="177" spans="1:15" ht="15.75">
      <c r="A177" s="61">
        <v>39</v>
      </c>
      <c r="B177" s="86">
        <v>43139</v>
      </c>
      <c r="C177" s="6">
        <v>290</v>
      </c>
      <c r="D177" s="6" t="s">
        <v>21</v>
      </c>
      <c r="E177" s="6" t="s">
        <v>22</v>
      </c>
      <c r="F177" s="6" t="s">
        <v>195</v>
      </c>
      <c r="G177" s="7">
        <v>7.5</v>
      </c>
      <c r="H177" s="7">
        <v>5.5</v>
      </c>
      <c r="I177" s="7">
        <v>8.5</v>
      </c>
      <c r="J177" s="7">
        <v>9.5</v>
      </c>
      <c r="K177" s="7">
        <v>10.5</v>
      </c>
      <c r="L177" s="7">
        <v>5.5</v>
      </c>
      <c r="M177" s="6">
        <v>4500</v>
      </c>
      <c r="N177" s="8">
        <f>IF('NORMAL OPTION CALLS'!E177="BUY",('NORMAL OPTION CALLS'!L177-'NORMAL OPTION CALLS'!G177)*('NORMAL OPTION CALLS'!M177),('NORMAL OPTION CALLS'!G177-'NORMAL OPTION CALLS'!L177)*('NORMAL OPTION CALLS'!M177))</f>
        <v>-9000</v>
      </c>
      <c r="O177" s="9">
        <f>'NORMAL OPTION CALLS'!N177/('NORMAL OPTION CALLS'!M177)/'NORMAL OPTION CALLS'!G177%</f>
        <v>-26.666666666666668</v>
      </c>
    </row>
    <row r="178" spans="1:15" ht="15.75">
      <c r="A178" s="61">
        <v>40</v>
      </c>
      <c r="B178" s="86">
        <v>43138</v>
      </c>
      <c r="C178" s="6">
        <v>135</v>
      </c>
      <c r="D178" s="6" t="s">
        <v>21</v>
      </c>
      <c r="E178" s="6" t="s">
        <v>22</v>
      </c>
      <c r="F178" s="6" t="s">
        <v>25</v>
      </c>
      <c r="G178" s="7">
        <v>4</v>
      </c>
      <c r="H178" s="7">
        <v>2.5</v>
      </c>
      <c r="I178" s="7">
        <v>4.7</v>
      </c>
      <c r="J178" s="7">
        <v>5.4</v>
      </c>
      <c r="K178" s="7">
        <v>6.1</v>
      </c>
      <c r="L178" s="7">
        <v>4.7</v>
      </c>
      <c r="M178" s="6">
        <v>7000</v>
      </c>
      <c r="N178" s="8">
        <f>IF('NORMAL OPTION CALLS'!E178="BUY",('NORMAL OPTION CALLS'!L178-'NORMAL OPTION CALLS'!G178)*('NORMAL OPTION CALLS'!M178),('NORMAL OPTION CALLS'!G178-'NORMAL OPTION CALLS'!L178)*('NORMAL OPTION CALLS'!M178))</f>
        <v>4900.0000000000009</v>
      </c>
      <c r="O178" s="9">
        <f>'NORMAL OPTION CALLS'!N178/('NORMAL OPTION CALLS'!M178)/'NORMAL OPTION CALLS'!G178%</f>
        <v>17.500000000000004</v>
      </c>
    </row>
    <row r="179" spans="1:15" ht="15.75">
      <c r="A179" s="61">
        <v>41</v>
      </c>
      <c r="B179" s="86">
        <v>43138</v>
      </c>
      <c r="C179" s="6">
        <v>760</v>
      </c>
      <c r="D179" s="6" t="s">
        <v>21</v>
      </c>
      <c r="E179" s="6" t="s">
        <v>22</v>
      </c>
      <c r="F179" s="6" t="s">
        <v>213</v>
      </c>
      <c r="G179" s="7">
        <v>30</v>
      </c>
      <c r="H179" s="7">
        <v>22</v>
      </c>
      <c r="I179" s="7">
        <v>34</v>
      </c>
      <c r="J179" s="7">
        <v>38</v>
      </c>
      <c r="K179" s="7">
        <v>44</v>
      </c>
      <c r="L179" s="7">
        <v>38</v>
      </c>
      <c r="M179" s="6">
        <v>1200</v>
      </c>
      <c r="N179" s="8">
        <f>IF('NORMAL OPTION CALLS'!E179="BUY",('NORMAL OPTION CALLS'!L179-'NORMAL OPTION CALLS'!G179)*('NORMAL OPTION CALLS'!M179),('NORMAL OPTION CALLS'!G179-'NORMAL OPTION CALLS'!L179)*('NORMAL OPTION CALLS'!M179))</f>
        <v>9600</v>
      </c>
      <c r="O179" s="9">
        <f>'NORMAL OPTION CALLS'!N179/('NORMAL OPTION CALLS'!M179)/'NORMAL OPTION CALLS'!G179%</f>
        <v>26.666666666666668</v>
      </c>
    </row>
    <row r="180" spans="1:15" ht="15.75">
      <c r="A180" s="61">
        <v>42</v>
      </c>
      <c r="B180" s="86">
        <v>43138</v>
      </c>
      <c r="C180" s="6">
        <v>280</v>
      </c>
      <c r="D180" s="6" t="s">
        <v>21</v>
      </c>
      <c r="E180" s="6" t="s">
        <v>22</v>
      </c>
      <c r="F180" s="6" t="s">
        <v>195</v>
      </c>
      <c r="G180" s="7">
        <v>9</v>
      </c>
      <c r="H180" s="7">
        <v>7.5</v>
      </c>
      <c r="I180" s="7">
        <v>9.8000000000000007</v>
      </c>
      <c r="J180" s="7">
        <v>10.6</v>
      </c>
      <c r="K180" s="7">
        <v>11.4</v>
      </c>
      <c r="L180" s="7">
        <v>11.4</v>
      </c>
      <c r="M180" s="6">
        <v>4500</v>
      </c>
      <c r="N180" s="8">
        <f>IF('NORMAL OPTION CALLS'!E180="BUY",('NORMAL OPTION CALLS'!L180-'NORMAL OPTION CALLS'!G180)*('NORMAL OPTION CALLS'!M180),('NORMAL OPTION CALLS'!G180-'NORMAL OPTION CALLS'!L180)*('NORMAL OPTION CALLS'!M180))</f>
        <v>10800.000000000002</v>
      </c>
      <c r="O180" s="9">
        <f>'NORMAL OPTION CALLS'!N180/('NORMAL OPTION CALLS'!M180)/'NORMAL OPTION CALLS'!G180%</f>
        <v>26.666666666666671</v>
      </c>
    </row>
    <row r="181" spans="1:15" ht="15.75">
      <c r="A181" s="61">
        <v>43</v>
      </c>
      <c r="B181" s="86">
        <v>43137</v>
      </c>
      <c r="C181" s="6">
        <v>330</v>
      </c>
      <c r="D181" s="6" t="s">
        <v>21</v>
      </c>
      <c r="E181" s="6" t="s">
        <v>22</v>
      </c>
      <c r="F181" s="6" t="s">
        <v>82</v>
      </c>
      <c r="G181" s="7">
        <v>10.5</v>
      </c>
      <c r="H181" s="7">
        <v>6</v>
      </c>
      <c r="I181" s="7">
        <v>13</v>
      </c>
      <c r="J181" s="7">
        <v>15.5</v>
      </c>
      <c r="K181" s="7">
        <v>18</v>
      </c>
      <c r="L181" s="7">
        <v>13</v>
      </c>
      <c r="M181" s="6">
        <v>1600</v>
      </c>
      <c r="N181" s="8">
        <f>IF('NORMAL OPTION CALLS'!E181="BUY",('NORMAL OPTION CALLS'!L181-'NORMAL OPTION CALLS'!G181)*('NORMAL OPTION CALLS'!M181),('NORMAL OPTION CALLS'!G181-'NORMAL OPTION CALLS'!L181)*('NORMAL OPTION CALLS'!M181))</f>
        <v>4000</v>
      </c>
      <c r="O181" s="9">
        <f>'NORMAL OPTION CALLS'!N181/('NORMAL OPTION CALLS'!M181)/'NORMAL OPTION CALLS'!G181%</f>
        <v>23.80952380952381</v>
      </c>
    </row>
    <row r="182" spans="1:15" ht="15.75">
      <c r="A182" s="61">
        <v>44</v>
      </c>
      <c r="B182" s="86">
        <v>43137</v>
      </c>
      <c r="C182" s="6">
        <v>145</v>
      </c>
      <c r="D182" s="6" t="s">
        <v>21</v>
      </c>
      <c r="E182" s="6" t="s">
        <v>22</v>
      </c>
      <c r="F182" s="6" t="s">
        <v>64</v>
      </c>
      <c r="G182" s="7">
        <v>3</v>
      </c>
      <c r="H182" s="7">
        <v>2</v>
      </c>
      <c r="I182" s="7">
        <v>3.5</v>
      </c>
      <c r="J182" s="7">
        <v>4</v>
      </c>
      <c r="K182" s="7">
        <v>4.5</v>
      </c>
      <c r="L182" s="7">
        <v>3.5</v>
      </c>
      <c r="M182" s="6">
        <v>6000</v>
      </c>
      <c r="N182" s="8">
        <f>IF('NORMAL OPTION CALLS'!E182="BUY",('NORMAL OPTION CALLS'!L182-'NORMAL OPTION CALLS'!G182)*('NORMAL OPTION CALLS'!M182),('NORMAL OPTION CALLS'!G182-'NORMAL OPTION CALLS'!L182)*('NORMAL OPTION CALLS'!M182))</f>
        <v>3000</v>
      </c>
      <c r="O182" s="9">
        <f>'NORMAL OPTION CALLS'!N182/('NORMAL OPTION CALLS'!M182)/'NORMAL OPTION CALLS'!G182%</f>
        <v>16.666666666666668</v>
      </c>
    </row>
    <row r="183" spans="1:15" ht="15.75">
      <c r="A183" s="61">
        <v>45</v>
      </c>
      <c r="B183" s="86">
        <v>43136</v>
      </c>
      <c r="C183" s="6">
        <v>130</v>
      </c>
      <c r="D183" s="6" t="s">
        <v>21</v>
      </c>
      <c r="E183" s="6" t="s">
        <v>22</v>
      </c>
      <c r="F183" s="6" t="s">
        <v>25</v>
      </c>
      <c r="G183" s="7">
        <v>4.5</v>
      </c>
      <c r="H183" s="7">
        <v>3.2</v>
      </c>
      <c r="I183" s="7">
        <v>5.2</v>
      </c>
      <c r="J183" s="7">
        <v>5.8</v>
      </c>
      <c r="K183" s="7">
        <v>6.5</v>
      </c>
      <c r="L183" s="7">
        <v>3.2</v>
      </c>
      <c r="M183" s="6">
        <v>7000</v>
      </c>
      <c r="N183" s="8">
        <f>IF('NORMAL OPTION CALLS'!E183="BUY",('NORMAL OPTION CALLS'!L183-'NORMAL OPTION CALLS'!G183)*('NORMAL OPTION CALLS'!M183),('NORMAL OPTION CALLS'!G183-'NORMAL OPTION CALLS'!L183)*('NORMAL OPTION CALLS'!M183))</f>
        <v>-9099.9999999999982</v>
      </c>
      <c r="O183" s="9">
        <f>'NORMAL OPTION CALLS'!N183/('NORMAL OPTION CALLS'!M183)/'NORMAL OPTION CALLS'!G183%</f>
        <v>-28.888888888888886</v>
      </c>
    </row>
    <row r="184" spans="1:15" ht="15.75">
      <c r="A184" s="61">
        <v>46</v>
      </c>
      <c r="B184" s="86">
        <v>43136</v>
      </c>
      <c r="C184" s="6">
        <v>250</v>
      </c>
      <c r="D184" s="6" t="s">
        <v>21</v>
      </c>
      <c r="E184" s="6" t="s">
        <v>22</v>
      </c>
      <c r="F184" s="6" t="s">
        <v>87</v>
      </c>
      <c r="G184" s="7">
        <v>12</v>
      </c>
      <c r="H184" s="7">
        <v>9</v>
      </c>
      <c r="I184" s="7">
        <v>13.5</v>
      </c>
      <c r="J184" s="7">
        <v>15</v>
      </c>
      <c r="K184" s="7">
        <v>16.5</v>
      </c>
      <c r="L184" s="7">
        <v>9</v>
      </c>
      <c r="M184" s="6">
        <v>3000</v>
      </c>
      <c r="N184" s="8">
        <f>IF('NORMAL OPTION CALLS'!E184="BUY",('NORMAL OPTION CALLS'!L184-'NORMAL OPTION CALLS'!G184)*('NORMAL OPTION CALLS'!M184),('NORMAL OPTION CALLS'!G184-'NORMAL OPTION CALLS'!L184)*('NORMAL OPTION CALLS'!M184))</f>
        <v>-9000</v>
      </c>
      <c r="O184" s="9">
        <f>'NORMAL OPTION CALLS'!N184/('NORMAL OPTION CALLS'!M184)/'NORMAL OPTION CALLS'!G184%</f>
        <v>-25</v>
      </c>
    </row>
    <row r="185" spans="1:15" ht="15.75">
      <c r="A185" s="61">
        <v>47</v>
      </c>
      <c r="B185" s="86">
        <v>43133</v>
      </c>
      <c r="C185" s="6">
        <v>350</v>
      </c>
      <c r="D185" s="6" t="s">
        <v>21</v>
      </c>
      <c r="E185" s="6" t="s">
        <v>22</v>
      </c>
      <c r="F185" s="6" t="s">
        <v>74</v>
      </c>
      <c r="G185" s="7">
        <v>10</v>
      </c>
      <c r="H185" s="7">
        <v>5</v>
      </c>
      <c r="I185" s="7">
        <v>12.5</v>
      </c>
      <c r="J185" s="7">
        <v>15</v>
      </c>
      <c r="K185" s="7">
        <v>17.5</v>
      </c>
      <c r="L185" s="7">
        <v>5</v>
      </c>
      <c r="M185" s="6">
        <v>1750</v>
      </c>
      <c r="N185" s="8">
        <f>IF('NORMAL OPTION CALLS'!E185="BUY",('NORMAL OPTION CALLS'!L185-'NORMAL OPTION CALLS'!G185)*('NORMAL OPTION CALLS'!M185),('NORMAL OPTION CALLS'!G185-'NORMAL OPTION CALLS'!L185)*('NORMAL OPTION CALLS'!M185))</f>
        <v>-8750</v>
      </c>
      <c r="O185" s="9">
        <f>'NORMAL OPTION CALLS'!N185/('NORMAL OPTION CALLS'!M185)/'NORMAL OPTION CALLS'!G185%</f>
        <v>-50</v>
      </c>
    </row>
    <row r="186" spans="1:15" ht="15.75">
      <c r="A186" s="61">
        <v>48</v>
      </c>
      <c r="B186" s="86">
        <v>43133</v>
      </c>
      <c r="C186" s="6">
        <v>310</v>
      </c>
      <c r="D186" s="6" t="s">
        <v>47</v>
      </c>
      <c r="E186" s="6" t="s">
        <v>22</v>
      </c>
      <c r="F186" s="6" t="s">
        <v>82</v>
      </c>
      <c r="G186" s="7">
        <v>10</v>
      </c>
      <c r="H186" s="7">
        <v>5</v>
      </c>
      <c r="I186" s="7">
        <v>12.5</v>
      </c>
      <c r="J186" s="7">
        <v>15</v>
      </c>
      <c r="K186" s="7">
        <v>17.5</v>
      </c>
      <c r="L186" s="7">
        <v>12.5</v>
      </c>
      <c r="M186" s="6">
        <v>1600</v>
      </c>
      <c r="N186" s="8">
        <f>IF('NORMAL OPTION CALLS'!E186="BUY",('NORMAL OPTION CALLS'!L186-'NORMAL OPTION CALLS'!G186)*('NORMAL OPTION CALLS'!M186),('NORMAL OPTION CALLS'!G186-'NORMAL OPTION CALLS'!L186)*('NORMAL OPTION CALLS'!M186))</f>
        <v>4000</v>
      </c>
      <c r="O186" s="9">
        <f>'NORMAL OPTION CALLS'!N186/('NORMAL OPTION CALLS'!M186)/'NORMAL OPTION CALLS'!G186%</f>
        <v>25</v>
      </c>
    </row>
    <row r="187" spans="1:15" ht="15.75">
      <c r="A187" s="61">
        <v>49</v>
      </c>
      <c r="B187" s="86">
        <v>43133</v>
      </c>
      <c r="C187" s="6">
        <v>150</v>
      </c>
      <c r="D187" s="6" t="s">
        <v>47</v>
      </c>
      <c r="E187" s="6" t="s">
        <v>22</v>
      </c>
      <c r="F187" s="6" t="s">
        <v>64</v>
      </c>
      <c r="G187" s="7">
        <v>9.5</v>
      </c>
      <c r="H187" s="7">
        <v>8.5</v>
      </c>
      <c r="I187" s="7">
        <v>10</v>
      </c>
      <c r="J187" s="7">
        <v>10.5</v>
      </c>
      <c r="K187" s="7">
        <v>11</v>
      </c>
      <c r="L187" s="7">
        <v>11</v>
      </c>
      <c r="M187" s="6">
        <v>6000</v>
      </c>
      <c r="N187" s="8">
        <f>IF('NORMAL OPTION CALLS'!E187="BUY",('NORMAL OPTION CALLS'!L187-'NORMAL OPTION CALLS'!G187)*('NORMAL OPTION CALLS'!M187),('NORMAL OPTION CALLS'!G187-'NORMAL OPTION CALLS'!L187)*('NORMAL OPTION CALLS'!M187))</f>
        <v>9000</v>
      </c>
      <c r="O187" s="9">
        <f>'NORMAL OPTION CALLS'!N187/('NORMAL OPTION CALLS'!M187)/'NORMAL OPTION CALLS'!G187%</f>
        <v>15.789473684210526</v>
      </c>
    </row>
    <row r="188" spans="1:15" ht="15.75">
      <c r="A188" s="61">
        <v>50</v>
      </c>
      <c r="B188" s="86">
        <v>43132</v>
      </c>
      <c r="C188" s="6">
        <v>800</v>
      </c>
      <c r="D188" s="6" t="s">
        <v>21</v>
      </c>
      <c r="E188" s="6" t="s">
        <v>22</v>
      </c>
      <c r="F188" s="6" t="s">
        <v>277</v>
      </c>
      <c r="G188" s="7">
        <v>21</v>
      </c>
      <c r="H188" s="7">
        <v>14</v>
      </c>
      <c r="I188" s="7">
        <v>25</v>
      </c>
      <c r="J188" s="7">
        <v>29</v>
      </c>
      <c r="K188" s="7">
        <v>33</v>
      </c>
      <c r="L188" s="7">
        <v>14</v>
      </c>
      <c r="M188" s="6">
        <v>1000</v>
      </c>
      <c r="N188" s="8">
        <f>IF('NORMAL OPTION CALLS'!E188="BUY",('NORMAL OPTION CALLS'!L188-'NORMAL OPTION CALLS'!G188)*('NORMAL OPTION CALLS'!M188),('NORMAL OPTION CALLS'!G188-'NORMAL OPTION CALLS'!L188)*('NORMAL OPTION CALLS'!M188))</f>
        <v>-7000</v>
      </c>
      <c r="O188" s="9">
        <f>'NORMAL OPTION CALLS'!N188/('NORMAL OPTION CALLS'!M188)/'NORMAL OPTION CALLS'!G188%</f>
        <v>-33.333333333333336</v>
      </c>
    </row>
    <row r="189" spans="1:15" ht="15.75">
      <c r="A189" s="61">
        <v>51</v>
      </c>
      <c r="B189" s="86">
        <v>43132</v>
      </c>
      <c r="C189" s="6">
        <v>1780</v>
      </c>
      <c r="D189" s="6" t="s">
        <v>21</v>
      </c>
      <c r="E189" s="6" t="s">
        <v>22</v>
      </c>
      <c r="F189" s="6" t="s">
        <v>68</v>
      </c>
      <c r="G189" s="7">
        <v>33</v>
      </c>
      <c r="H189" s="7">
        <v>14</v>
      </c>
      <c r="I189" s="7">
        <v>45</v>
      </c>
      <c r="J189" s="7">
        <v>57</v>
      </c>
      <c r="K189" s="7">
        <v>69</v>
      </c>
      <c r="L189" s="7">
        <v>45</v>
      </c>
      <c r="M189" s="6">
        <v>300</v>
      </c>
      <c r="N189" s="8">
        <f>IF('NORMAL OPTION CALLS'!E189="BUY",('NORMAL OPTION CALLS'!L189-'NORMAL OPTION CALLS'!G189)*('NORMAL OPTION CALLS'!M189),('NORMAL OPTION CALLS'!G189-'NORMAL OPTION CALLS'!L189)*('NORMAL OPTION CALLS'!M189))</f>
        <v>3600</v>
      </c>
      <c r="O189" s="9">
        <f>'NORMAL OPTION CALLS'!N189/('NORMAL OPTION CALLS'!M189)/'NORMAL OPTION CALLS'!G189%</f>
        <v>36.36363636363636</v>
      </c>
    </row>
    <row r="191" spans="1:15" ht="15.75">
      <c r="A191" s="80" t="s">
        <v>95</v>
      </c>
      <c r="B191" s="70"/>
      <c r="C191" s="71"/>
      <c r="D191" s="72"/>
      <c r="E191" s="73"/>
      <c r="F191" s="73"/>
      <c r="G191" s="81"/>
      <c r="H191" s="74"/>
      <c r="I191" s="74"/>
      <c r="J191" s="74"/>
      <c r="K191" s="75"/>
      <c r="L191" s="82"/>
      <c r="M191" s="83"/>
      <c r="N191" s="84"/>
      <c r="O191" s="83"/>
    </row>
    <row r="192" spans="1:15" ht="15.75">
      <c r="A192" s="80" t="s">
        <v>96</v>
      </c>
      <c r="B192" s="76"/>
      <c r="C192" s="71"/>
      <c r="D192" s="72"/>
      <c r="E192" s="73"/>
      <c r="F192" s="73"/>
      <c r="G192" s="81"/>
      <c r="H192" s="73"/>
      <c r="I192" s="73"/>
      <c r="J192" s="73"/>
      <c r="K192" s="75"/>
      <c r="L192" s="82"/>
      <c r="M192" s="83"/>
      <c r="N192" s="83"/>
      <c r="O192" s="83"/>
    </row>
    <row r="193" spans="1:15" ht="15.75">
      <c r="A193" s="80" t="s">
        <v>96</v>
      </c>
      <c r="B193" s="76"/>
      <c r="C193" s="77"/>
      <c r="D193" s="78"/>
      <c r="E193" s="79"/>
      <c r="F193" s="79"/>
      <c r="G193" s="85"/>
      <c r="H193" s="79"/>
      <c r="I193" s="79"/>
      <c r="J193" s="79"/>
      <c r="K193" s="79"/>
      <c r="L193" s="82"/>
      <c r="M193" s="82"/>
      <c r="N193" s="82"/>
      <c r="O193" s="83"/>
    </row>
    <row r="194" spans="1:15" ht="16.5" thickBot="1">
      <c r="A194" s="4"/>
      <c r="B194" s="11"/>
      <c r="C194" s="11"/>
      <c r="D194" s="12"/>
      <c r="E194" s="12"/>
      <c r="F194" s="12"/>
      <c r="G194" s="13"/>
      <c r="H194" s="14"/>
      <c r="I194" s="15" t="s">
        <v>27</v>
      </c>
      <c r="J194" s="15"/>
      <c r="K194" s="16"/>
      <c r="L194" s="16"/>
      <c r="M194" s="17"/>
      <c r="N194" s="17"/>
    </row>
    <row r="195" spans="1:15" ht="15.75">
      <c r="A195" s="18"/>
      <c r="B195" s="11"/>
      <c r="C195" s="11"/>
      <c r="D195" s="99" t="s">
        <v>28</v>
      </c>
      <c r="E195" s="99"/>
      <c r="F195" s="20">
        <v>51</v>
      </c>
      <c r="G195" s="21">
        <f>'NORMAL OPTION CALLS'!G196+'NORMAL OPTION CALLS'!G197+'NORMAL OPTION CALLS'!G198+'NORMAL OPTION CALLS'!G199+'NORMAL OPTION CALLS'!G200+'NORMAL OPTION CALLS'!G201</f>
        <v>100</v>
      </c>
      <c r="H195" s="12">
        <v>51</v>
      </c>
      <c r="I195" s="22">
        <f>'NORMAL OPTION CALLS'!H196/'NORMAL OPTION CALLS'!H195%</f>
        <v>78.431372549019613</v>
      </c>
      <c r="J195" s="22"/>
      <c r="K195" s="22"/>
      <c r="L195" s="23"/>
      <c r="O195" s="12" t="s">
        <v>30</v>
      </c>
    </row>
    <row r="196" spans="1:15" ht="15.75">
      <c r="A196" s="18"/>
      <c r="B196" s="11"/>
      <c r="C196" s="11"/>
      <c r="D196" s="93" t="s">
        <v>29</v>
      </c>
      <c r="E196" s="93"/>
      <c r="F196" s="25">
        <v>40</v>
      </c>
      <c r="G196" s="26">
        <f>('NORMAL OPTION CALLS'!F196/'NORMAL OPTION CALLS'!F195)*100</f>
        <v>78.431372549019613</v>
      </c>
      <c r="H196" s="12">
        <v>40</v>
      </c>
      <c r="I196" s="16"/>
      <c r="J196" s="16"/>
      <c r="K196" s="12"/>
      <c r="L196" s="16"/>
      <c r="O196" s="12"/>
    </row>
    <row r="197" spans="1:15" ht="15.75">
      <c r="A197" s="27"/>
      <c r="B197" s="11"/>
      <c r="C197" s="11"/>
      <c r="D197" s="93" t="s">
        <v>31</v>
      </c>
      <c r="E197" s="93"/>
      <c r="F197" s="25">
        <v>0</v>
      </c>
      <c r="G197" s="26">
        <f>('NORMAL OPTION CALLS'!F197/'NORMAL OPTION CALLS'!F195)*100</f>
        <v>0</v>
      </c>
      <c r="H197" s="28"/>
      <c r="I197" s="12"/>
      <c r="J197" s="12"/>
      <c r="K197" s="12"/>
      <c r="L197" s="16"/>
      <c r="M197" s="17"/>
      <c r="N197" s="18"/>
      <c r="O197" s="18"/>
    </row>
    <row r="198" spans="1:15" ht="15.75">
      <c r="A198" s="27"/>
      <c r="B198" s="11"/>
      <c r="C198" s="11"/>
      <c r="D198" s="93" t="s">
        <v>32</v>
      </c>
      <c r="E198" s="93"/>
      <c r="F198" s="25">
        <v>0</v>
      </c>
      <c r="G198" s="26">
        <f>('NORMAL OPTION CALLS'!F198/'NORMAL OPTION CALLS'!F195)*100</f>
        <v>0</v>
      </c>
      <c r="H198" s="28"/>
      <c r="I198" s="12"/>
      <c r="J198" s="12"/>
      <c r="K198" s="12"/>
      <c r="L198" s="16"/>
      <c r="M198" s="17"/>
      <c r="N198" s="17"/>
      <c r="O198" s="17"/>
    </row>
    <row r="199" spans="1:15" ht="15.75">
      <c r="A199" s="27"/>
      <c r="B199" s="11"/>
      <c r="C199" s="11"/>
      <c r="D199" s="93" t="s">
        <v>33</v>
      </c>
      <c r="E199" s="93"/>
      <c r="F199" s="25">
        <v>11</v>
      </c>
      <c r="G199" s="26">
        <f>('NORMAL OPTION CALLS'!F199/'NORMAL OPTION CALLS'!F195)*100</f>
        <v>21.568627450980394</v>
      </c>
      <c r="H199" s="28"/>
      <c r="I199" s="12" t="s">
        <v>34</v>
      </c>
      <c r="J199" s="12"/>
      <c r="K199" s="16"/>
      <c r="L199" s="16"/>
      <c r="M199" s="17"/>
      <c r="N199" s="17"/>
      <c r="O199" s="17"/>
    </row>
    <row r="200" spans="1:15" ht="15.75">
      <c r="A200" s="27"/>
      <c r="B200" s="11"/>
      <c r="C200" s="11"/>
      <c r="D200" s="93" t="s">
        <v>35</v>
      </c>
      <c r="E200" s="93"/>
      <c r="F200" s="25">
        <v>0</v>
      </c>
      <c r="G200" s="26">
        <f>('NORMAL OPTION CALLS'!F200/'NORMAL OPTION CALLS'!F195)*100</f>
        <v>0</v>
      </c>
      <c r="H200" s="28"/>
      <c r="I200" s="12"/>
      <c r="J200" s="12"/>
      <c r="K200" s="16"/>
      <c r="L200" s="16"/>
      <c r="M200" s="17"/>
      <c r="N200" s="17"/>
      <c r="O200" s="17"/>
    </row>
    <row r="201" spans="1:15" ht="16.5" thickBot="1">
      <c r="A201" s="27"/>
      <c r="B201" s="11"/>
      <c r="C201" s="11"/>
      <c r="D201" s="94" t="s">
        <v>36</v>
      </c>
      <c r="E201" s="94"/>
      <c r="F201" s="30"/>
      <c r="G201" s="31">
        <f>('NORMAL OPTION CALLS'!F201/'NORMAL OPTION CALLS'!F195)*100</f>
        <v>0</v>
      </c>
      <c r="H201" s="28"/>
      <c r="I201" s="12"/>
      <c r="J201" s="12"/>
      <c r="K201" s="23"/>
      <c r="L201" s="23"/>
      <c r="N201" s="17"/>
      <c r="O201" s="17"/>
    </row>
    <row r="202" spans="1:15" ht="15.75">
      <c r="A202" s="35" t="s">
        <v>37</v>
      </c>
      <c r="B202" s="32"/>
      <c r="C202" s="32"/>
      <c r="D202" s="36"/>
      <c r="E202" s="36"/>
      <c r="F202" s="37"/>
      <c r="G202" s="37"/>
      <c r="H202" s="38"/>
      <c r="I202" s="39"/>
      <c r="J202" s="39"/>
      <c r="K202" s="39"/>
      <c r="L202" s="37"/>
      <c r="M202" s="17"/>
      <c r="N202" s="33"/>
      <c r="O202" s="33"/>
    </row>
    <row r="203" spans="1:15" ht="15.75">
      <c r="A203" s="40" t="s">
        <v>38</v>
      </c>
      <c r="B203" s="32"/>
      <c r="C203" s="32"/>
      <c r="D203" s="41"/>
      <c r="E203" s="42"/>
      <c r="F203" s="36"/>
      <c r="G203" s="39"/>
      <c r="H203" s="38"/>
      <c r="I203" s="39"/>
      <c r="J203" s="39"/>
      <c r="K203" s="39"/>
      <c r="L203" s="37"/>
      <c r="M203" s="17"/>
      <c r="N203" s="18"/>
      <c r="O203" s="18"/>
    </row>
    <row r="204" spans="1:15" ht="15.75">
      <c r="A204" s="40" t="s">
        <v>39</v>
      </c>
      <c r="B204" s="32"/>
      <c r="C204" s="32"/>
      <c r="D204" s="36"/>
      <c r="E204" s="42"/>
      <c r="F204" s="36"/>
      <c r="G204" s="39"/>
      <c r="H204" s="38"/>
      <c r="I204" s="43"/>
      <c r="J204" s="43"/>
      <c r="K204" s="43"/>
      <c r="L204" s="37"/>
      <c r="M204" s="17"/>
      <c r="N204" s="17"/>
      <c r="O204" s="17"/>
    </row>
    <row r="205" spans="1:15" ht="15.75">
      <c r="A205" s="40" t="s">
        <v>40</v>
      </c>
      <c r="B205" s="41"/>
      <c r="C205" s="32"/>
      <c r="D205" s="36"/>
      <c r="E205" s="42"/>
      <c r="F205" s="36"/>
      <c r="G205" s="39"/>
      <c r="H205" s="44"/>
      <c r="I205" s="43"/>
      <c r="J205" s="43"/>
      <c r="K205" s="43"/>
      <c r="L205" s="37"/>
      <c r="M205" s="17"/>
      <c r="N205" s="17"/>
      <c r="O205" s="17"/>
    </row>
    <row r="206" spans="1:15" ht="15.75">
      <c r="A206" s="40" t="s">
        <v>41</v>
      </c>
      <c r="B206" s="27"/>
      <c r="C206" s="41"/>
      <c r="D206" s="36"/>
      <c r="E206" s="45"/>
      <c r="F206" s="39"/>
      <c r="G206" s="39"/>
      <c r="H206" s="44"/>
      <c r="I206" s="43"/>
      <c r="J206" s="43"/>
      <c r="K206" s="43"/>
      <c r="L206" s="39"/>
      <c r="M206" s="17"/>
      <c r="N206" s="17"/>
      <c r="O206" s="17"/>
    </row>
    <row r="208" spans="1:15">
      <c r="A208" s="95" t="s">
        <v>0</v>
      </c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</row>
    <row r="209" spans="1:15">
      <c r="A209" s="95"/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</row>
    <row r="210" spans="1:15">
      <c r="A210" s="95"/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</row>
    <row r="211" spans="1:15" ht="15.75">
      <c r="A211" s="96" t="s">
        <v>1</v>
      </c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</row>
    <row r="212" spans="1:15" ht="15.75">
      <c r="A212" s="96" t="s">
        <v>2</v>
      </c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</row>
    <row r="213" spans="1:15" ht="15.75">
      <c r="A213" s="97" t="s">
        <v>3</v>
      </c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</row>
    <row r="214" spans="1:15" ht="15.75">
      <c r="A214" s="88" t="s">
        <v>263</v>
      </c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</row>
    <row r="215" spans="1:15" ht="15.75">
      <c r="A215" s="89" t="s">
        <v>5</v>
      </c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</row>
    <row r="216" spans="1:15">
      <c r="A216" s="90" t="s">
        <v>6</v>
      </c>
      <c r="B216" s="91" t="s">
        <v>7</v>
      </c>
      <c r="C216" s="92" t="s">
        <v>8</v>
      </c>
      <c r="D216" s="91" t="s">
        <v>9</v>
      </c>
      <c r="E216" s="90" t="s">
        <v>10</v>
      </c>
      <c r="F216" s="90" t="s">
        <v>11</v>
      </c>
      <c r="G216" s="92" t="s">
        <v>12</v>
      </c>
      <c r="H216" s="92" t="s">
        <v>13</v>
      </c>
      <c r="I216" s="92" t="s">
        <v>14</v>
      </c>
      <c r="J216" s="92" t="s">
        <v>15</v>
      </c>
      <c r="K216" s="92" t="s">
        <v>16</v>
      </c>
      <c r="L216" s="98" t="s">
        <v>17</v>
      </c>
      <c r="M216" s="91" t="s">
        <v>18</v>
      </c>
      <c r="N216" s="91" t="s">
        <v>19</v>
      </c>
      <c r="O216" s="91" t="s">
        <v>20</v>
      </c>
    </row>
    <row r="217" spans="1:15">
      <c r="A217" s="90"/>
      <c r="B217" s="91"/>
      <c r="C217" s="92"/>
      <c r="D217" s="91"/>
      <c r="E217" s="90"/>
      <c r="F217" s="90"/>
      <c r="G217" s="92"/>
      <c r="H217" s="92"/>
      <c r="I217" s="92"/>
      <c r="J217" s="92"/>
      <c r="K217" s="92"/>
      <c r="L217" s="98"/>
      <c r="M217" s="91"/>
      <c r="N217" s="91"/>
      <c r="O217" s="91"/>
    </row>
    <row r="218" spans="1:15" ht="15" customHeight="1">
      <c r="A218" s="61">
        <v>1</v>
      </c>
      <c r="B218" s="86">
        <v>43130</v>
      </c>
      <c r="C218" s="6">
        <v>2000</v>
      </c>
      <c r="D218" s="6" t="s">
        <v>21</v>
      </c>
      <c r="E218" s="6" t="s">
        <v>22</v>
      </c>
      <c r="F218" s="6" t="s">
        <v>60</v>
      </c>
      <c r="G218" s="7">
        <v>46</v>
      </c>
      <c r="H218" s="7">
        <v>32</v>
      </c>
      <c r="I218" s="7">
        <v>54</v>
      </c>
      <c r="J218" s="7">
        <v>62</v>
      </c>
      <c r="K218" s="7">
        <v>70</v>
      </c>
      <c r="L218" s="7">
        <v>32</v>
      </c>
      <c r="M218" s="6">
        <v>500</v>
      </c>
      <c r="N218" s="8">
        <f>IF('NORMAL OPTION CALLS'!E218="BUY",('NORMAL OPTION CALLS'!L218-'NORMAL OPTION CALLS'!G218)*('NORMAL OPTION CALLS'!M218),('NORMAL OPTION CALLS'!G218-'NORMAL OPTION CALLS'!L218)*('NORMAL OPTION CALLS'!M218))</f>
        <v>-7000</v>
      </c>
      <c r="O218" s="9">
        <f>'NORMAL OPTION CALLS'!N218/('NORMAL OPTION CALLS'!M218)/'NORMAL OPTION CALLS'!G218%</f>
        <v>-30.434782608695652</v>
      </c>
    </row>
    <row r="219" spans="1:15" ht="15" customHeight="1">
      <c r="A219" s="61">
        <v>2</v>
      </c>
      <c r="B219" s="86">
        <v>43130</v>
      </c>
      <c r="C219" s="6">
        <v>155</v>
      </c>
      <c r="D219" s="6" t="s">
        <v>47</v>
      </c>
      <c r="E219" s="6" t="s">
        <v>22</v>
      </c>
      <c r="F219" s="6" t="s">
        <v>64</v>
      </c>
      <c r="G219" s="7">
        <v>9</v>
      </c>
      <c r="H219" s="7">
        <v>8</v>
      </c>
      <c r="I219" s="7">
        <v>9.5</v>
      </c>
      <c r="J219" s="7">
        <v>10</v>
      </c>
      <c r="K219" s="7">
        <v>10.5</v>
      </c>
      <c r="L219" s="7">
        <v>10.5</v>
      </c>
      <c r="M219" s="6">
        <v>6000</v>
      </c>
      <c r="N219" s="8">
        <f>IF('NORMAL OPTION CALLS'!E219="BUY",('NORMAL OPTION CALLS'!L219-'NORMAL OPTION CALLS'!G219)*('NORMAL OPTION CALLS'!M219),('NORMAL OPTION CALLS'!G219-'NORMAL OPTION CALLS'!L219)*('NORMAL OPTION CALLS'!M219))</f>
        <v>9000</v>
      </c>
      <c r="O219" s="9">
        <f>'NORMAL OPTION CALLS'!N219/('NORMAL OPTION CALLS'!M219)/'NORMAL OPTION CALLS'!G219%</f>
        <v>16.666666666666668</v>
      </c>
    </row>
    <row r="220" spans="1:15" ht="15" customHeight="1">
      <c r="A220" s="61">
        <v>3</v>
      </c>
      <c r="B220" s="86">
        <v>43130</v>
      </c>
      <c r="C220" s="6">
        <v>420</v>
      </c>
      <c r="D220" s="6" t="s">
        <v>21</v>
      </c>
      <c r="E220" s="6" t="s">
        <v>22</v>
      </c>
      <c r="F220" s="6" t="s">
        <v>56</v>
      </c>
      <c r="G220" s="7">
        <v>8.5</v>
      </c>
      <c r="H220" s="7">
        <v>4.5</v>
      </c>
      <c r="I220" s="7">
        <v>11</v>
      </c>
      <c r="J220" s="7">
        <v>13.5</v>
      </c>
      <c r="K220" s="7">
        <v>16</v>
      </c>
      <c r="L220" s="7">
        <v>11</v>
      </c>
      <c r="M220" s="6">
        <v>1500</v>
      </c>
      <c r="N220" s="8">
        <f>IF('NORMAL OPTION CALLS'!E220="BUY",('NORMAL OPTION CALLS'!L220-'NORMAL OPTION CALLS'!G220)*('NORMAL OPTION CALLS'!M220),('NORMAL OPTION CALLS'!G220-'NORMAL OPTION CALLS'!L220)*('NORMAL OPTION CALLS'!M220))</f>
        <v>3750</v>
      </c>
      <c r="O220" s="9">
        <f>'NORMAL OPTION CALLS'!N220/('NORMAL OPTION CALLS'!M220)/'NORMAL OPTION CALLS'!G220%</f>
        <v>29.411764705882351</v>
      </c>
    </row>
    <row r="221" spans="1:15" ht="15" customHeight="1">
      <c r="A221" s="61">
        <v>4</v>
      </c>
      <c r="B221" s="86">
        <v>43130</v>
      </c>
      <c r="C221" s="6">
        <v>490</v>
      </c>
      <c r="D221" s="6" t="s">
        <v>21</v>
      </c>
      <c r="E221" s="6" t="s">
        <v>22</v>
      </c>
      <c r="F221" s="6" t="s">
        <v>76</v>
      </c>
      <c r="G221" s="7">
        <v>13</v>
      </c>
      <c r="H221" s="7">
        <v>9</v>
      </c>
      <c r="I221" s="7">
        <v>15.5</v>
      </c>
      <c r="J221" s="7">
        <v>17.5</v>
      </c>
      <c r="K221" s="7">
        <v>19.5</v>
      </c>
      <c r="L221" s="7">
        <v>9</v>
      </c>
      <c r="M221" s="6">
        <v>1500</v>
      </c>
      <c r="N221" s="8">
        <f>IF('NORMAL OPTION CALLS'!E221="BUY",('NORMAL OPTION CALLS'!L221-'NORMAL OPTION CALLS'!G221)*('NORMAL OPTION CALLS'!M221),('NORMAL OPTION CALLS'!G221-'NORMAL OPTION CALLS'!L221)*('NORMAL OPTION CALLS'!M221))</f>
        <v>-6000</v>
      </c>
      <c r="O221" s="9">
        <f>'NORMAL OPTION CALLS'!N221/('NORMAL OPTION CALLS'!M221)/'NORMAL OPTION CALLS'!G221%</f>
        <v>-30.769230769230766</v>
      </c>
    </row>
    <row r="222" spans="1:15" ht="15" customHeight="1">
      <c r="A222" s="61">
        <v>5</v>
      </c>
      <c r="B222" s="86">
        <v>43129</v>
      </c>
      <c r="C222" s="6">
        <v>250</v>
      </c>
      <c r="D222" s="6" t="s">
        <v>21</v>
      </c>
      <c r="E222" s="6" t="s">
        <v>22</v>
      </c>
      <c r="F222" s="6" t="s">
        <v>254</v>
      </c>
      <c r="G222" s="7">
        <v>9.5</v>
      </c>
      <c r="H222" s="7">
        <v>7.5</v>
      </c>
      <c r="I222" s="7">
        <v>10.5</v>
      </c>
      <c r="J222" s="7">
        <v>11.5</v>
      </c>
      <c r="K222" s="7">
        <v>12.5</v>
      </c>
      <c r="L222" s="7">
        <v>12.5</v>
      </c>
      <c r="M222" s="6">
        <v>3000</v>
      </c>
      <c r="N222" s="8">
        <f>IF('NORMAL OPTION CALLS'!E222="BUY",('NORMAL OPTION CALLS'!L222-'NORMAL OPTION CALLS'!G222)*('NORMAL OPTION CALLS'!M222),('NORMAL OPTION CALLS'!G222-'NORMAL OPTION CALLS'!L222)*('NORMAL OPTION CALLS'!M222))</f>
        <v>9000</v>
      </c>
      <c r="O222" s="9">
        <f>'NORMAL OPTION CALLS'!N222/('NORMAL OPTION CALLS'!M222)/'NORMAL OPTION CALLS'!G222%</f>
        <v>31.578947368421051</v>
      </c>
    </row>
    <row r="223" spans="1:15" ht="15" customHeight="1">
      <c r="A223" s="61">
        <v>6</v>
      </c>
      <c r="B223" s="86">
        <v>43129</v>
      </c>
      <c r="C223" s="6">
        <v>780</v>
      </c>
      <c r="D223" s="6" t="s">
        <v>21</v>
      </c>
      <c r="E223" s="6" t="s">
        <v>22</v>
      </c>
      <c r="F223" s="6" t="s">
        <v>99</v>
      </c>
      <c r="G223" s="7">
        <v>30</v>
      </c>
      <c r="H223" s="7">
        <v>24</v>
      </c>
      <c r="I223" s="7">
        <v>33.5</v>
      </c>
      <c r="J223" s="7">
        <v>37</v>
      </c>
      <c r="K223" s="7">
        <v>40</v>
      </c>
      <c r="L223" s="7">
        <v>24</v>
      </c>
      <c r="M223" s="6">
        <v>1000</v>
      </c>
      <c r="N223" s="8">
        <f>IF('NORMAL OPTION CALLS'!E223="BUY",('NORMAL OPTION CALLS'!L223-'NORMAL OPTION CALLS'!G223)*('NORMAL OPTION CALLS'!M223),('NORMAL OPTION CALLS'!G223-'NORMAL OPTION CALLS'!L223)*('NORMAL OPTION CALLS'!M223))</f>
        <v>-6000</v>
      </c>
      <c r="O223" s="9">
        <f>'NORMAL OPTION CALLS'!N223/('NORMAL OPTION CALLS'!M223)/'NORMAL OPTION CALLS'!G223%</f>
        <v>-20</v>
      </c>
    </row>
    <row r="224" spans="1:15" ht="15" customHeight="1">
      <c r="A224" s="61">
        <v>7</v>
      </c>
      <c r="B224" s="86">
        <v>43129</v>
      </c>
      <c r="C224" s="6">
        <v>1440</v>
      </c>
      <c r="D224" s="6" t="s">
        <v>21</v>
      </c>
      <c r="E224" s="6" t="s">
        <v>22</v>
      </c>
      <c r="F224" s="6" t="s">
        <v>276</v>
      </c>
      <c r="G224" s="7">
        <v>48</v>
      </c>
      <c r="H224" s="7">
        <v>32</v>
      </c>
      <c r="I224" s="7">
        <v>58</v>
      </c>
      <c r="J224" s="7">
        <v>68</v>
      </c>
      <c r="K224" s="7">
        <v>78</v>
      </c>
      <c r="L224" s="7">
        <v>32</v>
      </c>
      <c r="M224" s="6">
        <v>400</v>
      </c>
      <c r="N224" s="8">
        <f>IF('NORMAL OPTION CALLS'!E224="BUY",('NORMAL OPTION CALLS'!L224-'NORMAL OPTION CALLS'!G224)*('NORMAL OPTION CALLS'!M224),('NORMAL OPTION CALLS'!G224-'NORMAL OPTION CALLS'!L224)*('NORMAL OPTION CALLS'!M224))</f>
        <v>-6400</v>
      </c>
      <c r="O224" s="9">
        <f>'NORMAL OPTION CALLS'!N224/('NORMAL OPTION CALLS'!M224)/'NORMAL OPTION CALLS'!G224%</f>
        <v>-33.333333333333336</v>
      </c>
    </row>
    <row r="225" spans="1:15" ht="15" customHeight="1">
      <c r="A225" s="61">
        <v>8</v>
      </c>
      <c r="B225" s="86">
        <v>43125</v>
      </c>
      <c r="C225" s="6">
        <v>1420</v>
      </c>
      <c r="D225" s="6" t="s">
        <v>21</v>
      </c>
      <c r="E225" s="6" t="s">
        <v>22</v>
      </c>
      <c r="F225" s="6" t="s">
        <v>131</v>
      </c>
      <c r="G225" s="7">
        <v>56</v>
      </c>
      <c r="H225" s="7">
        <v>46</v>
      </c>
      <c r="I225" s="7">
        <v>62</v>
      </c>
      <c r="J225" s="7">
        <v>68</v>
      </c>
      <c r="K225" s="7">
        <v>74</v>
      </c>
      <c r="L225" s="7">
        <v>46</v>
      </c>
      <c r="M225" s="6">
        <v>750</v>
      </c>
      <c r="N225" s="8">
        <f>IF('NORMAL OPTION CALLS'!E225="BUY",('NORMAL OPTION CALLS'!L225-'NORMAL OPTION CALLS'!G225)*('NORMAL OPTION CALLS'!M225),('NORMAL OPTION CALLS'!G225-'NORMAL OPTION CALLS'!L225)*('NORMAL OPTION CALLS'!M225))</f>
        <v>-7500</v>
      </c>
      <c r="O225" s="9">
        <f>'NORMAL OPTION CALLS'!N225/('NORMAL OPTION CALLS'!M225)/'NORMAL OPTION CALLS'!G225%</f>
        <v>-17.857142857142854</v>
      </c>
    </row>
    <row r="226" spans="1:15" ht="15" customHeight="1">
      <c r="A226" s="61">
        <v>9</v>
      </c>
      <c r="B226" s="86">
        <v>43124</v>
      </c>
      <c r="C226" s="6">
        <v>360</v>
      </c>
      <c r="D226" s="6" t="s">
        <v>21</v>
      </c>
      <c r="E226" s="6" t="s">
        <v>22</v>
      </c>
      <c r="F226" s="6" t="s">
        <v>55</v>
      </c>
      <c r="G226" s="7">
        <v>5</v>
      </c>
      <c r="H226" s="7">
        <v>1</v>
      </c>
      <c r="I226" s="7">
        <v>7</v>
      </c>
      <c r="J226" s="7">
        <v>9</v>
      </c>
      <c r="K226" s="7">
        <v>11</v>
      </c>
      <c r="L226" s="7">
        <v>7</v>
      </c>
      <c r="M226" s="6">
        <v>1750</v>
      </c>
      <c r="N226" s="8">
        <f>IF('NORMAL OPTION CALLS'!E226="BUY",('NORMAL OPTION CALLS'!L226-'NORMAL OPTION CALLS'!G226)*('NORMAL OPTION CALLS'!M226),('NORMAL OPTION CALLS'!G226-'NORMAL OPTION CALLS'!L226)*('NORMAL OPTION CALLS'!M226))</f>
        <v>3500</v>
      </c>
      <c r="O226" s="9">
        <f>'NORMAL OPTION CALLS'!N226/('NORMAL OPTION CALLS'!M226)/'NORMAL OPTION CALLS'!G226%</f>
        <v>40</v>
      </c>
    </row>
    <row r="227" spans="1:15" ht="15" customHeight="1">
      <c r="A227" s="61">
        <v>10</v>
      </c>
      <c r="B227" s="86">
        <v>43124</v>
      </c>
      <c r="C227" s="6">
        <v>1220</v>
      </c>
      <c r="D227" s="6" t="s">
        <v>21</v>
      </c>
      <c r="E227" s="6" t="s">
        <v>22</v>
      </c>
      <c r="F227" s="6" t="s">
        <v>151</v>
      </c>
      <c r="G227" s="7">
        <v>7</v>
      </c>
      <c r="H227" s="7">
        <v>1</v>
      </c>
      <c r="I227" s="7">
        <v>15</v>
      </c>
      <c r="J227" s="7">
        <v>23</v>
      </c>
      <c r="K227" s="7">
        <v>31</v>
      </c>
      <c r="L227" s="7">
        <v>15</v>
      </c>
      <c r="M227" s="6">
        <v>600</v>
      </c>
      <c r="N227" s="8">
        <f>IF('NORMAL OPTION CALLS'!E227="BUY",('NORMAL OPTION CALLS'!L227-'NORMAL OPTION CALLS'!G227)*('NORMAL OPTION CALLS'!M227),('NORMAL OPTION CALLS'!G227-'NORMAL OPTION CALLS'!L227)*('NORMAL OPTION CALLS'!M227))</f>
        <v>4800</v>
      </c>
      <c r="O227" s="9">
        <f>'NORMAL OPTION CALLS'!N227/('NORMAL OPTION CALLS'!M227)/'NORMAL OPTION CALLS'!G227%</f>
        <v>114.28571428571428</v>
      </c>
    </row>
    <row r="228" spans="1:15" ht="15" customHeight="1">
      <c r="A228" s="61">
        <v>11</v>
      </c>
      <c r="B228" s="86">
        <v>43124</v>
      </c>
      <c r="C228" s="6">
        <v>1020</v>
      </c>
      <c r="D228" s="6" t="s">
        <v>21</v>
      </c>
      <c r="E228" s="6" t="s">
        <v>22</v>
      </c>
      <c r="F228" s="6" t="s">
        <v>80</v>
      </c>
      <c r="G228" s="7">
        <v>11</v>
      </c>
      <c r="H228" s="7">
        <v>3</v>
      </c>
      <c r="I228" s="7">
        <v>16</v>
      </c>
      <c r="J228" s="7">
        <v>21</v>
      </c>
      <c r="K228" s="7">
        <v>26</v>
      </c>
      <c r="L228" s="7">
        <v>21</v>
      </c>
      <c r="M228" s="6">
        <v>700</v>
      </c>
      <c r="N228" s="8">
        <f>IF('NORMAL OPTION CALLS'!E228="BUY",('NORMAL OPTION CALLS'!L228-'NORMAL OPTION CALLS'!G228)*('NORMAL OPTION CALLS'!M228),('NORMAL OPTION CALLS'!G228-'NORMAL OPTION CALLS'!L228)*('NORMAL OPTION CALLS'!M228))</f>
        <v>7000</v>
      </c>
      <c r="O228" s="9">
        <f>'NORMAL OPTION CALLS'!N228/('NORMAL OPTION CALLS'!M228)/'NORMAL OPTION CALLS'!G228%</f>
        <v>90.909090909090907</v>
      </c>
    </row>
    <row r="229" spans="1:15" ht="15" customHeight="1">
      <c r="A229" s="61">
        <v>12</v>
      </c>
      <c r="B229" s="86">
        <v>43123</v>
      </c>
      <c r="C229" s="6">
        <v>1720</v>
      </c>
      <c r="D229" s="6" t="s">
        <v>21</v>
      </c>
      <c r="E229" s="6" t="s">
        <v>22</v>
      </c>
      <c r="F229" s="6" t="s">
        <v>68</v>
      </c>
      <c r="G229" s="7">
        <v>11</v>
      </c>
      <c r="H229" s="7">
        <v>3</v>
      </c>
      <c r="I229" s="7">
        <v>25</v>
      </c>
      <c r="J229" s="7">
        <v>40</v>
      </c>
      <c r="K229" s="7">
        <v>55</v>
      </c>
      <c r="L229" s="7">
        <v>3</v>
      </c>
      <c r="M229" s="6">
        <v>300</v>
      </c>
      <c r="N229" s="8">
        <f>IF('NORMAL OPTION CALLS'!E229="BUY",('NORMAL OPTION CALLS'!L229-'NORMAL OPTION CALLS'!G229)*('NORMAL OPTION CALLS'!M229),('NORMAL OPTION CALLS'!G229-'NORMAL OPTION CALLS'!L229)*('NORMAL OPTION CALLS'!M229))</f>
        <v>-2400</v>
      </c>
      <c r="O229" s="9">
        <f>'NORMAL OPTION CALLS'!N229/('NORMAL OPTION CALLS'!M229)/'NORMAL OPTION CALLS'!G229%</f>
        <v>-72.727272727272734</v>
      </c>
    </row>
    <row r="230" spans="1:15" ht="15" customHeight="1">
      <c r="A230" s="61">
        <v>13</v>
      </c>
      <c r="B230" s="86">
        <v>43123</v>
      </c>
      <c r="C230" s="6">
        <v>350</v>
      </c>
      <c r="D230" s="6" t="s">
        <v>21</v>
      </c>
      <c r="E230" s="6" t="s">
        <v>22</v>
      </c>
      <c r="F230" s="6" t="s">
        <v>74</v>
      </c>
      <c r="G230" s="7">
        <v>3.5</v>
      </c>
      <c r="H230" s="7">
        <v>1.5</v>
      </c>
      <c r="I230" s="7">
        <v>5</v>
      </c>
      <c r="J230" s="7">
        <v>6</v>
      </c>
      <c r="K230" s="7">
        <v>7</v>
      </c>
      <c r="L230" s="7">
        <v>6</v>
      </c>
      <c r="M230" s="6">
        <v>1750</v>
      </c>
      <c r="N230" s="8">
        <f>IF('NORMAL OPTION CALLS'!E230="BUY",('NORMAL OPTION CALLS'!L230-'NORMAL OPTION CALLS'!G230)*('NORMAL OPTION CALLS'!M230),('NORMAL OPTION CALLS'!G230-'NORMAL OPTION CALLS'!L230)*('NORMAL OPTION CALLS'!M230))</f>
        <v>4375</v>
      </c>
      <c r="O230" s="9">
        <f>'NORMAL OPTION CALLS'!N230/('NORMAL OPTION CALLS'!M230)/'NORMAL OPTION CALLS'!G230%</f>
        <v>71.428571428571416</v>
      </c>
    </row>
    <row r="231" spans="1:15" ht="15" customHeight="1">
      <c r="A231" s="61">
        <v>14</v>
      </c>
      <c r="B231" s="86">
        <v>43123</v>
      </c>
      <c r="C231" s="6">
        <v>620</v>
      </c>
      <c r="D231" s="6" t="s">
        <v>21</v>
      </c>
      <c r="E231" s="6" t="s">
        <v>22</v>
      </c>
      <c r="F231" s="6" t="s">
        <v>143</v>
      </c>
      <c r="G231" s="7">
        <v>14.5</v>
      </c>
      <c r="H231" s="7">
        <v>10.5</v>
      </c>
      <c r="I231" s="7">
        <v>17</v>
      </c>
      <c r="J231" s="7">
        <v>19</v>
      </c>
      <c r="K231" s="7">
        <v>21</v>
      </c>
      <c r="L231" s="7">
        <v>21</v>
      </c>
      <c r="M231" s="6">
        <v>1800</v>
      </c>
      <c r="N231" s="8">
        <f>IF('NORMAL OPTION CALLS'!E231="BUY",('NORMAL OPTION CALLS'!L231-'NORMAL OPTION CALLS'!G231)*('NORMAL OPTION CALLS'!M231),('NORMAL OPTION CALLS'!G231-'NORMAL OPTION CALLS'!L231)*('NORMAL OPTION CALLS'!M231))</f>
        <v>11700</v>
      </c>
      <c r="O231" s="9">
        <f>'NORMAL OPTION CALLS'!N231/('NORMAL OPTION CALLS'!M231)/'NORMAL OPTION CALLS'!G231%</f>
        <v>44.827586206896555</v>
      </c>
    </row>
    <row r="232" spans="1:15" ht="15" customHeight="1">
      <c r="A232" s="61">
        <v>15</v>
      </c>
      <c r="B232" s="86">
        <v>43123</v>
      </c>
      <c r="C232" s="6">
        <v>770</v>
      </c>
      <c r="D232" s="6" t="s">
        <v>21</v>
      </c>
      <c r="E232" s="6" t="s">
        <v>22</v>
      </c>
      <c r="F232" s="6" t="s">
        <v>99</v>
      </c>
      <c r="G232" s="7">
        <v>13</v>
      </c>
      <c r="H232" s="7">
        <v>6</v>
      </c>
      <c r="I232" s="7">
        <v>17</v>
      </c>
      <c r="J232" s="7">
        <v>21</v>
      </c>
      <c r="K232" s="7">
        <v>25</v>
      </c>
      <c r="L232" s="7">
        <v>21</v>
      </c>
      <c r="M232" s="6">
        <v>1000</v>
      </c>
      <c r="N232" s="8">
        <f>IF('NORMAL OPTION CALLS'!E232="BUY",('NORMAL OPTION CALLS'!L232-'NORMAL OPTION CALLS'!G232)*('NORMAL OPTION CALLS'!M232),('NORMAL OPTION CALLS'!G232-'NORMAL OPTION CALLS'!L232)*('NORMAL OPTION CALLS'!M232))</f>
        <v>8000</v>
      </c>
      <c r="O232" s="9">
        <f>'NORMAL OPTION CALLS'!N232/('NORMAL OPTION CALLS'!M232)/'NORMAL OPTION CALLS'!G232%</f>
        <v>61.538461538461533</v>
      </c>
    </row>
    <row r="233" spans="1:15" ht="15" customHeight="1">
      <c r="A233" s="61">
        <v>16</v>
      </c>
      <c r="B233" s="86">
        <v>43123</v>
      </c>
      <c r="C233" s="6">
        <v>280</v>
      </c>
      <c r="D233" s="6" t="s">
        <v>21</v>
      </c>
      <c r="E233" s="6" t="s">
        <v>22</v>
      </c>
      <c r="F233" s="6" t="s">
        <v>51</v>
      </c>
      <c r="G233" s="7">
        <v>8</v>
      </c>
      <c r="H233" s="7">
        <v>6.5</v>
      </c>
      <c r="I233" s="7">
        <v>8.8000000000000007</v>
      </c>
      <c r="J233" s="7">
        <v>9.6</v>
      </c>
      <c r="K233" s="7">
        <v>10.4</v>
      </c>
      <c r="L233" s="7">
        <v>10.4</v>
      </c>
      <c r="M233" s="6">
        <v>4500</v>
      </c>
      <c r="N233" s="8">
        <f>IF('NORMAL OPTION CALLS'!E233="BUY",('NORMAL OPTION CALLS'!L233-'NORMAL OPTION CALLS'!G233)*('NORMAL OPTION CALLS'!M233),('NORMAL OPTION CALLS'!G233-'NORMAL OPTION CALLS'!L233)*('NORMAL OPTION CALLS'!M233))</f>
        <v>10800.000000000002</v>
      </c>
      <c r="O233" s="9">
        <f>'NORMAL OPTION CALLS'!N233/('NORMAL OPTION CALLS'!M233)/'NORMAL OPTION CALLS'!G233%</f>
        <v>30.000000000000004</v>
      </c>
    </row>
    <row r="234" spans="1:15" ht="15" customHeight="1">
      <c r="A234" s="61">
        <v>17</v>
      </c>
      <c r="B234" s="86">
        <v>43122</v>
      </c>
      <c r="C234" s="6">
        <v>570</v>
      </c>
      <c r="D234" s="6" t="s">
        <v>21</v>
      </c>
      <c r="E234" s="6" t="s">
        <v>22</v>
      </c>
      <c r="F234" s="6" t="s">
        <v>77</v>
      </c>
      <c r="G234" s="7">
        <v>9</v>
      </c>
      <c r="H234" s="7">
        <v>3</v>
      </c>
      <c r="I234" s="7">
        <v>13</v>
      </c>
      <c r="J234" s="7">
        <v>17</v>
      </c>
      <c r="K234" s="7">
        <v>21</v>
      </c>
      <c r="L234" s="7">
        <v>21</v>
      </c>
      <c r="M234" s="6">
        <v>1100</v>
      </c>
      <c r="N234" s="8">
        <f>IF('NORMAL OPTION CALLS'!E234="BUY",('NORMAL OPTION CALLS'!L234-'NORMAL OPTION CALLS'!G234)*('NORMAL OPTION CALLS'!M234),('NORMAL OPTION CALLS'!G234-'NORMAL OPTION CALLS'!L234)*('NORMAL OPTION CALLS'!M234))</f>
        <v>13200</v>
      </c>
      <c r="O234" s="9">
        <f>'NORMAL OPTION CALLS'!N234/('NORMAL OPTION CALLS'!M234)/'NORMAL OPTION CALLS'!G234%</f>
        <v>133.33333333333334</v>
      </c>
    </row>
    <row r="235" spans="1:15" ht="15" customHeight="1">
      <c r="A235" s="61">
        <v>18</v>
      </c>
      <c r="B235" s="86">
        <v>43122</v>
      </c>
      <c r="C235" s="6">
        <v>900</v>
      </c>
      <c r="D235" s="6" t="s">
        <v>21</v>
      </c>
      <c r="E235" s="6" t="s">
        <v>22</v>
      </c>
      <c r="F235" s="6" t="s">
        <v>169</v>
      </c>
      <c r="G235" s="7">
        <v>20</v>
      </c>
      <c r="H235" s="7">
        <v>16</v>
      </c>
      <c r="I235" s="7">
        <v>22.5</v>
      </c>
      <c r="J235" s="7">
        <v>25</v>
      </c>
      <c r="K235" s="7">
        <v>27.5</v>
      </c>
      <c r="L235" s="7">
        <v>16</v>
      </c>
      <c r="M235" s="6">
        <v>1500</v>
      </c>
      <c r="N235" s="8">
        <f>IF('NORMAL OPTION CALLS'!E235="BUY",('NORMAL OPTION CALLS'!L235-'NORMAL OPTION CALLS'!G235)*('NORMAL OPTION CALLS'!M235),('NORMAL OPTION CALLS'!G235-'NORMAL OPTION CALLS'!L235)*('NORMAL OPTION CALLS'!M235))</f>
        <v>-6000</v>
      </c>
      <c r="O235" s="9">
        <f>'NORMAL OPTION CALLS'!N235/('NORMAL OPTION CALLS'!M235)/'NORMAL OPTION CALLS'!G235%</f>
        <v>-20</v>
      </c>
    </row>
    <row r="236" spans="1:15" ht="15" customHeight="1">
      <c r="A236" s="61">
        <v>19</v>
      </c>
      <c r="B236" s="86">
        <v>43122</v>
      </c>
      <c r="C236" s="6">
        <v>570</v>
      </c>
      <c r="D236" s="6" t="s">
        <v>21</v>
      </c>
      <c r="E236" s="6" t="s">
        <v>22</v>
      </c>
      <c r="F236" s="6" t="s">
        <v>143</v>
      </c>
      <c r="G236" s="7">
        <v>19</v>
      </c>
      <c r="H236" s="7">
        <v>14</v>
      </c>
      <c r="I236" s="7">
        <v>21.5</v>
      </c>
      <c r="J236" s="7">
        <v>24</v>
      </c>
      <c r="K236" s="7">
        <v>26.5</v>
      </c>
      <c r="L236" s="7">
        <v>26.5</v>
      </c>
      <c r="M236" s="6">
        <v>1800</v>
      </c>
      <c r="N236" s="8">
        <f>IF('NORMAL OPTION CALLS'!E236="BUY",('NORMAL OPTION CALLS'!L236-'NORMAL OPTION CALLS'!G236)*('NORMAL OPTION CALLS'!M236),('NORMAL OPTION CALLS'!G236-'NORMAL OPTION CALLS'!L236)*('NORMAL OPTION CALLS'!M236))</f>
        <v>13500</v>
      </c>
      <c r="O236" s="9">
        <f>'NORMAL OPTION CALLS'!N236/('NORMAL OPTION CALLS'!M236)/'NORMAL OPTION CALLS'!G236%</f>
        <v>39.473684210526315</v>
      </c>
    </row>
    <row r="237" spans="1:15" ht="15" customHeight="1">
      <c r="A237" s="61">
        <v>20</v>
      </c>
      <c r="B237" s="86">
        <v>43122</v>
      </c>
      <c r="C237" s="6">
        <v>3250</v>
      </c>
      <c r="D237" s="6" t="s">
        <v>21</v>
      </c>
      <c r="E237" s="6" t="s">
        <v>22</v>
      </c>
      <c r="F237" s="6" t="s">
        <v>57</v>
      </c>
      <c r="G237" s="7">
        <v>30</v>
      </c>
      <c r="H237" s="7">
        <v>8</v>
      </c>
      <c r="I237" s="7">
        <v>45</v>
      </c>
      <c r="J237" s="7">
        <v>60</v>
      </c>
      <c r="K237" s="7">
        <v>75</v>
      </c>
      <c r="L237" s="7">
        <v>45</v>
      </c>
      <c r="M237" s="6">
        <v>250</v>
      </c>
      <c r="N237" s="8">
        <f>IF('NORMAL OPTION CALLS'!E237="BUY",('NORMAL OPTION CALLS'!L237-'NORMAL OPTION CALLS'!G237)*('NORMAL OPTION CALLS'!M237),('NORMAL OPTION CALLS'!G237-'NORMAL OPTION CALLS'!L237)*('NORMAL OPTION CALLS'!M237))</f>
        <v>3750</v>
      </c>
      <c r="O237" s="9">
        <f>'NORMAL OPTION CALLS'!N237/('NORMAL OPTION CALLS'!M237)/'NORMAL OPTION CALLS'!G237%</f>
        <v>50</v>
      </c>
    </row>
    <row r="238" spans="1:15" ht="15" customHeight="1">
      <c r="A238" s="61">
        <v>21</v>
      </c>
      <c r="B238" s="86">
        <v>43122</v>
      </c>
      <c r="C238" s="6">
        <v>300</v>
      </c>
      <c r="D238" s="6" t="s">
        <v>21</v>
      </c>
      <c r="E238" s="6" t="s">
        <v>22</v>
      </c>
      <c r="F238" s="6" t="s">
        <v>52</v>
      </c>
      <c r="G238" s="7">
        <v>30</v>
      </c>
      <c r="H238" s="7">
        <v>10</v>
      </c>
      <c r="I238" s="7">
        <v>45</v>
      </c>
      <c r="J238" s="7">
        <v>60</v>
      </c>
      <c r="K238" s="7">
        <v>75</v>
      </c>
      <c r="L238" s="7">
        <v>75</v>
      </c>
      <c r="M238" s="6">
        <v>250</v>
      </c>
      <c r="N238" s="8">
        <f>IF('NORMAL OPTION CALLS'!E238="BUY",('NORMAL OPTION CALLS'!L238-'NORMAL OPTION CALLS'!G238)*('NORMAL OPTION CALLS'!M238),('NORMAL OPTION CALLS'!G238-'NORMAL OPTION CALLS'!L238)*('NORMAL OPTION CALLS'!M238))</f>
        <v>11250</v>
      </c>
      <c r="O238" s="9">
        <f>'NORMAL OPTION CALLS'!N238/('NORMAL OPTION CALLS'!M238)/'NORMAL OPTION CALLS'!G238%</f>
        <v>150</v>
      </c>
    </row>
    <row r="239" spans="1:15" ht="15" customHeight="1">
      <c r="A239" s="61">
        <v>22</v>
      </c>
      <c r="B239" s="86">
        <v>43122</v>
      </c>
      <c r="C239" s="6">
        <v>720</v>
      </c>
      <c r="D239" s="6" t="s">
        <v>21</v>
      </c>
      <c r="E239" s="6" t="s">
        <v>22</v>
      </c>
      <c r="F239" s="6" t="s">
        <v>275</v>
      </c>
      <c r="G239" s="7">
        <v>20</v>
      </c>
      <c r="H239" s="7">
        <v>15</v>
      </c>
      <c r="I239" s="7">
        <v>23</v>
      </c>
      <c r="J239" s="7">
        <v>26</v>
      </c>
      <c r="K239" s="7">
        <v>29</v>
      </c>
      <c r="L239" s="7">
        <v>29</v>
      </c>
      <c r="M239" s="6">
        <v>1200</v>
      </c>
      <c r="N239" s="8">
        <f>IF('NORMAL OPTION CALLS'!E239="BUY",('NORMAL OPTION CALLS'!L239-'NORMAL OPTION CALLS'!G239)*('NORMAL OPTION CALLS'!M239),('NORMAL OPTION CALLS'!G239-'NORMAL OPTION CALLS'!L239)*('NORMAL OPTION CALLS'!M239))</f>
        <v>10800</v>
      </c>
      <c r="O239" s="9">
        <f>'NORMAL OPTION CALLS'!N239/('NORMAL OPTION CALLS'!M239)/'NORMAL OPTION CALLS'!G239%</f>
        <v>45</v>
      </c>
    </row>
    <row r="240" spans="1:15" ht="15" customHeight="1">
      <c r="A240" s="61">
        <v>23</v>
      </c>
      <c r="B240" s="86">
        <v>43119</v>
      </c>
      <c r="C240" s="6">
        <v>330</v>
      </c>
      <c r="D240" s="6" t="s">
        <v>21</v>
      </c>
      <c r="E240" s="6" t="s">
        <v>22</v>
      </c>
      <c r="F240" s="6" t="s">
        <v>74</v>
      </c>
      <c r="G240" s="7">
        <v>5</v>
      </c>
      <c r="H240" s="7">
        <v>1</v>
      </c>
      <c r="I240" s="7">
        <v>7</v>
      </c>
      <c r="J240" s="7">
        <v>9</v>
      </c>
      <c r="K240" s="7">
        <v>11</v>
      </c>
      <c r="L240" s="7">
        <v>9</v>
      </c>
      <c r="M240" s="6">
        <v>1750</v>
      </c>
      <c r="N240" s="8">
        <f>IF('NORMAL OPTION CALLS'!E240="BUY",('NORMAL OPTION CALLS'!L240-'NORMAL OPTION CALLS'!G240)*('NORMAL OPTION CALLS'!M240),('NORMAL OPTION CALLS'!G240-'NORMAL OPTION CALLS'!L240)*('NORMAL OPTION CALLS'!M240))</f>
        <v>7000</v>
      </c>
      <c r="O240" s="9">
        <f>'NORMAL OPTION CALLS'!N240/('NORMAL OPTION CALLS'!M240)/'NORMAL OPTION CALLS'!G240%</f>
        <v>80</v>
      </c>
    </row>
    <row r="241" spans="1:15" ht="15" customHeight="1">
      <c r="A241" s="61">
        <v>24</v>
      </c>
      <c r="B241" s="86">
        <v>43119</v>
      </c>
      <c r="C241" s="6">
        <v>560</v>
      </c>
      <c r="D241" s="6" t="s">
        <v>21</v>
      </c>
      <c r="E241" s="6" t="s">
        <v>22</v>
      </c>
      <c r="F241" s="6" t="s">
        <v>143</v>
      </c>
      <c r="G241" s="7">
        <v>16</v>
      </c>
      <c r="H241" s="7">
        <v>11.5</v>
      </c>
      <c r="I241" s="7">
        <v>19</v>
      </c>
      <c r="J241" s="7">
        <v>21.5</v>
      </c>
      <c r="K241" s="7">
        <v>24</v>
      </c>
      <c r="L241" s="7">
        <v>19</v>
      </c>
      <c r="M241" s="6">
        <v>1800</v>
      </c>
      <c r="N241" s="8">
        <f>IF('NORMAL OPTION CALLS'!E241="BUY",('NORMAL OPTION CALLS'!L241-'NORMAL OPTION CALLS'!G241)*('NORMAL OPTION CALLS'!M241),('NORMAL OPTION CALLS'!G241-'NORMAL OPTION CALLS'!L241)*('NORMAL OPTION CALLS'!M241))</f>
        <v>5400</v>
      </c>
      <c r="O241" s="9">
        <f>'NORMAL OPTION CALLS'!N241/('NORMAL OPTION CALLS'!M241)/'NORMAL OPTION CALLS'!G241%</f>
        <v>18.75</v>
      </c>
    </row>
    <row r="242" spans="1:15" ht="15" customHeight="1">
      <c r="A242" s="61">
        <v>25</v>
      </c>
      <c r="B242" s="86">
        <v>43118</v>
      </c>
      <c r="C242" s="6">
        <v>1020</v>
      </c>
      <c r="D242" s="6" t="s">
        <v>47</v>
      </c>
      <c r="E242" s="6" t="s">
        <v>22</v>
      </c>
      <c r="F242" s="6" t="s">
        <v>188</v>
      </c>
      <c r="G242" s="7">
        <v>11</v>
      </c>
      <c r="H242" s="7">
        <v>4</v>
      </c>
      <c r="I242" s="7">
        <v>15</v>
      </c>
      <c r="J242" s="7">
        <v>19</v>
      </c>
      <c r="K242" s="7">
        <v>23</v>
      </c>
      <c r="L242" s="7">
        <v>19</v>
      </c>
      <c r="M242" s="6">
        <v>1000</v>
      </c>
      <c r="N242" s="8">
        <f>IF('NORMAL OPTION CALLS'!E242="BUY",('NORMAL OPTION CALLS'!L242-'NORMAL OPTION CALLS'!G242)*('NORMAL OPTION CALLS'!M242),('NORMAL OPTION CALLS'!G242-'NORMAL OPTION CALLS'!L242)*('NORMAL OPTION CALLS'!M242))</f>
        <v>8000</v>
      </c>
      <c r="O242" s="9">
        <f>'NORMAL OPTION CALLS'!N242/('NORMAL OPTION CALLS'!M242)/'NORMAL OPTION CALLS'!G242%</f>
        <v>72.727272727272734</v>
      </c>
    </row>
    <row r="243" spans="1:15" ht="15" customHeight="1">
      <c r="A243" s="61">
        <v>26</v>
      </c>
      <c r="B243" s="86">
        <v>43118</v>
      </c>
      <c r="C243" s="6">
        <v>430</v>
      </c>
      <c r="D243" s="6" t="s">
        <v>21</v>
      </c>
      <c r="E243" s="6" t="s">
        <v>22</v>
      </c>
      <c r="F243" s="6" t="s">
        <v>75</v>
      </c>
      <c r="G243" s="7">
        <v>5.5010000000000003</v>
      </c>
      <c r="H243" s="7">
        <v>1</v>
      </c>
      <c r="I243" s="7">
        <v>8</v>
      </c>
      <c r="J243" s="7">
        <v>10.5</v>
      </c>
      <c r="K243" s="7">
        <v>13</v>
      </c>
      <c r="L243" s="7">
        <v>1</v>
      </c>
      <c r="M243" s="6">
        <v>1500</v>
      </c>
      <c r="N243" s="8">
        <f>IF('NORMAL OPTION CALLS'!E243="BUY",('NORMAL OPTION CALLS'!L243-'NORMAL OPTION CALLS'!G243)*('NORMAL OPTION CALLS'!M243),('NORMAL OPTION CALLS'!G243-'NORMAL OPTION CALLS'!L243)*('NORMAL OPTION CALLS'!M243))</f>
        <v>-6751.5000000000009</v>
      </c>
      <c r="O243" s="9">
        <f>'NORMAL OPTION CALLS'!N243/('NORMAL OPTION CALLS'!M243)/'NORMAL OPTION CALLS'!G243%</f>
        <v>-81.821487002363213</v>
      </c>
    </row>
    <row r="244" spans="1:15" ht="15" customHeight="1">
      <c r="A244" s="61">
        <v>27</v>
      </c>
      <c r="B244" s="86">
        <v>43117</v>
      </c>
      <c r="C244" s="6">
        <v>580</v>
      </c>
      <c r="D244" s="6" t="s">
        <v>21</v>
      </c>
      <c r="E244" s="6" t="s">
        <v>22</v>
      </c>
      <c r="F244" s="6" t="s">
        <v>236</v>
      </c>
      <c r="G244" s="7">
        <v>18.5</v>
      </c>
      <c r="H244" s="7">
        <v>13</v>
      </c>
      <c r="I244" s="7">
        <v>22</v>
      </c>
      <c r="J244" s="7">
        <v>25</v>
      </c>
      <c r="K244" s="7">
        <v>28</v>
      </c>
      <c r="L244" s="7">
        <v>13</v>
      </c>
      <c r="M244" s="6">
        <v>1100</v>
      </c>
      <c r="N244" s="8">
        <f>IF('NORMAL OPTION CALLS'!E244="BUY",('NORMAL OPTION CALLS'!L244-'NORMAL OPTION CALLS'!G244)*('NORMAL OPTION CALLS'!M244),('NORMAL OPTION CALLS'!G244-'NORMAL OPTION CALLS'!L244)*('NORMAL OPTION CALLS'!M244))</f>
        <v>-6050</v>
      </c>
      <c r="O244" s="9">
        <f>'NORMAL OPTION CALLS'!N244/('NORMAL OPTION CALLS'!M244)/'NORMAL OPTION CALLS'!G244%</f>
        <v>-29.72972972972973</v>
      </c>
    </row>
    <row r="245" spans="1:15" ht="15" customHeight="1">
      <c r="A245" s="61">
        <v>28</v>
      </c>
      <c r="B245" s="86">
        <v>43117</v>
      </c>
      <c r="C245" s="6">
        <v>160</v>
      </c>
      <c r="D245" s="6" t="s">
        <v>21</v>
      </c>
      <c r="E245" s="6" t="s">
        <v>22</v>
      </c>
      <c r="F245" s="6" t="s">
        <v>180</v>
      </c>
      <c r="G245" s="7">
        <v>6.4</v>
      </c>
      <c r="H245" s="7">
        <v>5</v>
      </c>
      <c r="I245" s="7">
        <v>7.2</v>
      </c>
      <c r="J245" s="7">
        <v>8</v>
      </c>
      <c r="K245" s="7">
        <v>8.8000000000000007</v>
      </c>
      <c r="L245" s="7">
        <v>7.2</v>
      </c>
      <c r="M245" s="6">
        <v>6000</v>
      </c>
      <c r="N245" s="8">
        <f>IF('NORMAL OPTION CALLS'!E245="BUY",('NORMAL OPTION CALLS'!L245-'NORMAL OPTION CALLS'!G245)*('NORMAL OPTION CALLS'!M245),('NORMAL OPTION CALLS'!G245-'NORMAL OPTION CALLS'!L245)*('NORMAL OPTION CALLS'!M245))</f>
        <v>4799.9999999999991</v>
      </c>
      <c r="O245" s="9">
        <f>'NORMAL OPTION CALLS'!N245/('NORMAL OPTION CALLS'!M245)/'NORMAL OPTION CALLS'!G245%</f>
        <v>12.499999999999996</v>
      </c>
    </row>
    <row r="246" spans="1:15" ht="15" customHeight="1">
      <c r="A246" s="61">
        <v>29</v>
      </c>
      <c r="B246" s="86">
        <v>43117</v>
      </c>
      <c r="C246" s="6">
        <v>270</v>
      </c>
      <c r="D246" s="6" t="s">
        <v>21</v>
      </c>
      <c r="E246" s="6" t="s">
        <v>22</v>
      </c>
      <c r="F246" s="6" t="s">
        <v>51</v>
      </c>
      <c r="G246" s="7">
        <v>9</v>
      </c>
      <c r="H246" s="7">
        <v>7.5</v>
      </c>
      <c r="I246" s="7">
        <v>9.8000000000000007</v>
      </c>
      <c r="J246" s="7">
        <v>10.6</v>
      </c>
      <c r="K246" s="7">
        <v>11.4</v>
      </c>
      <c r="L246" s="7">
        <v>9.8000000000000007</v>
      </c>
      <c r="M246" s="6">
        <v>4500</v>
      </c>
      <c r="N246" s="8">
        <f>IF('NORMAL OPTION CALLS'!E246="BUY",('NORMAL OPTION CALLS'!L246-'NORMAL OPTION CALLS'!G246)*('NORMAL OPTION CALLS'!M246),('NORMAL OPTION CALLS'!G246-'NORMAL OPTION CALLS'!L246)*('NORMAL OPTION CALLS'!M246))</f>
        <v>3600.0000000000032</v>
      </c>
      <c r="O246" s="9">
        <f>'NORMAL OPTION CALLS'!N246/('NORMAL OPTION CALLS'!M246)/'NORMAL OPTION CALLS'!G246%</f>
        <v>8.8888888888888964</v>
      </c>
    </row>
    <row r="247" spans="1:15" ht="15" customHeight="1">
      <c r="A247" s="61">
        <v>30</v>
      </c>
      <c r="B247" s="86">
        <v>43117</v>
      </c>
      <c r="C247" s="6">
        <v>570</v>
      </c>
      <c r="D247" s="6" t="s">
        <v>21</v>
      </c>
      <c r="E247" s="6" t="s">
        <v>22</v>
      </c>
      <c r="F247" s="6" t="s">
        <v>58</v>
      </c>
      <c r="G247" s="7">
        <v>16</v>
      </c>
      <c r="H247" s="7">
        <v>10</v>
      </c>
      <c r="I247" s="7">
        <v>19</v>
      </c>
      <c r="J247" s="7">
        <v>22</v>
      </c>
      <c r="K247" s="7">
        <v>26</v>
      </c>
      <c r="L247" s="7">
        <v>26</v>
      </c>
      <c r="M247" s="6">
        <v>1200</v>
      </c>
      <c r="N247" s="8">
        <f>IF('NORMAL OPTION CALLS'!E247="BUY",('NORMAL OPTION CALLS'!L247-'NORMAL OPTION CALLS'!G247)*('NORMAL OPTION CALLS'!M247),('NORMAL OPTION CALLS'!G247-'NORMAL OPTION CALLS'!L247)*('NORMAL OPTION CALLS'!M247))</f>
        <v>12000</v>
      </c>
      <c r="O247" s="9">
        <f>'NORMAL OPTION CALLS'!N247/('NORMAL OPTION CALLS'!M247)/'NORMAL OPTION CALLS'!G247%</f>
        <v>62.5</v>
      </c>
    </row>
    <row r="248" spans="1:15" ht="15" customHeight="1">
      <c r="A248" s="61">
        <v>31</v>
      </c>
      <c r="B248" s="86">
        <v>43116</v>
      </c>
      <c r="C248" s="6">
        <v>1140</v>
      </c>
      <c r="D248" s="6" t="s">
        <v>21</v>
      </c>
      <c r="E248" s="6" t="s">
        <v>22</v>
      </c>
      <c r="F248" s="6" t="s">
        <v>274</v>
      </c>
      <c r="G248" s="7">
        <v>12</v>
      </c>
      <c r="H248" s="7">
        <v>3</v>
      </c>
      <c r="I248" s="7">
        <v>18</v>
      </c>
      <c r="J248" s="7">
        <v>24</v>
      </c>
      <c r="K248" s="7">
        <v>30</v>
      </c>
      <c r="L248" s="7">
        <v>18</v>
      </c>
      <c r="M248" s="6">
        <v>200</v>
      </c>
      <c r="N248" s="8">
        <f>IF('NORMAL OPTION CALLS'!E248="BUY",('NORMAL OPTION CALLS'!L248-'NORMAL OPTION CALLS'!G248)*('NORMAL OPTION CALLS'!M248),('NORMAL OPTION CALLS'!G248-'NORMAL OPTION CALLS'!L248)*('NORMAL OPTION CALLS'!M248))</f>
        <v>1200</v>
      </c>
      <c r="O248" s="9">
        <f>'NORMAL OPTION CALLS'!N248/('NORMAL OPTION CALLS'!M248)/'NORMAL OPTION CALLS'!G248%</f>
        <v>50</v>
      </c>
    </row>
    <row r="249" spans="1:15" ht="15.75">
      <c r="A249" s="61">
        <v>32</v>
      </c>
      <c r="B249" s="86">
        <v>43116</v>
      </c>
      <c r="C249" s="6">
        <v>4550</v>
      </c>
      <c r="D249" s="6" t="s">
        <v>21</v>
      </c>
      <c r="E249" s="6" t="s">
        <v>22</v>
      </c>
      <c r="F249" s="6" t="s">
        <v>273</v>
      </c>
      <c r="G249" s="7">
        <v>100</v>
      </c>
      <c r="H249" s="7">
        <v>70</v>
      </c>
      <c r="I249" s="7">
        <v>118</v>
      </c>
      <c r="J249" s="7">
        <v>136</v>
      </c>
      <c r="K249" s="7">
        <v>154</v>
      </c>
      <c r="L249" s="7">
        <v>70</v>
      </c>
      <c r="M249" s="6">
        <v>200</v>
      </c>
      <c r="N249" s="8">
        <f>IF('NORMAL OPTION CALLS'!E249="BUY",('NORMAL OPTION CALLS'!L249-'NORMAL OPTION CALLS'!G249)*('NORMAL OPTION CALLS'!M249),('NORMAL OPTION CALLS'!G249-'NORMAL OPTION CALLS'!L249)*('NORMAL OPTION CALLS'!M249))</f>
        <v>-6000</v>
      </c>
      <c r="O249" s="9">
        <f>'NORMAL OPTION CALLS'!N249/('NORMAL OPTION CALLS'!M249)/'NORMAL OPTION CALLS'!G249%</f>
        <v>-30</v>
      </c>
    </row>
    <row r="250" spans="1:15" ht="15.75">
      <c r="A250" s="61">
        <v>33</v>
      </c>
      <c r="B250" s="86">
        <v>43116</v>
      </c>
      <c r="C250" s="6">
        <v>340</v>
      </c>
      <c r="D250" s="6" t="s">
        <v>21</v>
      </c>
      <c r="E250" s="6" t="s">
        <v>22</v>
      </c>
      <c r="F250" s="6" t="s">
        <v>91</v>
      </c>
      <c r="G250" s="7">
        <v>5.5</v>
      </c>
      <c r="H250" s="7">
        <v>2.5</v>
      </c>
      <c r="I250" s="7">
        <v>7</v>
      </c>
      <c r="J250" s="7">
        <v>8.5</v>
      </c>
      <c r="K250" s="7">
        <v>10</v>
      </c>
      <c r="L250" s="7">
        <v>7</v>
      </c>
      <c r="M250" s="6">
        <v>2700</v>
      </c>
      <c r="N250" s="8">
        <f>IF('NORMAL OPTION CALLS'!E250="BUY",('NORMAL OPTION CALLS'!L250-'NORMAL OPTION CALLS'!G250)*('NORMAL OPTION CALLS'!M250),('NORMAL OPTION CALLS'!G250-'NORMAL OPTION CALLS'!L250)*('NORMAL OPTION CALLS'!M250))</f>
        <v>4050</v>
      </c>
      <c r="O250" s="9">
        <f>'NORMAL OPTION CALLS'!N250/('NORMAL OPTION CALLS'!M250)/'NORMAL OPTION CALLS'!G250%</f>
        <v>27.272727272727273</v>
      </c>
    </row>
    <row r="251" spans="1:15" ht="15.75">
      <c r="A251" s="61">
        <v>34</v>
      </c>
      <c r="B251" s="86">
        <v>43116</v>
      </c>
      <c r="C251" s="6">
        <v>260</v>
      </c>
      <c r="D251" s="6" t="s">
        <v>47</v>
      </c>
      <c r="E251" s="6" t="s">
        <v>22</v>
      </c>
      <c r="F251" s="6" t="s">
        <v>24</v>
      </c>
      <c r="G251" s="7">
        <v>4.5</v>
      </c>
      <c r="H251" s="7">
        <v>2.5</v>
      </c>
      <c r="I251" s="7">
        <v>5.5</v>
      </c>
      <c r="J251" s="7">
        <v>6.5</v>
      </c>
      <c r="K251" s="7">
        <v>7.5</v>
      </c>
      <c r="L251" s="7">
        <v>5</v>
      </c>
      <c r="M251" s="6">
        <v>3500</v>
      </c>
      <c r="N251" s="8">
        <f>IF('NORMAL OPTION CALLS'!E251="BUY",('NORMAL OPTION CALLS'!L251-'NORMAL OPTION CALLS'!G251)*('NORMAL OPTION CALLS'!M251),('NORMAL OPTION CALLS'!G251-'NORMAL OPTION CALLS'!L251)*('NORMAL OPTION CALLS'!M251))</f>
        <v>1750</v>
      </c>
      <c r="O251" s="9">
        <f>'NORMAL OPTION CALLS'!N251/('NORMAL OPTION CALLS'!M251)/'NORMAL OPTION CALLS'!G251%</f>
        <v>11.111111111111111</v>
      </c>
    </row>
    <row r="252" spans="1:15" ht="15.75">
      <c r="A252" s="61">
        <v>35</v>
      </c>
      <c r="B252" s="86">
        <v>43116</v>
      </c>
      <c r="C252" s="6">
        <v>800</v>
      </c>
      <c r="D252" s="6" t="s">
        <v>21</v>
      </c>
      <c r="E252" s="6" t="s">
        <v>22</v>
      </c>
      <c r="F252" s="6" t="s">
        <v>213</v>
      </c>
      <c r="G252" s="7">
        <v>24</v>
      </c>
      <c r="H252" s="7">
        <v>18</v>
      </c>
      <c r="I252" s="7">
        <v>27</v>
      </c>
      <c r="J252" s="7">
        <v>30</v>
      </c>
      <c r="K252" s="7">
        <v>33</v>
      </c>
      <c r="L252" s="7">
        <v>27</v>
      </c>
      <c r="M252" s="6">
        <v>1200</v>
      </c>
      <c r="N252" s="8">
        <f>IF('NORMAL OPTION CALLS'!E252="BUY",('NORMAL OPTION CALLS'!L252-'NORMAL OPTION CALLS'!G252)*('NORMAL OPTION CALLS'!M252),('NORMAL OPTION CALLS'!G252-'NORMAL OPTION CALLS'!L252)*('NORMAL OPTION CALLS'!M252))</f>
        <v>3600</v>
      </c>
      <c r="O252" s="9">
        <f>'NORMAL OPTION CALLS'!N252/('NORMAL OPTION CALLS'!M252)/'NORMAL OPTION CALLS'!G252%</f>
        <v>12.5</v>
      </c>
    </row>
    <row r="253" spans="1:15" ht="15.75">
      <c r="A253" s="61">
        <v>36</v>
      </c>
      <c r="B253" s="86">
        <v>43116</v>
      </c>
      <c r="C253" s="6">
        <v>150</v>
      </c>
      <c r="D253" s="6" t="s">
        <v>47</v>
      </c>
      <c r="E253" s="6" t="s">
        <v>22</v>
      </c>
      <c r="F253" s="6" t="s">
        <v>264</v>
      </c>
      <c r="G253" s="7">
        <v>2.2000000000000002</v>
      </c>
      <c r="H253" s="7">
        <v>1</v>
      </c>
      <c r="I253" s="7">
        <v>2.9</v>
      </c>
      <c r="J253" s="7">
        <v>3.6</v>
      </c>
      <c r="K253" s="7">
        <v>4.2</v>
      </c>
      <c r="L253" s="7">
        <v>4.2</v>
      </c>
      <c r="M253" s="6">
        <v>6000</v>
      </c>
      <c r="N253" s="8">
        <f>IF('NORMAL OPTION CALLS'!E253="BUY",('NORMAL OPTION CALLS'!L253-'NORMAL OPTION CALLS'!G253)*('NORMAL OPTION CALLS'!M253),('NORMAL OPTION CALLS'!G253-'NORMAL OPTION CALLS'!L253)*('NORMAL OPTION CALLS'!M253))</f>
        <v>12000</v>
      </c>
      <c r="O253" s="9">
        <f>'NORMAL OPTION CALLS'!N253/('NORMAL OPTION CALLS'!M253)/'NORMAL OPTION CALLS'!G253%</f>
        <v>90.909090909090907</v>
      </c>
    </row>
    <row r="254" spans="1:15" ht="15.75">
      <c r="A254" s="61">
        <v>37</v>
      </c>
      <c r="B254" s="86">
        <v>43115</v>
      </c>
      <c r="C254" s="6">
        <v>200</v>
      </c>
      <c r="D254" s="6" t="s">
        <v>21</v>
      </c>
      <c r="E254" s="6" t="s">
        <v>22</v>
      </c>
      <c r="F254" s="6" t="s">
        <v>83</v>
      </c>
      <c r="G254" s="7">
        <v>6</v>
      </c>
      <c r="H254" s="7">
        <v>4</v>
      </c>
      <c r="I254" s="7">
        <v>7</v>
      </c>
      <c r="J254" s="7">
        <v>8</v>
      </c>
      <c r="K254" s="7">
        <v>9</v>
      </c>
      <c r="L254" s="7">
        <v>7</v>
      </c>
      <c r="M254" s="6">
        <v>3500</v>
      </c>
      <c r="N254" s="8">
        <f>IF('NORMAL OPTION CALLS'!E254="BUY",('NORMAL OPTION CALLS'!L254-'NORMAL OPTION CALLS'!G254)*('NORMAL OPTION CALLS'!M254),('NORMAL OPTION CALLS'!G254-'NORMAL OPTION CALLS'!L254)*('NORMAL OPTION CALLS'!M254))</f>
        <v>3500</v>
      </c>
      <c r="O254" s="9">
        <f>'NORMAL OPTION CALLS'!N254/('NORMAL OPTION CALLS'!M254)/'NORMAL OPTION CALLS'!G254%</f>
        <v>16.666666666666668</v>
      </c>
    </row>
    <row r="255" spans="1:15" ht="15.75">
      <c r="A255" s="61">
        <v>38</v>
      </c>
      <c r="B255" s="86">
        <v>43115</v>
      </c>
      <c r="C255" s="6">
        <v>280</v>
      </c>
      <c r="D255" s="6" t="s">
        <v>21</v>
      </c>
      <c r="E255" s="6" t="s">
        <v>22</v>
      </c>
      <c r="F255" s="6" t="s">
        <v>266</v>
      </c>
      <c r="G255" s="7">
        <v>10.5</v>
      </c>
      <c r="H255" s="7">
        <v>9</v>
      </c>
      <c r="I255" s="7">
        <v>11.3</v>
      </c>
      <c r="J255" s="7">
        <v>12</v>
      </c>
      <c r="K255" s="7">
        <v>12.9</v>
      </c>
      <c r="L255" s="7">
        <v>12.8</v>
      </c>
      <c r="M255" s="6">
        <v>4500</v>
      </c>
      <c r="N255" s="8">
        <f>IF('NORMAL OPTION CALLS'!E255="BUY",('NORMAL OPTION CALLS'!L255-'NORMAL OPTION CALLS'!G255)*('NORMAL OPTION CALLS'!M255),('NORMAL OPTION CALLS'!G255-'NORMAL OPTION CALLS'!L255)*('NORMAL OPTION CALLS'!M255))</f>
        <v>10350.000000000004</v>
      </c>
      <c r="O255" s="9">
        <f>'NORMAL OPTION CALLS'!N255/('NORMAL OPTION CALLS'!M255)/'NORMAL OPTION CALLS'!G255%</f>
        <v>21.904761904761912</v>
      </c>
    </row>
    <row r="256" spans="1:15" ht="15.75">
      <c r="A256" s="61">
        <v>39</v>
      </c>
      <c r="B256" s="86">
        <v>43115</v>
      </c>
      <c r="C256" s="6">
        <v>580</v>
      </c>
      <c r="D256" s="6" t="s">
        <v>21</v>
      </c>
      <c r="E256" s="6" t="s">
        <v>22</v>
      </c>
      <c r="F256" s="6" t="s">
        <v>270</v>
      </c>
      <c r="G256" s="7">
        <v>18</v>
      </c>
      <c r="H256" s="7">
        <v>13</v>
      </c>
      <c r="I256" s="7">
        <v>21</v>
      </c>
      <c r="J256" s="7">
        <v>24</v>
      </c>
      <c r="K256" s="7">
        <v>27</v>
      </c>
      <c r="L256" s="7">
        <v>24</v>
      </c>
      <c r="M256" s="6">
        <v>1500</v>
      </c>
      <c r="N256" s="8">
        <f>IF('NORMAL OPTION CALLS'!E256="BUY",('NORMAL OPTION CALLS'!L256-'NORMAL OPTION CALLS'!G256)*('NORMAL OPTION CALLS'!M256),('NORMAL OPTION CALLS'!G256-'NORMAL OPTION CALLS'!L256)*('NORMAL OPTION CALLS'!M256))</f>
        <v>9000</v>
      </c>
      <c r="O256" s="9">
        <f>'NORMAL OPTION CALLS'!N256/('NORMAL OPTION CALLS'!M256)/'NORMAL OPTION CALLS'!G256%</f>
        <v>33.333333333333336</v>
      </c>
    </row>
    <row r="257" spans="1:15" ht="15.75">
      <c r="A257" s="61">
        <v>40</v>
      </c>
      <c r="B257" s="86">
        <v>43112</v>
      </c>
      <c r="C257" s="6">
        <v>340</v>
      </c>
      <c r="D257" s="6" t="s">
        <v>21</v>
      </c>
      <c r="E257" s="6" t="s">
        <v>22</v>
      </c>
      <c r="F257" s="6" t="s">
        <v>74</v>
      </c>
      <c r="G257" s="7">
        <v>10</v>
      </c>
      <c r="H257" s="7">
        <v>8</v>
      </c>
      <c r="I257" s="7">
        <v>11</v>
      </c>
      <c r="J257" s="7">
        <v>12</v>
      </c>
      <c r="K257" s="7">
        <v>13</v>
      </c>
      <c r="L257" s="7">
        <v>11</v>
      </c>
      <c r="M257" s="6">
        <v>3500</v>
      </c>
      <c r="N257" s="8">
        <f>IF('NORMAL OPTION CALLS'!E257="BUY",('NORMAL OPTION CALLS'!L257-'NORMAL OPTION CALLS'!G257)*('NORMAL OPTION CALLS'!M257),('NORMAL OPTION CALLS'!G257-'NORMAL OPTION CALLS'!L257)*('NORMAL OPTION CALLS'!M257))</f>
        <v>3500</v>
      </c>
      <c r="O257" s="9">
        <f>'NORMAL OPTION CALLS'!N257/('NORMAL OPTION CALLS'!M257)/'NORMAL OPTION CALLS'!G257%</f>
        <v>10</v>
      </c>
    </row>
    <row r="258" spans="1:15" ht="15.75">
      <c r="A258" s="61">
        <v>41</v>
      </c>
      <c r="B258" s="86">
        <v>43112</v>
      </c>
      <c r="C258" s="6">
        <v>430</v>
      </c>
      <c r="D258" s="6" t="s">
        <v>21</v>
      </c>
      <c r="E258" s="6" t="s">
        <v>22</v>
      </c>
      <c r="F258" s="6" t="s">
        <v>23</v>
      </c>
      <c r="G258" s="7">
        <v>10</v>
      </c>
      <c r="H258" s="7">
        <v>5.5</v>
      </c>
      <c r="I258" s="7">
        <v>12.5</v>
      </c>
      <c r="J258" s="7">
        <v>15</v>
      </c>
      <c r="K258" s="7">
        <v>17.5</v>
      </c>
      <c r="L258" s="7">
        <v>15</v>
      </c>
      <c r="M258" s="6">
        <v>1575</v>
      </c>
      <c r="N258" s="8">
        <f>IF('NORMAL OPTION CALLS'!E258="BUY",('NORMAL OPTION CALLS'!L258-'NORMAL OPTION CALLS'!G258)*('NORMAL OPTION CALLS'!M258),('NORMAL OPTION CALLS'!G258-'NORMAL OPTION CALLS'!L258)*('NORMAL OPTION CALLS'!M258))</f>
        <v>7875</v>
      </c>
      <c r="O258" s="9">
        <f>'NORMAL OPTION CALLS'!N258/('NORMAL OPTION CALLS'!M258)/'NORMAL OPTION CALLS'!G258%</f>
        <v>50</v>
      </c>
    </row>
    <row r="259" spans="1:15" ht="15.75">
      <c r="A259" s="61">
        <v>42</v>
      </c>
      <c r="B259" s="86">
        <v>43112</v>
      </c>
      <c r="C259" s="6">
        <v>325</v>
      </c>
      <c r="D259" s="6" t="s">
        <v>21</v>
      </c>
      <c r="E259" s="6" t="s">
        <v>22</v>
      </c>
      <c r="F259" s="6" t="s">
        <v>195</v>
      </c>
      <c r="G259" s="7">
        <v>8.5</v>
      </c>
      <c r="H259" s="7">
        <v>6.5</v>
      </c>
      <c r="I259" s="7">
        <v>9.5</v>
      </c>
      <c r="J259" s="7">
        <v>10.5</v>
      </c>
      <c r="K259" s="7">
        <v>11.5</v>
      </c>
      <c r="L259" s="7">
        <v>9.5</v>
      </c>
      <c r="M259" s="6">
        <v>4500</v>
      </c>
      <c r="N259" s="8">
        <f>IF('NORMAL OPTION CALLS'!E259="BUY",('NORMAL OPTION CALLS'!L259-'NORMAL OPTION CALLS'!G259)*('NORMAL OPTION CALLS'!M259),('NORMAL OPTION CALLS'!G259-'NORMAL OPTION CALLS'!L259)*('NORMAL OPTION CALLS'!M259))</f>
        <v>4500</v>
      </c>
      <c r="O259" s="9">
        <f>'NORMAL OPTION CALLS'!N259/('NORMAL OPTION CALLS'!M259)/'NORMAL OPTION CALLS'!G259%</f>
        <v>11.76470588235294</v>
      </c>
    </row>
    <row r="260" spans="1:15" ht="15.75">
      <c r="A260" s="61">
        <v>43</v>
      </c>
      <c r="B260" s="86">
        <v>43112</v>
      </c>
      <c r="C260" s="6">
        <v>315</v>
      </c>
      <c r="D260" s="6" t="s">
        <v>21</v>
      </c>
      <c r="E260" s="6" t="s">
        <v>22</v>
      </c>
      <c r="F260" s="6" t="s">
        <v>91</v>
      </c>
      <c r="G260" s="7">
        <v>7</v>
      </c>
      <c r="H260" s="7">
        <v>4</v>
      </c>
      <c r="I260" s="7">
        <v>8.5</v>
      </c>
      <c r="J260" s="7">
        <v>10</v>
      </c>
      <c r="K260" s="7">
        <v>11.5</v>
      </c>
      <c r="L260" s="7">
        <v>10</v>
      </c>
      <c r="M260" s="6">
        <v>2700</v>
      </c>
      <c r="N260" s="8">
        <f>IF('NORMAL OPTION CALLS'!E260="BUY",('NORMAL OPTION CALLS'!L260-'NORMAL OPTION CALLS'!G260)*('NORMAL OPTION CALLS'!M260),('NORMAL OPTION CALLS'!G260-'NORMAL OPTION CALLS'!L260)*('NORMAL OPTION CALLS'!M260))</f>
        <v>8100</v>
      </c>
      <c r="O260" s="9">
        <f>'NORMAL OPTION CALLS'!N260/('NORMAL OPTION CALLS'!M260)/'NORMAL OPTION CALLS'!G260%</f>
        <v>42.857142857142854</v>
      </c>
    </row>
    <row r="261" spans="1:15" ht="15.75">
      <c r="A261" s="61">
        <v>44</v>
      </c>
      <c r="B261" s="86">
        <v>43111</v>
      </c>
      <c r="C261" s="6">
        <v>940</v>
      </c>
      <c r="D261" s="6" t="s">
        <v>21</v>
      </c>
      <c r="E261" s="6" t="s">
        <v>22</v>
      </c>
      <c r="F261" s="6" t="s">
        <v>262</v>
      </c>
      <c r="G261" s="7">
        <v>30</v>
      </c>
      <c r="H261" s="7">
        <v>19</v>
      </c>
      <c r="I261" s="7">
        <v>36</v>
      </c>
      <c r="J261" s="7">
        <v>42</v>
      </c>
      <c r="K261" s="7">
        <v>48</v>
      </c>
      <c r="L261" s="7">
        <v>19</v>
      </c>
      <c r="M261" s="6">
        <v>600</v>
      </c>
      <c r="N261" s="8">
        <f>IF('NORMAL OPTION CALLS'!E261="BUY",('NORMAL OPTION CALLS'!L261-'NORMAL OPTION CALLS'!G261)*('NORMAL OPTION CALLS'!M261),('NORMAL OPTION CALLS'!G261-'NORMAL OPTION CALLS'!L261)*('NORMAL OPTION CALLS'!M261))</f>
        <v>-6600</v>
      </c>
      <c r="O261" s="9">
        <f>'NORMAL OPTION CALLS'!N261/('NORMAL OPTION CALLS'!M261)/'NORMAL OPTION CALLS'!G261%</f>
        <v>-36.666666666666671</v>
      </c>
    </row>
    <row r="262" spans="1:15" ht="15.75">
      <c r="A262" s="61">
        <v>45</v>
      </c>
      <c r="B262" s="86">
        <v>43111</v>
      </c>
      <c r="C262" s="6">
        <v>540</v>
      </c>
      <c r="D262" s="6" t="s">
        <v>21</v>
      </c>
      <c r="E262" s="6" t="s">
        <v>22</v>
      </c>
      <c r="F262" s="6" t="s">
        <v>270</v>
      </c>
      <c r="G262" s="7">
        <v>24</v>
      </c>
      <c r="H262" s="7">
        <v>19.5</v>
      </c>
      <c r="I262" s="7">
        <v>26.5</v>
      </c>
      <c r="J262" s="7">
        <v>29</v>
      </c>
      <c r="K262" s="7">
        <v>31.5</v>
      </c>
      <c r="L262" s="7">
        <v>26.5</v>
      </c>
      <c r="M262" s="6">
        <v>1500</v>
      </c>
      <c r="N262" s="8">
        <f>IF('NORMAL OPTION CALLS'!E262="BUY",('NORMAL OPTION CALLS'!L262-'NORMAL OPTION CALLS'!G262)*('NORMAL OPTION CALLS'!M262),('NORMAL OPTION CALLS'!G262-'NORMAL OPTION CALLS'!L262)*('NORMAL OPTION CALLS'!M262))</f>
        <v>3750</v>
      </c>
      <c r="O262" s="9">
        <f>'NORMAL OPTION CALLS'!N262/('NORMAL OPTION CALLS'!M262)/'NORMAL OPTION CALLS'!G262%</f>
        <v>10.416666666666668</v>
      </c>
    </row>
    <row r="263" spans="1:15" ht="15.75">
      <c r="A263" s="61">
        <v>46</v>
      </c>
      <c r="B263" s="86">
        <v>43110</v>
      </c>
      <c r="C263" s="6">
        <v>200</v>
      </c>
      <c r="D263" s="6" t="s">
        <v>21</v>
      </c>
      <c r="E263" s="6" t="s">
        <v>22</v>
      </c>
      <c r="F263" s="6" t="s">
        <v>247</v>
      </c>
      <c r="G263" s="7">
        <v>10</v>
      </c>
      <c r="H263" s="7">
        <v>8.5</v>
      </c>
      <c r="I263" s="7">
        <v>10.9</v>
      </c>
      <c r="J263" s="7">
        <v>11.8</v>
      </c>
      <c r="K263" s="7">
        <v>12.7</v>
      </c>
      <c r="L263" s="7">
        <v>12.7</v>
      </c>
      <c r="M263" s="6">
        <v>4500</v>
      </c>
      <c r="N263" s="8">
        <f>IF('NORMAL OPTION CALLS'!E263="BUY",('NORMAL OPTION CALLS'!L263-'NORMAL OPTION CALLS'!G263)*('NORMAL OPTION CALLS'!M263),('NORMAL OPTION CALLS'!G263-'NORMAL OPTION CALLS'!L263)*('NORMAL OPTION CALLS'!M263))</f>
        <v>12149.999999999996</v>
      </c>
      <c r="O263" s="9">
        <f>'NORMAL OPTION CALLS'!N263/('NORMAL OPTION CALLS'!M263)/'NORMAL OPTION CALLS'!G263%</f>
        <v>26.999999999999993</v>
      </c>
    </row>
    <row r="264" spans="1:15" ht="15.75">
      <c r="A264" s="61">
        <v>47</v>
      </c>
      <c r="B264" s="86">
        <v>43110</v>
      </c>
      <c r="C264" s="6">
        <v>170</v>
      </c>
      <c r="D264" s="6" t="s">
        <v>47</v>
      </c>
      <c r="E264" s="6" t="s">
        <v>22</v>
      </c>
      <c r="F264" s="6" t="s">
        <v>116</v>
      </c>
      <c r="G264" s="7">
        <v>4</v>
      </c>
      <c r="H264" s="7">
        <v>2</v>
      </c>
      <c r="I264" s="7">
        <v>5</v>
      </c>
      <c r="J264" s="7">
        <v>6</v>
      </c>
      <c r="K264" s="7">
        <v>7</v>
      </c>
      <c r="L264" s="7">
        <v>5</v>
      </c>
      <c r="M264" s="6">
        <v>3500</v>
      </c>
      <c r="N264" s="8">
        <f>IF('NORMAL OPTION CALLS'!E264="BUY",('NORMAL OPTION CALLS'!L264-'NORMAL OPTION CALLS'!G264)*('NORMAL OPTION CALLS'!M264),('NORMAL OPTION CALLS'!G264-'NORMAL OPTION CALLS'!L264)*('NORMAL OPTION CALLS'!M264))</f>
        <v>3500</v>
      </c>
      <c r="O264" s="9">
        <f>'NORMAL OPTION CALLS'!N264/('NORMAL OPTION CALLS'!M264)/'NORMAL OPTION CALLS'!G264%</f>
        <v>25</v>
      </c>
    </row>
    <row r="265" spans="1:15" ht="15.75">
      <c r="A265" s="61">
        <v>48</v>
      </c>
      <c r="B265" s="86">
        <v>43109</v>
      </c>
      <c r="C265" s="6">
        <v>440</v>
      </c>
      <c r="D265" s="6" t="s">
        <v>21</v>
      </c>
      <c r="E265" s="6" t="s">
        <v>22</v>
      </c>
      <c r="F265" s="6" t="s">
        <v>75</v>
      </c>
      <c r="G265" s="7">
        <v>13.5</v>
      </c>
      <c r="H265" s="7">
        <v>9</v>
      </c>
      <c r="I265" s="7">
        <v>16</v>
      </c>
      <c r="J265" s="7">
        <v>18.5</v>
      </c>
      <c r="K265" s="7">
        <v>21</v>
      </c>
      <c r="L265" s="7">
        <v>9</v>
      </c>
      <c r="M265" s="6">
        <v>1500</v>
      </c>
      <c r="N265" s="8">
        <f>IF('NORMAL OPTION CALLS'!E265="BUY",('NORMAL OPTION CALLS'!L265-'NORMAL OPTION CALLS'!G265)*('NORMAL OPTION CALLS'!M265),('NORMAL OPTION CALLS'!G265-'NORMAL OPTION CALLS'!L265)*('NORMAL OPTION CALLS'!M265))</f>
        <v>-6750</v>
      </c>
      <c r="O265" s="9">
        <f>'NORMAL OPTION CALLS'!N265/('NORMAL OPTION CALLS'!M265)/'NORMAL OPTION CALLS'!G265%</f>
        <v>-33.333333333333329</v>
      </c>
    </row>
    <row r="266" spans="1:15" ht="15.75">
      <c r="A266" s="61">
        <v>49</v>
      </c>
      <c r="B266" s="86">
        <v>43109</v>
      </c>
      <c r="C266" s="6">
        <v>340</v>
      </c>
      <c r="D266" s="6" t="s">
        <v>21</v>
      </c>
      <c r="E266" s="6" t="s">
        <v>22</v>
      </c>
      <c r="F266" s="6" t="s">
        <v>55</v>
      </c>
      <c r="G266" s="7">
        <v>13</v>
      </c>
      <c r="H266" s="7">
        <v>9</v>
      </c>
      <c r="I266" s="7">
        <v>15.5</v>
      </c>
      <c r="J266" s="7">
        <v>18</v>
      </c>
      <c r="K266" s="7">
        <v>20</v>
      </c>
      <c r="L266" s="7">
        <v>9</v>
      </c>
      <c r="M266" s="6">
        <v>1750</v>
      </c>
      <c r="N266" s="8">
        <f>IF('NORMAL OPTION CALLS'!E266="BUY",('NORMAL OPTION CALLS'!L266-'NORMAL OPTION CALLS'!G266)*('NORMAL OPTION CALLS'!M266),('NORMAL OPTION CALLS'!G266-'NORMAL OPTION CALLS'!L266)*('NORMAL OPTION CALLS'!M266))</f>
        <v>-7000</v>
      </c>
      <c r="O266" s="9">
        <f>'NORMAL OPTION CALLS'!N266/('NORMAL OPTION CALLS'!M266)/'NORMAL OPTION CALLS'!G266%</f>
        <v>-30.769230769230766</v>
      </c>
    </row>
    <row r="267" spans="1:15" ht="15.75">
      <c r="A267" s="61">
        <v>50</v>
      </c>
      <c r="B267" s="86">
        <v>43108</v>
      </c>
      <c r="C267" s="6">
        <v>115</v>
      </c>
      <c r="D267" s="6" t="s">
        <v>21</v>
      </c>
      <c r="E267" s="6" t="s">
        <v>22</v>
      </c>
      <c r="F267" s="6" t="s">
        <v>53</v>
      </c>
      <c r="G267" s="7">
        <v>4.8</v>
      </c>
      <c r="H267" s="7">
        <v>3</v>
      </c>
      <c r="I267" s="7">
        <v>5.8</v>
      </c>
      <c r="J267" s="7">
        <v>6.8</v>
      </c>
      <c r="K267" s="7">
        <v>7.8</v>
      </c>
      <c r="L267" s="7">
        <v>3</v>
      </c>
      <c r="M267" s="6">
        <v>5500</v>
      </c>
      <c r="N267" s="8">
        <f>IF('NORMAL OPTION CALLS'!E267="BUY",('NORMAL OPTION CALLS'!L267-'NORMAL OPTION CALLS'!G267)*('NORMAL OPTION CALLS'!M267),('NORMAL OPTION CALLS'!G267-'NORMAL OPTION CALLS'!L267)*('NORMAL OPTION CALLS'!M267))</f>
        <v>-9899.9999999999982</v>
      </c>
      <c r="O267" s="9">
        <f>'NORMAL OPTION CALLS'!N267/('NORMAL OPTION CALLS'!M267)/'NORMAL OPTION CALLS'!G267%</f>
        <v>-37.499999999999993</v>
      </c>
    </row>
    <row r="268" spans="1:15" ht="15.75">
      <c r="A268" s="61">
        <v>51</v>
      </c>
      <c r="B268" s="86">
        <v>43108</v>
      </c>
      <c r="C268" s="6">
        <v>125</v>
      </c>
      <c r="D268" s="6" t="s">
        <v>21</v>
      </c>
      <c r="E268" s="6" t="s">
        <v>22</v>
      </c>
      <c r="F268" s="6" t="s">
        <v>59</v>
      </c>
      <c r="G268" s="7">
        <v>4.5</v>
      </c>
      <c r="H268" s="7">
        <v>3.5</v>
      </c>
      <c r="I268" s="7">
        <v>5</v>
      </c>
      <c r="J268" s="7">
        <v>5.5</v>
      </c>
      <c r="K268" s="7">
        <v>6</v>
      </c>
      <c r="L268" s="7">
        <v>5.5</v>
      </c>
      <c r="M268" s="6">
        <v>6000</v>
      </c>
      <c r="N268" s="8">
        <f>IF('NORMAL OPTION CALLS'!E268="BUY",('NORMAL OPTION CALLS'!L268-'NORMAL OPTION CALLS'!G268)*('NORMAL OPTION CALLS'!M268),('NORMAL OPTION CALLS'!G268-'NORMAL OPTION CALLS'!L268)*('NORMAL OPTION CALLS'!M268))</f>
        <v>6000</v>
      </c>
      <c r="O268" s="9">
        <f>'NORMAL OPTION CALLS'!N268/('NORMAL OPTION CALLS'!M268)/'NORMAL OPTION CALLS'!G268%</f>
        <v>22.222222222222221</v>
      </c>
    </row>
    <row r="269" spans="1:15" ht="15.75">
      <c r="A269" s="61">
        <v>52</v>
      </c>
      <c r="B269" s="86">
        <v>43105</v>
      </c>
      <c r="C269" s="6">
        <v>160</v>
      </c>
      <c r="D269" s="6" t="s">
        <v>21</v>
      </c>
      <c r="E269" s="6" t="s">
        <v>22</v>
      </c>
      <c r="F269" s="6" t="s">
        <v>264</v>
      </c>
      <c r="G269" s="7">
        <v>5</v>
      </c>
      <c r="H269" s="7">
        <v>3.7</v>
      </c>
      <c r="I269" s="7">
        <v>5.7</v>
      </c>
      <c r="J269" s="7">
        <v>6.4</v>
      </c>
      <c r="K269" s="7">
        <v>7.1</v>
      </c>
      <c r="L269" s="7">
        <v>6.4</v>
      </c>
      <c r="M269" s="6">
        <v>6000</v>
      </c>
      <c r="N269" s="8">
        <f>IF('NORMAL OPTION CALLS'!E269="BUY",('NORMAL OPTION CALLS'!L269-'NORMAL OPTION CALLS'!G269)*('NORMAL OPTION CALLS'!M269),('NORMAL OPTION CALLS'!G269-'NORMAL OPTION CALLS'!L269)*('NORMAL OPTION CALLS'!M269))</f>
        <v>8400.0000000000018</v>
      </c>
      <c r="O269" s="9">
        <f>'NORMAL OPTION CALLS'!N269/('NORMAL OPTION CALLS'!M269)/'NORMAL OPTION CALLS'!G269%</f>
        <v>28.000000000000007</v>
      </c>
    </row>
    <row r="270" spans="1:15" ht="15.75">
      <c r="A270" s="61">
        <v>53</v>
      </c>
      <c r="B270" s="86">
        <v>43105</v>
      </c>
      <c r="C270" s="6">
        <v>780</v>
      </c>
      <c r="D270" s="6" t="s">
        <v>21</v>
      </c>
      <c r="E270" s="6" t="s">
        <v>22</v>
      </c>
      <c r="F270" s="6" t="s">
        <v>99</v>
      </c>
      <c r="G270" s="7">
        <v>19</v>
      </c>
      <c r="H270" s="7">
        <v>12</v>
      </c>
      <c r="I270" s="7">
        <v>23</v>
      </c>
      <c r="J270" s="7">
        <v>27</v>
      </c>
      <c r="K270" s="7">
        <v>30</v>
      </c>
      <c r="L270" s="7">
        <v>12</v>
      </c>
      <c r="M270" s="6">
        <v>1000</v>
      </c>
      <c r="N270" s="8">
        <f>IF('NORMAL OPTION CALLS'!E270="BUY",('NORMAL OPTION CALLS'!L270-'NORMAL OPTION CALLS'!G270)*('NORMAL OPTION CALLS'!M270),('NORMAL OPTION CALLS'!G270-'NORMAL OPTION CALLS'!L270)*('NORMAL OPTION CALLS'!M270))</f>
        <v>-7000</v>
      </c>
      <c r="O270" s="9">
        <f>'NORMAL OPTION CALLS'!N270/('NORMAL OPTION CALLS'!M270)/'NORMAL OPTION CALLS'!G270%</f>
        <v>-36.842105263157897</v>
      </c>
    </row>
    <row r="271" spans="1:15" ht="15.75">
      <c r="A271" s="61">
        <v>54</v>
      </c>
      <c r="B271" s="86">
        <v>43105</v>
      </c>
      <c r="C271" s="6">
        <v>200</v>
      </c>
      <c r="D271" s="6" t="s">
        <v>21</v>
      </c>
      <c r="E271" s="6" t="s">
        <v>22</v>
      </c>
      <c r="F271" s="6" t="s">
        <v>83</v>
      </c>
      <c r="G271" s="7">
        <v>8</v>
      </c>
      <c r="H271" s="7">
        <v>6</v>
      </c>
      <c r="I271" s="7">
        <v>9</v>
      </c>
      <c r="J271" s="7">
        <v>10</v>
      </c>
      <c r="K271" s="7">
        <v>11</v>
      </c>
      <c r="L271" s="7">
        <v>9</v>
      </c>
      <c r="M271" s="6">
        <v>3500</v>
      </c>
      <c r="N271" s="8">
        <f>IF('NORMAL OPTION CALLS'!E271="BUY",('NORMAL OPTION CALLS'!L271-'NORMAL OPTION CALLS'!G271)*('NORMAL OPTION CALLS'!M271),('NORMAL OPTION CALLS'!G271-'NORMAL OPTION CALLS'!L271)*('NORMAL OPTION CALLS'!M271))</f>
        <v>3500</v>
      </c>
      <c r="O271" s="9">
        <f>'NORMAL OPTION CALLS'!N271/('NORMAL OPTION CALLS'!M271)/'NORMAL OPTION CALLS'!G271%</f>
        <v>12.5</v>
      </c>
    </row>
    <row r="272" spans="1:15" ht="15.75">
      <c r="A272" s="61">
        <v>55</v>
      </c>
      <c r="B272" s="86">
        <v>43104</v>
      </c>
      <c r="C272" s="6">
        <v>760</v>
      </c>
      <c r="D272" s="6" t="s">
        <v>21</v>
      </c>
      <c r="E272" s="6" t="s">
        <v>22</v>
      </c>
      <c r="F272" s="6" t="s">
        <v>99</v>
      </c>
      <c r="G272" s="7">
        <v>23</v>
      </c>
      <c r="H272" s="7">
        <v>17</v>
      </c>
      <c r="I272" s="7">
        <v>27</v>
      </c>
      <c r="J272" s="7">
        <v>30</v>
      </c>
      <c r="K272" s="7">
        <v>33</v>
      </c>
      <c r="L272" s="7">
        <v>33</v>
      </c>
      <c r="M272" s="6">
        <v>1000</v>
      </c>
      <c r="N272" s="8">
        <f>IF('NORMAL OPTION CALLS'!E272="BUY",('NORMAL OPTION CALLS'!L272-'NORMAL OPTION CALLS'!G272)*('NORMAL OPTION CALLS'!M272),('NORMAL OPTION CALLS'!G272-'NORMAL OPTION CALLS'!L272)*('NORMAL OPTION CALLS'!M272))</f>
        <v>10000</v>
      </c>
      <c r="O272" s="9">
        <f>'NORMAL OPTION CALLS'!N272/('NORMAL OPTION CALLS'!M272)/'NORMAL OPTION CALLS'!G272%</f>
        <v>43.478260869565219</v>
      </c>
    </row>
    <row r="273" spans="1:15" ht="15.75">
      <c r="A273" s="61">
        <v>56</v>
      </c>
      <c r="B273" s="86">
        <v>43104</v>
      </c>
      <c r="C273" s="6">
        <v>1040</v>
      </c>
      <c r="D273" s="6" t="s">
        <v>21</v>
      </c>
      <c r="E273" s="6" t="s">
        <v>22</v>
      </c>
      <c r="F273" s="6" t="s">
        <v>188</v>
      </c>
      <c r="G273" s="7">
        <v>30</v>
      </c>
      <c r="H273" s="7">
        <v>22</v>
      </c>
      <c r="I273" s="7">
        <v>34</v>
      </c>
      <c r="J273" s="7">
        <v>38</v>
      </c>
      <c r="K273" s="7">
        <v>42</v>
      </c>
      <c r="L273" s="7">
        <v>38</v>
      </c>
      <c r="M273" s="6">
        <v>1000</v>
      </c>
      <c r="N273" s="8">
        <f>IF('NORMAL OPTION CALLS'!E273="BUY",('NORMAL OPTION CALLS'!L273-'NORMAL OPTION CALLS'!G273)*('NORMAL OPTION CALLS'!M273),('NORMAL OPTION CALLS'!G273-'NORMAL OPTION CALLS'!L273)*('NORMAL OPTION CALLS'!M273))</f>
        <v>8000</v>
      </c>
      <c r="O273" s="9">
        <f>'NORMAL OPTION CALLS'!N273/('NORMAL OPTION CALLS'!M273)/'NORMAL OPTION CALLS'!G273%</f>
        <v>26.666666666666668</v>
      </c>
    </row>
    <row r="274" spans="1:15" ht="15.75">
      <c r="A274" s="61">
        <v>57</v>
      </c>
      <c r="B274" s="86">
        <v>43104</v>
      </c>
      <c r="C274" s="6">
        <v>225</v>
      </c>
      <c r="D274" s="6" t="s">
        <v>21</v>
      </c>
      <c r="E274" s="6" t="s">
        <v>22</v>
      </c>
      <c r="F274" s="6" t="s">
        <v>266</v>
      </c>
      <c r="G274" s="7">
        <v>12</v>
      </c>
      <c r="H274" s="7">
        <v>10</v>
      </c>
      <c r="I274" s="7">
        <v>13</v>
      </c>
      <c r="J274" s="7">
        <v>14</v>
      </c>
      <c r="K274" s="7">
        <v>15</v>
      </c>
      <c r="L274" s="7">
        <v>15</v>
      </c>
      <c r="M274" s="6">
        <v>4500</v>
      </c>
      <c r="N274" s="8">
        <f>IF('NORMAL OPTION CALLS'!E274="BUY",('NORMAL OPTION CALLS'!L274-'NORMAL OPTION CALLS'!G274)*('NORMAL OPTION CALLS'!M274),('NORMAL OPTION CALLS'!G274-'NORMAL OPTION CALLS'!L274)*('NORMAL OPTION CALLS'!M274))</f>
        <v>13500</v>
      </c>
      <c r="O274" s="9">
        <f>'NORMAL OPTION CALLS'!N274/('NORMAL OPTION CALLS'!M274)/'NORMAL OPTION CALLS'!G274%</f>
        <v>25</v>
      </c>
    </row>
    <row r="275" spans="1:15" ht="15.75">
      <c r="A275" s="61">
        <v>58</v>
      </c>
      <c r="B275" s="86">
        <v>43104</v>
      </c>
      <c r="C275" s="6">
        <v>1300</v>
      </c>
      <c r="D275" s="6" t="s">
        <v>21</v>
      </c>
      <c r="E275" s="6" t="s">
        <v>22</v>
      </c>
      <c r="F275" s="6" t="s">
        <v>131</v>
      </c>
      <c r="G275" s="7">
        <v>28</v>
      </c>
      <c r="H275" s="7">
        <v>19</v>
      </c>
      <c r="I275" s="7">
        <v>33</v>
      </c>
      <c r="J275" s="7">
        <v>38</v>
      </c>
      <c r="K275" s="7">
        <v>43</v>
      </c>
      <c r="L275" s="7">
        <v>44</v>
      </c>
      <c r="M275" s="6">
        <v>750</v>
      </c>
      <c r="N275" s="8">
        <f>IF('NORMAL OPTION CALLS'!E275="BUY",('NORMAL OPTION CALLS'!L275-'NORMAL OPTION CALLS'!G275)*('NORMAL OPTION CALLS'!M275),('NORMAL OPTION CALLS'!G275-'NORMAL OPTION CALLS'!L275)*('NORMAL OPTION CALLS'!M275))</f>
        <v>12000</v>
      </c>
      <c r="O275" s="9">
        <f>'NORMAL OPTION CALLS'!N275/('NORMAL OPTION CALLS'!M275)/'NORMAL OPTION CALLS'!G275%</f>
        <v>57.142857142857139</v>
      </c>
    </row>
    <row r="276" spans="1:15" ht="15.75">
      <c r="A276" s="61">
        <v>59</v>
      </c>
      <c r="B276" s="86">
        <v>43103</v>
      </c>
      <c r="C276" s="6">
        <v>1900</v>
      </c>
      <c r="D276" s="6" t="s">
        <v>21</v>
      </c>
      <c r="E276" s="6" t="s">
        <v>22</v>
      </c>
      <c r="F276" s="6" t="s">
        <v>265</v>
      </c>
      <c r="G276" s="7">
        <v>57</v>
      </c>
      <c r="H276" s="7">
        <v>41</v>
      </c>
      <c r="I276" s="7">
        <v>65</v>
      </c>
      <c r="J276" s="7">
        <v>73</v>
      </c>
      <c r="K276" s="7">
        <v>81</v>
      </c>
      <c r="L276" s="7">
        <v>73</v>
      </c>
      <c r="M276" s="6">
        <v>500</v>
      </c>
      <c r="N276" s="8">
        <f>IF('NORMAL OPTION CALLS'!E276="BUY",('NORMAL OPTION CALLS'!L276-'NORMAL OPTION CALLS'!G276)*('NORMAL OPTION CALLS'!M276),('NORMAL OPTION CALLS'!G276-'NORMAL OPTION CALLS'!L276)*('NORMAL OPTION CALLS'!M276))</f>
        <v>8000</v>
      </c>
      <c r="O276" s="9">
        <f>'NORMAL OPTION CALLS'!N276/('NORMAL OPTION CALLS'!M276)/'NORMAL OPTION CALLS'!G276%</f>
        <v>28.070175438596493</v>
      </c>
    </row>
    <row r="277" spans="1:15" ht="15.75">
      <c r="A277" s="61">
        <v>60</v>
      </c>
      <c r="B277" s="86">
        <v>43103</v>
      </c>
      <c r="C277" s="6">
        <v>150</v>
      </c>
      <c r="D277" s="6" t="s">
        <v>21</v>
      </c>
      <c r="E277" s="6" t="s">
        <v>22</v>
      </c>
      <c r="F277" s="6" t="s">
        <v>264</v>
      </c>
      <c r="G277" s="7">
        <v>6.2</v>
      </c>
      <c r="H277" s="7">
        <v>4.8</v>
      </c>
      <c r="I277" s="7">
        <v>7</v>
      </c>
      <c r="J277" s="7">
        <v>7.7</v>
      </c>
      <c r="K277" s="7">
        <v>8.4</v>
      </c>
      <c r="L277" s="7">
        <v>7</v>
      </c>
      <c r="M277" s="6">
        <v>6000</v>
      </c>
      <c r="N277" s="8">
        <f>IF('NORMAL OPTION CALLS'!E277="BUY",('NORMAL OPTION CALLS'!L277-'NORMAL OPTION CALLS'!G277)*('NORMAL OPTION CALLS'!M277),('NORMAL OPTION CALLS'!G277-'NORMAL OPTION CALLS'!L277)*('NORMAL OPTION CALLS'!M277))</f>
        <v>4799.9999999999991</v>
      </c>
      <c r="O277" s="9">
        <f>'NORMAL OPTION CALLS'!N277/('NORMAL OPTION CALLS'!M277)/'NORMAL OPTION CALLS'!G277%</f>
        <v>12.90322580645161</v>
      </c>
    </row>
    <row r="278" spans="1:15" ht="15.75">
      <c r="A278" s="61">
        <v>61</v>
      </c>
      <c r="B278" s="86">
        <v>43103</v>
      </c>
      <c r="C278" s="6">
        <v>1280</v>
      </c>
      <c r="D278" s="6" t="s">
        <v>21</v>
      </c>
      <c r="E278" s="6" t="s">
        <v>22</v>
      </c>
      <c r="F278" s="6" t="s">
        <v>131</v>
      </c>
      <c r="G278" s="7">
        <v>24</v>
      </c>
      <c r="H278" s="7">
        <v>15</v>
      </c>
      <c r="I278" s="7">
        <v>29</v>
      </c>
      <c r="J278" s="7">
        <v>34</v>
      </c>
      <c r="K278" s="7">
        <v>39</v>
      </c>
      <c r="L278" s="7">
        <v>29</v>
      </c>
      <c r="M278" s="6">
        <v>750</v>
      </c>
      <c r="N278" s="8">
        <f>IF('NORMAL OPTION CALLS'!E278="BUY",('NORMAL OPTION CALLS'!L278-'NORMAL OPTION CALLS'!G278)*('NORMAL OPTION CALLS'!M278),('NORMAL OPTION CALLS'!G278-'NORMAL OPTION CALLS'!L278)*('NORMAL OPTION CALLS'!M278))</f>
        <v>3750</v>
      </c>
      <c r="O278" s="9">
        <f>'NORMAL OPTION CALLS'!N278/('NORMAL OPTION CALLS'!M278)/'NORMAL OPTION CALLS'!G278%</f>
        <v>20.833333333333336</v>
      </c>
    </row>
    <row r="279" spans="1:15" ht="15.75">
      <c r="A279" s="61">
        <v>62</v>
      </c>
      <c r="B279" s="86">
        <v>43102</v>
      </c>
      <c r="C279" s="6">
        <v>190</v>
      </c>
      <c r="D279" s="6" t="s">
        <v>21</v>
      </c>
      <c r="E279" s="6" t="s">
        <v>22</v>
      </c>
      <c r="F279" s="6" t="s">
        <v>247</v>
      </c>
      <c r="G279" s="7">
        <v>10</v>
      </c>
      <c r="H279" s="7">
        <v>8.4</v>
      </c>
      <c r="I279" s="7">
        <v>10.8</v>
      </c>
      <c r="J279" s="7">
        <v>1160</v>
      </c>
      <c r="K279" s="7">
        <v>12.4</v>
      </c>
      <c r="L279" s="7">
        <v>12.4</v>
      </c>
      <c r="M279" s="6">
        <v>4500</v>
      </c>
      <c r="N279" s="8">
        <f>IF('NORMAL OPTION CALLS'!E279="BUY",('NORMAL OPTION CALLS'!L279-'NORMAL OPTION CALLS'!G279)*('NORMAL OPTION CALLS'!M279),('NORMAL OPTION CALLS'!G279-'NORMAL OPTION CALLS'!L279)*('NORMAL OPTION CALLS'!M279))</f>
        <v>10800.000000000002</v>
      </c>
      <c r="O279" s="9">
        <f>'NORMAL OPTION CALLS'!N279/('NORMAL OPTION CALLS'!M279)/'NORMAL OPTION CALLS'!G279%</f>
        <v>24.000000000000004</v>
      </c>
    </row>
    <row r="280" spans="1:15" ht="15.75">
      <c r="A280" s="61">
        <v>63</v>
      </c>
      <c r="B280" s="86">
        <v>43102</v>
      </c>
      <c r="C280" s="6">
        <v>440</v>
      </c>
      <c r="D280" s="6" t="s">
        <v>21</v>
      </c>
      <c r="E280" s="6" t="s">
        <v>22</v>
      </c>
      <c r="F280" s="6" t="s">
        <v>75</v>
      </c>
      <c r="G280" s="7">
        <v>14.5</v>
      </c>
      <c r="H280" s="7">
        <v>10</v>
      </c>
      <c r="I280" s="7">
        <v>17</v>
      </c>
      <c r="J280" s="7">
        <v>19.5</v>
      </c>
      <c r="K280" s="7">
        <v>22</v>
      </c>
      <c r="L280" s="7">
        <v>10</v>
      </c>
      <c r="M280" s="6">
        <v>1500</v>
      </c>
      <c r="N280" s="8">
        <f>IF('NORMAL OPTION CALLS'!E280="BUY",('NORMAL OPTION CALLS'!L280-'NORMAL OPTION CALLS'!G280)*('NORMAL OPTION CALLS'!M280),('NORMAL OPTION CALLS'!G280-'NORMAL OPTION CALLS'!L280)*('NORMAL OPTION CALLS'!M280))</f>
        <v>-6750</v>
      </c>
      <c r="O280" s="9">
        <f>'NORMAL OPTION CALLS'!N280/('NORMAL OPTION CALLS'!M280)/'NORMAL OPTION CALLS'!G280%</f>
        <v>-31.03448275862069</v>
      </c>
    </row>
    <row r="281" spans="1:15" ht="15.75">
      <c r="A281" s="61">
        <v>64</v>
      </c>
      <c r="B281" s="86">
        <v>43102</v>
      </c>
      <c r="C281" s="6">
        <v>150</v>
      </c>
      <c r="D281" s="6" t="s">
        <v>21</v>
      </c>
      <c r="E281" s="6" t="s">
        <v>22</v>
      </c>
      <c r="F281" s="6" t="s">
        <v>264</v>
      </c>
      <c r="G281" s="7">
        <v>4</v>
      </c>
      <c r="H281" s="7">
        <v>2.6</v>
      </c>
      <c r="I281" s="7">
        <v>4.7</v>
      </c>
      <c r="J281" s="7">
        <v>5.4</v>
      </c>
      <c r="K281" s="7">
        <v>6.1</v>
      </c>
      <c r="L281" s="7">
        <v>4.7</v>
      </c>
      <c r="M281" s="6">
        <v>6000</v>
      </c>
      <c r="N281" s="8">
        <f>IF('NORMAL OPTION CALLS'!E281="BUY",('NORMAL OPTION CALLS'!L281-'NORMAL OPTION CALLS'!G281)*('NORMAL OPTION CALLS'!M281),('NORMAL OPTION CALLS'!G281-'NORMAL OPTION CALLS'!L281)*('NORMAL OPTION CALLS'!M281))</f>
        <v>4200.0000000000009</v>
      </c>
      <c r="O281" s="9">
        <f>'NORMAL OPTION CALLS'!N281/('NORMAL OPTION CALLS'!M281)/'NORMAL OPTION CALLS'!G281%</f>
        <v>17.500000000000004</v>
      </c>
    </row>
    <row r="282" spans="1:15" ht="15.75">
      <c r="A282" s="61">
        <v>65</v>
      </c>
      <c r="B282" s="86">
        <v>43101</v>
      </c>
      <c r="C282" s="6">
        <v>125</v>
      </c>
      <c r="D282" s="6" t="s">
        <v>21</v>
      </c>
      <c r="E282" s="6" t="s">
        <v>22</v>
      </c>
      <c r="F282" s="6" t="s">
        <v>59</v>
      </c>
      <c r="G282" s="7">
        <v>4</v>
      </c>
      <c r="H282" s="7">
        <v>3</v>
      </c>
      <c r="I282" s="7">
        <v>4.5</v>
      </c>
      <c r="J282" s="7">
        <v>5</v>
      </c>
      <c r="K282" s="7">
        <v>5.5</v>
      </c>
      <c r="L282" s="7">
        <v>5</v>
      </c>
      <c r="M282" s="6">
        <v>6000</v>
      </c>
      <c r="N282" s="8">
        <f>IF('NORMAL OPTION CALLS'!E282="BUY",('NORMAL OPTION CALLS'!L282-'NORMAL OPTION CALLS'!G282)*('NORMAL OPTION CALLS'!M282),('NORMAL OPTION CALLS'!G282-'NORMAL OPTION CALLS'!L282)*('NORMAL OPTION CALLS'!M282))</f>
        <v>6000</v>
      </c>
      <c r="O282" s="9">
        <f>'NORMAL OPTION CALLS'!N282/('NORMAL OPTION CALLS'!M282)/'NORMAL OPTION CALLS'!G282%</f>
        <v>25</v>
      </c>
    </row>
    <row r="283" spans="1:15" ht="15.75">
      <c r="A283" s="61">
        <v>66</v>
      </c>
      <c r="B283" s="86">
        <v>43101</v>
      </c>
      <c r="C283" s="6">
        <v>860</v>
      </c>
      <c r="D283" s="6" t="s">
        <v>21</v>
      </c>
      <c r="E283" s="6" t="s">
        <v>22</v>
      </c>
      <c r="F283" s="6" t="s">
        <v>213</v>
      </c>
      <c r="G283" s="7">
        <v>28</v>
      </c>
      <c r="H283" s="7">
        <v>22</v>
      </c>
      <c r="I283" s="7">
        <v>31</v>
      </c>
      <c r="J283" s="7">
        <v>34</v>
      </c>
      <c r="K283" s="7">
        <v>37</v>
      </c>
      <c r="L283" s="7">
        <v>37</v>
      </c>
      <c r="M283" s="6">
        <v>1200</v>
      </c>
      <c r="N283" s="8">
        <f>IF('NORMAL OPTION CALLS'!E283="BUY",('NORMAL OPTION CALLS'!L283-'NORMAL OPTION CALLS'!G283)*('NORMAL OPTION CALLS'!M283),('NORMAL OPTION CALLS'!G283-'NORMAL OPTION CALLS'!L283)*('NORMAL OPTION CALLS'!M283))</f>
        <v>10800</v>
      </c>
      <c r="O283" s="9">
        <f>'NORMAL OPTION CALLS'!N283/('NORMAL OPTION CALLS'!M283)/'NORMAL OPTION CALLS'!G283%</f>
        <v>32.142857142857139</v>
      </c>
    </row>
    <row r="285" spans="1:15" s="83" customFormat="1" ht="15.75">
      <c r="A285" s="80" t="s">
        <v>95</v>
      </c>
      <c r="B285" s="70"/>
      <c r="C285" s="71"/>
      <c r="D285" s="72"/>
      <c r="E285" s="73"/>
      <c r="F285" s="73"/>
      <c r="G285" s="81"/>
      <c r="H285" s="74"/>
      <c r="I285" s="74"/>
      <c r="J285" s="74"/>
      <c r="K285" s="75"/>
      <c r="L285" s="82"/>
      <c r="N285" s="84"/>
    </row>
    <row r="286" spans="1:15" s="83" customFormat="1" ht="15.75">
      <c r="A286" s="80" t="s">
        <v>96</v>
      </c>
      <c r="B286" s="76"/>
      <c r="C286" s="71"/>
      <c r="D286" s="72"/>
      <c r="E286" s="73"/>
      <c r="F286" s="73"/>
      <c r="G286" s="81"/>
      <c r="H286" s="73"/>
      <c r="I286" s="73"/>
      <c r="J286" s="73"/>
      <c r="K286" s="75"/>
      <c r="L286" s="82"/>
    </row>
    <row r="287" spans="1:15" s="83" customFormat="1" ht="15.75">
      <c r="A287" s="80" t="s">
        <v>96</v>
      </c>
      <c r="B287" s="76"/>
      <c r="C287" s="77"/>
      <c r="D287" s="78"/>
      <c r="E287" s="79"/>
      <c r="F287" s="79"/>
      <c r="G287" s="85"/>
      <c r="H287" s="79"/>
      <c r="I287" s="79"/>
      <c r="J287" s="79"/>
      <c r="K287" s="79"/>
      <c r="L287" s="82"/>
      <c r="M287" s="82"/>
      <c r="N287" s="82"/>
    </row>
    <row r="288" spans="1:15" ht="16.5" thickBot="1">
      <c r="A288" s="4"/>
      <c r="B288" s="11"/>
      <c r="C288" s="11"/>
      <c r="D288" s="12"/>
      <c r="E288" s="12"/>
      <c r="F288" s="12"/>
      <c r="G288" s="13"/>
      <c r="H288" s="14"/>
      <c r="I288" s="15" t="s">
        <v>27</v>
      </c>
      <c r="J288" s="15"/>
      <c r="K288" s="16"/>
      <c r="L288" s="16"/>
      <c r="M288" s="17"/>
      <c r="N288" s="17"/>
      <c r="O288" s="17"/>
    </row>
    <row r="289" spans="1:15" ht="15.75">
      <c r="A289" s="18"/>
      <c r="B289" s="11"/>
      <c r="C289" s="11"/>
      <c r="D289" s="99" t="s">
        <v>28</v>
      </c>
      <c r="E289" s="99"/>
      <c r="F289" s="20">
        <v>66</v>
      </c>
      <c r="G289" s="21">
        <f>'NORMAL OPTION CALLS'!G290+'NORMAL OPTION CALLS'!G291+'NORMAL OPTION CALLS'!G292+'NORMAL OPTION CALLS'!G293+'NORMAL OPTION CALLS'!G294+'NORMAL OPTION CALLS'!G295</f>
        <v>100</v>
      </c>
      <c r="H289" s="12">
        <v>66</v>
      </c>
      <c r="I289" s="22">
        <f>'NORMAL OPTION CALLS'!H290/'NORMAL OPTION CALLS'!H289%</f>
        <v>75.757575757575751</v>
      </c>
      <c r="J289" s="22"/>
      <c r="K289" s="22"/>
      <c r="L289" s="23"/>
      <c r="M289" s="17"/>
    </row>
    <row r="290" spans="1:15" ht="15.75">
      <c r="A290" s="18"/>
      <c r="B290" s="11"/>
      <c r="C290" s="11"/>
      <c r="D290" s="93" t="s">
        <v>29</v>
      </c>
      <c r="E290" s="93"/>
      <c r="F290" s="25">
        <v>50</v>
      </c>
      <c r="G290" s="26">
        <f>('NORMAL OPTION CALLS'!F290/'NORMAL OPTION CALLS'!F289)*100</f>
        <v>75.757575757575751</v>
      </c>
      <c r="H290" s="12">
        <v>50</v>
      </c>
      <c r="I290" s="16"/>
      <c r="J290" s="16"/>
      <c r="K290" s="12"/>
      <c r="L290" s="16"/>
      <c r="N290" s="12" t="s">
        <v>30</v>
      </c>
      <c r="O290" s="12"/>
    </row>
    <row r="291" spans="1:15" ht="15.75">
      <c r="A291" s="27"/>
      <c r="B291" s="11"/>
      <c r="C291" s="11"/>
      <c r="D291" s="93" t="s">
        <v>31</v>
      </c>
      <c r="E291" s="93"/>
      <c r="F291" s="25">
        <v>0</v>
      </c>
      <c r="G291" s="26">
        <f>('NORMAL OPTION CALLS'!F291/'NORMAL OPTION CALLS'!F289)*100</f>
        <v>0</v>
      </c>
      <c r="H291" s="28"/>
      <c r="I291" s="12"/>
      <c r="J291" s="12"/>
      <c r="K291" s="12"/>
      <c r="L291" s="16"/>
      <c r="M291" s="17"/>
      <c r="N291" s="18"/>
      <c r="O291" s="18"/>
    </row>
    <row r="292" spans="1:15" ht="15.75">
      <c r="A292" s="27"/>
      <c r="B292" s="11"/>
      <c r="C292" s="11"/>
      <c r="D292" s="93" t="s">
        <v>32</v>
      </c>
      <c r="E292" s="93"/>
      <c r="F292" s="25">
        <v>0</v>
      </c>
      <c r="G292" s="26">
        <f>('NORMAL OPTION CALLS'!F292/'NORMAL OPTION CALLS'!F289)*100</f>
        <v>0</v>
      </c>
      <c r="H292" s="28"/>
      <c r="I292" s="12"/>
      <c r="J292" s="12"/>
      <c r="K292" s="12"/>
      <c r="L292" s="16"/>
      <c r="M292" s="17"/>
      <c r="N292" s="17"/>
      <c r="O292" s="17"/>
    </row>
    <row r="293" spans="1:15" ht="15.75">
      <c r="A293" s="27"/>
      <c r="B293" s="11"/>
      <c r="C293" s="11"/>
      <c r="D293" s="93" t="s">
        <v>33</v>
      </c>
      <c r="E293" s="93"/>
      <c r="F293" s="25">
        <v>16</v>
      </c>
      <c r="G293" s="26">
        <f>('NORMAL OPTION CALLS'!F293/'NORMAL OPTION CALLS'!F289)*100</f>
        <v>24.242424242424242</v>
      </c>
      <c r="H293" s="28"/>
      <c r="I293" s="12" t="s">
        <v>34</v>
      </c>
      <c r="J293" s="12"/>
      <c r="K293" s="16"/>
      <c r="L293" s="16"/>
      <c r="M293" s="17"/>
      <c r="N293" s="17"/>
      <c r="O293" s="17"/>
    </row>
    <row r="294" spans="1:15" ht="15.75">
      <c r="A294" s="27"/>
      <c r="B294" s="11"/>
      <c r="C294" s="11"/>
      <c r="D294" s="93" t="s">
        <v>35</v>
      </c>
      <c r="E294" s="93"/>
      <c r="F294" s="25">
        <v>0</v>
      </c>
      <c r="G294" s="26">
        <f>('NORMAL OPTION CALLS'!F294/'NORMAL OPTION CALLS'!F289)*100</f>
        <v>0</v>
      </c>
      <c r="H294" s="28"/>
      <c r="I294" s="12"/>
      <c r="J294" s="12"/>
      <c r="K294" s="16"/>
      <c r="L294" s="16"/>
      <c r="M294" s="17"/>
      <c r="N294" s="17"/>
      <c r="O294" s="17"/>
    </row>
    <row r="295" spans="1:15" ht="16.5" thickBot="1">
      <c r="A295" s="27"/>
      <c r="B295" s="11"/>
      <c r="C295" s="11"/>
      <c r="D295" s="94" t="s">
        <v>36</v>
      </c>
      <c r="E295" s="94"/>
      <c r="F295" s="30"/>
      <c r="G295" s="31">
        <f>('NORMAL OPTION CALLS'!F295/'NORMAL OPTION CALLS'!F289)*100</f>
        <v>0</v>
      </c>
      <c r="H295" s="28"/>
      <c r="I295" s="12"/>
      <c r="J295" s="12"/>
      <c r="K295" s="23"/>
      <c r="L295" s="23"/>
      <c r="N295" s="17"/>
      <c r="O295" s="17"/>
    </row>
    <row r="296" spans="1:15" ht="15.75">
      <c r="A296" s="35" t="s">
        <v>37</v>
      </c>
      <c r="B296" s="32"/>
      <c r="C296" s="32"/>
      <c r="D296" s="36"/>
      <c r="E296" s="36"/>
      <c r="F296" s="37"/>
      <c r="G296" s="37"/>
      <c r="H296" s="38"/>
      <c r="I296" s="39"/>
      <c r="J296" s="39"/>
      <c r="K296" s="39"/>
      <c r="L296" s="37"/>
      <c r="M296" s="17"/>
      <c r="N296" s="33"/>
      <c r="O296" s="33"/>
    </row>
    <row r="297" spans="1:15" ht="15.75">
      <c r="A297" s="40" t="s">
        <v>38</v>
      </c>
      <c r="B297" s="32"/>
      <c r="C297" s="32"/>
      <c r="D297" s="41"/>
      <c r="E297" s="42"/>
      <c r="F297" s="36"/>
      <c r="G297" s="39"/>
      <c r="H297" s="38"/>
      <c r="I297" s="39"/>
      <c r="J297" s="39"/>
      <c r="K297" s="39"/>
      <c r="L297" s="37"/>
      <c r="M297" s="17"/>
      <c r="N297" s="18"/>
      <c r="O297" s="18"/>
    </row>
    <row r="298" spans="1:15" ht="15.75">
      <c r="A298" s="40" t="s">
        <v>39</v>
      </c>
      <c r="B298" s="32"/>
      <c r="C298" s="32"/>
      <c r="D298" s="36"/>
      <c r="E298" s="42"/>
      <c r="F298" s="36"/>
      <c r="G298" s="39"/>
      <c r="H298" s="38"/>
      <c r="I298" s="43"/>
      <c r="J298" s="43"/>
      <c r="K298" s="43"/>
      <c r="L298" s="37"/>
      <c r="M298" s="17"/>
      <c r="N298" s="17"/>
      <c r="O298" s="17"/>
    </row>
    <row r="299" spans="1:15" ht="15.75">
      <c r="A299" s="40" t="s">
        <v>40</v>
      </c>
      <c r="B299" s="41"/>
      <c r="C299" s="32"/>
      <c r="D299" s="36"/>
      <c r="E299" s="42"/>
      <c r="F299" s="36"/>
      <c r="G299" s="39"/>
      <c r="H299" s="44"/>
      <c r="I299" s="43"/>
      <c r="J299" s="43"/>
      <c r="K299" s="43"/>
      <c r="L299" s="37"/>
      <c r="M299" s="17"/>
      <c r="N299" s="17"/>
      <c r="O299" s="17"/>
    </row>
    <row r="300" spans="1:15" ht="15.75">
      <c r="A300" s="40" t="s">
        <v>41</v>
      </c>
      <c r="B300" s="27"/>
      <c r="C300" s="41"/>
      <c r="D300" s="36"/>
      <c r="E300" s="45"/>
      <c r="F300" s="39"/>
      <c r="G300" s="39"/>
      <c r="H300" s="44"/>
      <c r="I300" s="43"/>
      <c r="J300" s="43"/>
      <c r="K300" s="43"/>
      <c r="L300" s="39"/>
      <c r="M300" s="17"/>
      <c r="N300" s="17"/>
      <c r="O300" s="17"/>
    </row>
    <row r="302" spans="1:15">
      <c r="A302" s="95" t="s">
        <v>0</v>
      </c>
      <c r="B302" s="95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</row>
    <row r="303" spans="1:15">
      <c r="A303" s="95"/>
      <c r="B303" s="95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</row>
    <row r="304" spans="1:15">
      <c r="A304" s="95"/>
      <c r="B304" s="95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</row>
    <row r="305" spans="1:15" ht="15.75">
      <c r="A305" s="96" t="s">
        <v>1</v>
      </c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</row>
    <row r="306" spans="1:15" ht="15.75">
      <c r="A306" s="96" t="s">
        <v>2</v>
      </c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</row>
    <row r="307" spans="1:15" ht="15.75">
      <c r="A307" s="97" t="s">
        <v>3</v>
      </c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</row>
    <row r="308" spans="1:15" ht="15.75">
      <c r="A308" s="88" t="s">
        <v>248</v>
      </c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</row>
    <row r="309" spans="1:15" ht="15.75">
      <c r="A309" s="89" t="s">
        <v>5</v>
      </c>
      <c r="B309" s="89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</row>
    <row r="310" spans="1:15">
      <c r="A310" s="90" t="s">
        <v>6</v>
      </c>
      <c r="B310" s="91" t="s">
        <v>7</v>
      </c>
      <c r="C310" s="92" t="s">
        <v>8</v>
      </c>
      <c r="D310" s="91" t="s">
        <v>9</v>
      </c>
      <c r="E310" s="90" t="s">
        <v>10</v>
      </c>
      <c r="F310" s="90" t="s">
        <v>11</v>
      </c>
      <c r="G310" s="92" t="s">
        <v>12</v>
      </c>
      <c r="H310" s="92" t="s">
        <v>13</v>
      </c>
      <c r="I310" s="92" t="s">
        <v>14</v>
      </c>
      <c r="J310" s="92" t="s">
        <v>15</v>
      </c>
      <c r="K310" s="92" t="s">
        <v>16</v>
      </c>
      <c r="L310" s="98" t="s">
        <v>17</v>
      </c>
      <c r="M310" s="91" t="s">
        <v>18</v>
      </c>
      <c r="N310" s="91" t="s">
        <v>19</v>
      </c>
      <c r="O310" s="91" t="s">
        <v>20</v>
      </c>
    </row>
    <row r="311" spans="1:15">
      <c r="A311" s="90"/>
      <c r="B311" s="91"/>
      <c r="C311" s="92"/>
      <c r="D311" s="91"/>
      <c r="E311" s="90"/>
      <c r="F311" s="90"/>
      <c r="G311" s="92"/>
      <c r="H311" s="92"/>
      <c r="I311" s="92"/>
      <c r="J311" s="92"/>
      <c r="K311" s="92"/>
      <c r="L311" s="98"/>
      <c r="M311" s="91"/>
      <c r="N311" s="91"/>
      <c r="O311" s="91"/>
    </row>
    <row r="312" spans="1:15" ht="15.75">
      <c r="A312" s="61">
        <v>1</v>
      </c>
      <c r="B312" s="5">
        <v>43098</v>
      </c>
      <c r="C312" s="6">
        <v>2700</v>
      </c>
      <c r="D312" s="6" t="s">
        <v>21</v>
      </c>
      <c r="E312" s="6" t="s">
        <v>22</v>
      </c>
      <c r="F312" s="6" t="s">
        <v>52</v>
      </c>
      <c r="G312" s="7">
        <v>60</v>
      </c>
      <c r="H312" s="7">
        <v>35</v>
      </c>
      <c r="I312" s="7">
        <v>75</v>
      </c>
      <c r="J312" s="7">
        <v>90</v>
      </c>
      <c r="K312" s="7">
        <v>100</v>
      </c>
      <c r="L312" s="7">
        <v>35</v>
      </c>
      <c r="M312" s="6">
        <v>250</v>
      </c>
      <c r="N312" s="8">
        <f>IF('NORMAL OPTION CALLS'!E312="BUY",('NORMAL OPTION CALLS'!L312-'NORMAL OPTION CALLS'!G312)*('NORMAL OPTION CALLS'!M312),('NORMAL OPTION CALLS'!G312-'NORMAL OPTION CALLS'!L312)*('NORMAL OPTION CALLS'!M312))</f>
        <v>-6250</v>
      </c>
      <c r="O312" s="9">
        <f>'NORMAL OPTION CALLS'!N312/('NORMAL OPTION CALLS'!M312)/'NORMAL OPTION CALLS'!G312%</f>
        <v>-41.666666666666671</v>
      </c>
    </row>
    <row r="313" spans="1:15" ht="15.75">
      <c r="A313" s="61">
        <v>2</v>
      </c>
      <c r="B313" s="5">
        <v>43098</v>
      </c>
      <c r="C313" s="6">
        <v>440</v>
      </c>
      <c r="D313" s="6" t="s">
        <v>21</v>
      </c>
      <c r="E313" s="6" t="s">
        <v>22</v>
      </c>
      <c r="F313" s="6" t="s">
        <v>75</v>
      </c>
      <c r="G313" s="7">
        <v>11</v>
      </c>
      <c r="H313" s="7">
        <v>6</v>
      </c>
      <c r="I313" s="7">
        <v>14</v>
      </c>
      <c r="J313" s="7">
        <v>17</v>
      </c>
      <c r="K313" s="7">
        <v>20</v>
      </c>
      <c r="L313" s="7">
        <v>14</v>
      </c>
      <c r="M313" s="6">
        <v>1500</v>
      </c>
      <c r="N313" s="8">
        <f>IF('NORMAL OPTION CALLS'!E313="BUY",('NORMAL OPTION CALLS'!L313-'NORMAL OPTION CALLS'!G313)*('NORMAL OPTION CALLS'!M313),('NORMAL OPTION CALLS'!G313-'NORMAL OPTION CALLS'!L313)*('NORMAL OPTION CALLS'!M313))</f>
        <v>4500</v>
      </c>
      <c r="O313" s="9">
        <f>'NORMAL OPTION CALLS'!N313/('NORMAL OPTION CALLS'!M313)/'NORMAL OPTION CALLS'!G313%</f>
        <v>27.272727272727273</v>
      </c>
    </row>
    <row r="314" spans="1:15" ht="15.75">
      <c r="A314" s="61">
        <v>3</v>
      </c>
      <c r="B314" s="5">
        <v>43098</v>
      </c>
      <c r="C314" s="6">
        <v>430</v>
      </c>
      <c r="D314" s="6" t="s">
        <v>21</v>
      </c>
      <c r="E314" s="6" t="s">
        <v>22</v>
      </c>
      <c r="F314" s="6" t="s">
        <v>75</v>
      </c>
      <c r="G314" s="7">
        <v>12</v>
      </c>
      <c r="H314" s="7">
        <v>7.5</v>
      </c>
      <c r="I314" s="7">
        <v>14.5</v>
      </c>
      <c r="J314" s="7">
        <v>17</v>
      </c>
      <c r="K314" s="7">
        <v>19.5</v>
      </c>
      <c r="L314" s="7">
        <v>14.5</v>
      </c>
      <c r="M314" s="6">
        <v>1500</v>
      </c>
      <c r="N314" s="8">
        <f>IF('NORMAL OPTION CALLS'!E314="BUY",('NORMAL OPTION CALLS'!L314-'NORMAL OPTION CALLS'!G314)*('NORMAL OPTION CALLS'!M314),('NORMAL OPTION CALLS'!G314-'NORMAL OPTION CALLS'!L314)*('NORMAL OPTION CALLS'!M314))</f>
        <v>3750</v>
      </c>
      <c r="O314" s="9">
        <f>'NORMAL OPTION CALLS'!N314/('NORMAL OPTION CALLS'!M314)/'NORMAL OPTION CALLS'!G314%</f>
        <v>20.833333333333336</v>
      </c>
    </row>
    <row r="315" spans="1:15" ht="15.75">
      <c r="A315" s="61">
        <v>4</v>
      </c>
      <c r="B315" s="5">
        <v>43098</v>
      </c>
      <c r="C315" s="6">
        <v>105</v>
      </c>
      <c r="D315" s="6" t="s">
        <v>21</v>
      </c>
      <c r="E315" s="6" t="s">
        <v>22</v>
      </c>
      <c r="F315" s="6" t="s">
        <v>46</v>
      </c>
      <c r="G315" s="7">
        <v>6.5</v>
      </c>
      <c r="H315" s="7">
        <v>5.5</v>
      </c>
      <c r="I315" s="7">
        <v>7</v>
      </c>
      <c r="J315" s="7">
        <v>7.5</v>
      </c>
      <c r="K315" s="7">
        <v>8</v>
      </c>
      <c r="L315" s="7">
        <v>7.5</v>
      </c>
      <c r="M315" s="6">
        <v>7000</v>
      </c>
      <c r="N315" s="8">
        <f>IF('NORMAL OPTION CALLS'!E315="BUY",('NORMAL OPTION CALLS'!L315-'NORMAL OPTION CALLS'!G315)*('NORMAL OPTION CALLS'!M315),('NORMAL OPTION CALLS'!G315-'NORMAL OPTION CALLS'!L315)*('NORMAL OPTION CALLS'!M315))</f>
        <v>7000</v>
      </c>
      <c r="O315" s="9">
        <f>'NORMAL OPTION CALLS'!N315/('NORMAL OPTION CALLS'!M315)/'NORMAL OPTION CALLS'!G315%</f>
        <v>15.384615384615383</v>
      </c>
    </row>
    <row r="316" spans="1:15" ht="15.75">
      <c r="A316" s="61">
        <v>5</v>
      </c>
      <c r="B316" s="5">
        <v>43097</v>
      </c>
      <c r="C316" s="6">
        <v>900</v>
      </c>
      <c r="D316" s="6" t="s">
        <v>21</v>
      </c>
      <c r="E316" s="6" t="s">
        <v>22</v>
      </c>
      <c r="F316" s="6" t="s">
        <v>262</v>
      </c>
      <c r="G316" s="7">
        <v>26</v>
      </c>
      <c r="H316" s="7">
        <v>15</v>
      </c>
      <c r="I316" s="7">
        <v>34</v>
      </c>
      <c r="J316" s="7">
        <v>42</v>
      </c>
      <c r="K316" s="7">
        <v>50</v>
      </c>
      <c r="L316" s="7">
        <v>34</v>
      </c>
      <c r="M316" s="6">
        <v>400</v>
      </c>
      <c r="N316" s="8">
        <f>IF('NORMAL OPTION CALLS'!E316="BUY",('NORMAL OPTION CALLS'!L316-'NORMAL OPTION CALLS'!G316)*('NORMAL OPTION CALLS'!M316),('NORMAL OPTION CALLS'!G316-'NORMAL OPTION CALLS'!L316)*('NORMAL OPTION CALLS'!M316))</f>
        <v>3200</v>
      </c>
      <c r="O316" s="9">
        <f>'NORMAL OPTION CALLS'!N316/('NORMAL OPTION CALLS'!M316)/'NORMAL OPTION CALLS'!G316%</f>
        <v>30.769230769230766</v>
      </c>
    </row>
    <row r="317" spans="1:15" ht="15.75">
      <c r="A317" s="61">
        <v>6</v>
      </c>
      <c r="B317" s="5">
        <v>43097</v>
      </c>
      <c r="C317" s="6">
        <v>370</v>
      </c>
      <c r="D317" s="6" t="s">
        <v>21</v>
      </c>
      <c r="E317" s="6" t="s">
        <v>22</v>
      </c>
      <c r="F317" s="6" t="s">
        <v>207</v>
      </c>
      <c r="G317" s="7">
        <v>12</v>
      </c>
      <c r="H317" s="7">
        <v>9</v>
      </c>
      <c r="I317" s="7">
        <v>14</v>
      </c>
      <c r="J317" s="7">
        <v>15.5</v>
      </c>
      <c r="K317" s="7">
        <v>17</v>
      </c>
      <c r="L317" s="7">
        <v>14</v>
      </c>
      <c r="M317" s="6">
        <v>2266</v>
      </c>
      <c r="N317" s="8">
        <f>IF('NORMAL OPTION CALLS'!E317="BUY",('NORMAL OPTION CALLS'!L317-'NORMAL OPTION CALLS'!G317)*('NORMAL OPTION CALLS'!M317),('NORMAL OPTION CALLS'!G317-'NORMAL OPTION CALLS'!L317)*('NORMAL OPTION CALLS'!M317))</f>
        <v>4532</v>
      </c>
      <c r="O317" s="9">
        <f>'NORMAL OPTION CALLS'!N317/('NORMAL OPTION CALLS'!M317)/'NORMAL OPTION CALLS'!G317%</f>
        <v>16.666666666666668</v>
      </c>
    </row>
    <row r="318" spans="1:15" ht="15.75">
      <c r="A318" s="61">
        <v>7</v>
      </c>
      <c r="B318" s="5">
        <v>43097</v>
      </c>
      <c r="C318" s="6">
        <v>275</v>
      </c>
      <c r="D318" s="6" t="s">
        <v>21</v>
      </c>
      <c r="E318" s="6" t="s">
        <v>22</v>
      </c>
      <c r="F318" s="6" t="s">
        <v>24</v>
      </c>
      <c r="G318" s="7">
        <v>3</v>
      </c>
      <c r="H318" s="7">
        <v>1</v>
      </c>
      <c r="I318" s="7">
        <v>4</v>
      </c>
      <c r="J318" s="7">
        <v>5</v>
      </c>
      <c r="K318" s="7">
        <v>6</v>
      </c>
      <c r="L318" s="7">
        <v>4</v>
      </c>
      <c r="M318" s="6">
        <v>3500</v>
      </c>
      <c r="N318" s="8">
        <f>IF('NORMAL OPTION CALLS'!E318="BUY",('NORMAL OPTION CALLS'!L318-'NORMAL OPTION CALLS'!G318)*('NORMAL OPTION CALLS'!M318),('NORMAL OPTION CALLS'!G318-'NORMAL OPTION CALLS'!L318)*('NORMAL OPTION CALLS'!M318))</f>
        <v>3500</v>
      </c>
      <c r="O318" s="9">
        <f>'NORMAL OPTION CALLS'!N318/('NORMAL OPTION CALLS'!M318)/'NORMAL OPTION CALLS'!G318%</f>
        <v>33.333333333333336</v>
      </c>
    </row>
    <row r="319" spans="1:15" ht="15.75">
      <c r="A319" s="61">
        <v>8</v>
      </c>
      <c r="B319" s="5">
        <v>43097</v>
      </c>
      <c r="C319" s="6">
        <v>760</v>
      </c>
      <c r="D319" s="6" t="s">
        <v>21</v>
      </c>
      <c r="E319" s="6" t="s">
        <v>22</v>
      </c>
      <c r="F319" s="6" t="s">
        <v>54</v>
      </c>
      <c r="G319" s="7">
        <v>28</v>
      </c>
      <c r="H319" s="7">
        <v>20</v>
      </c>
      <c r="I319" s="7">
        <v>32</v>
      </c>
      <c r="J319" s="7">
        <v>36</v>
      </c>
      <c r="K319" s="7">
        <v>40</v>
      </c>
      <c r="L319" s="7">
        <v>32</v>
      </c>
      <c r="M319" s="6">
        <v>1200</v>
      </c>
      <c r="N319" s="8">
        <f>IF('NORMAL OPTION CALLS'!E319="BUY",('NORMAL OPTION CALLS'!L319-'NORMAL OPTION CALLS'!G319)*('NORMAL OPTION CALLS'!M319),('NORMAL OPTION CALLS'!G319-'NORMAL OPTION CALLS'!L319)*('NORMAL OPTION CALLS'!M319))</f>
        <v>4800</v>
      </c>
      <c r="O319" s="9">
        <f>'NORMAL OPTION CALLS'!N319/('NORMAL OPTION CALLS'!M319)/'NORMAL OPTION CALLS'!G319%</f>
        <v>14.285714285714285</v>
      </c>
    </row>
    <row r="320" spans="1:15" ht="15.75">
      <c r="A320" s="61">
        <v>9</v>
      </c>
      <c r="B320" s="5">
        <v>43097</v>
      </c>
      <c r="C320" s="6">
        <v>200</v>
      </c>
      <c r="D320" s="6" t="s">
        <v>21</v>
      </c>
      <c r="E320" s="6" t="s">
        <v>22</v>
      </c>
      <c r="F320" s="6" t="s">
        <v>261</v>
      </c>
      <c r="G320" s="7">
        <v>1.6</v>
      </c>
      <c r="H320" s="7">
        <v>0.4</v>
      </c>
      <c r="I320" s="7">
        <v>2.5</v>
      </c>
      <c r="J320" s="7">
        <v>3.4</v>
      </c>
      <c r="K320" s="7">
        <v>4.3</v>
      </c>
      <c r="L320" s="7">
        <v>3.4</v>
      </c>
      <c r="M320" s="6">
        <v>4500</v>
      </c>
      <c r="N320" s="8">
        <f>IF('NORMAL OPTION CALLS'!E320="BUY",('NORMAL OPTION CALLS'!L320-'NORMAL OPTION CALLS'!G320)*('NORMAL OPTION CALLS'!M320),('NORMAL OPTION CALLS'!G320-'NORMAL OPTION CALLS'!L320)*('NORMAL OPTION CALLS'!M320))</f>
        <v>8099.9999999999991</v>
      </c>
      <c r="O320" s="9">
        <f>'NORMAL OPTION CALLS'!N320/('NORMAL OPTION CALLS'!M320)/'NORMAL OPTION CALLS'!G320%</f>
        <v>112.49999999999999</v>
      </c>
    </row>
    <row r="321" spans="1:15" ht="15.75">
      <c r="A321" s="61">
        <v>10</v>
      </c>
      <c r="B321" s="5">
        <v>43095</v>
      </c>
      <c r="C321" s="6">
        <v>560</v>
      </c>
      <c r="D321" s="6" t="s">
        <v>21</v>
      </c>
      <c r="E321" s="6" t="s">
        <v>22</v>
      </c>
      <c r="F321" s="6" t="s">
        <v>161</v>
      </c>
      <c r="G321" s="7">
        <v>11</v>
      </c>
      <c r="H321" s="7">
        <v>3</v>
      </c>
      <c r="I321" s="7">
        <v>16</v>
      </c>
      <c r="J321" s="7">
        <v>21</v>
      </c>
      <c r="K321" s="7">
        <v>26</v>
      </c>
      <c r="L321" s="7">
        <v>26</v>
      </c>
      <c r="M321" s="6">
        <v>800</v>
      </c>
      <c r="N321" s="8">
        <f>IF('NORMAL OPTION CALLS'!E321="BUY",('NORMAL OPTION CALLS'!L321-'NORMAL OPTION CALLS'!G321)*('NORMAL OPTION CALLS'!M321),('NORMAL OPTION CALLS'!G321-'NORMAL OPTION CALLS'!L321)*('NORMAL OPTION CALLS'!M321))</f>
        <v>12000</v>
      </c>
      <c r="O321" s="9">
        <f>'NORMAL OPTION CALLS'!N321/('NORMAL OPTION CALLS'!M321)/'NORMAL OPTION CALLS'!G321%</f>
        <v>136.36363636363637</v>
      </c>
    </row>
    <row r="322" spans="1:15" ht="15.75">
      <c r="A322" s="61">
        <v>11</v>
      </c>
      <c r="B322" s="5">
        <v>43095</v>
      </c>
      <c r="C322" s="6">
        <v>730</v>
      </c>
      <c r="D322" s="6" t="s">
        <v>21</v>
      </c>
      <c r="E322" s="6" t="s">
        <v>22</v>
      </c>
      <c r="F322" s="6" t="s">
        <v>99</v>
      </c>
      <c r="G322" s="7">
        <v>6</v>
      </c>
      <c r="H322" s="7">
        <v>1</v>
      </c>
      <c r="I322" s="7">
        <v>10</v>
      </c>
      <c r="J322" s="7">
        <v>14</v>
      </c>
      <c r="K322" s="7">
        <v>18</v>
      </c>
      <c r="L322" s="7">
        <v>6.9</v>
      </c>
      <c r="M322" s="6">
        <v>1000</v>
      </c>
      <c r="N322" s="8">
        <f>IF('NORMAL OPTION CALLS'!E322="BUY",('NORMAL OPTION CALLS'!L322-'NORMAL OPTION CALLS'!G322)*('NORMAL OPTION CALLS'!M322),('NORMAL OPTION CALLS'!G322-'NORMAL OPTION CALLS'!L322)*('NORMAL OPTION CALLS'!M322))</f>
        <v>900.00000000000034</v>
      </c>
      <c r="O322" s="9">
        <f>'NORMAL OPTION CALLS'!N322/('NORMAL OPTION CALLS'!M322)/'NORMAL OPTION CALLS'!G322%</f>
        <v>15.000000000000007</v>
      </c>
    </row>
    <row r="323" spans="1:15" ht="15.75">
      <c r="A323" s="61">
        <v>12</v>
      </c>
      <c r="B323" s="5">
        <v>43095</v>
      </c>
      <c r="C323" s="6">
        <v>1060</v>
      </c>
      <c r="D323" s="6" t="s">
        <v>21</v>
      </c>
      <c r="E323" s="6" t="s">
        <v>22</v>
      </c>
      <c r="F323" s="6" t="s">
        <v>260</v>
      </c>
      <c r="G323" s="7">
        <v>12</v>
      </c>
      <c r="H323" s="7">
        <v>4</v>
      </c>
      <c r="I323" s="7">
        <v>17</v>
      </c>
      <c r="J323" s="7">
        <v>22</v>
      </c>
      <c r="K323" s="7">
        <v>27</v>
      </c>
      <c r="L323" s="7">
        <v>4</v>
      </c>
      <c r="M323" s="6">
        <v>800</v>
      </c>
      <c r="N323" s="8">
        <f>IF('NORMAL OPTION CALLS'!E323="BUY",('NORMAL OPTION CALLS'!L323-'NORMAL OPTION CALLS'!G323)*('NORMAL OPTION CALLS'!M323),('NORMAL OPTION CALLS'!G323-'NORMAL OPTION CALLS'!L323)*('NORMAL OPTION CALLS'!M323))</f>
        <v>-6400</v>
      </c>
      <c r="O323" s="9">
        <f>'NORMAL OPTION CALLS'!N323/('NORMAL OPTION CALLS'!M323)/'NORMAL OPTION CALLS'!G323%</f>
        <v>-66.666666666666671</v>
      </c>
    </row>
    <row r="324" spans="1:15" ht="15.75">
      <c r="A324" s="61">
        <v>13</v>
      </c>
      <c r="B324" s="5">
        <v>43095</v>
      </c>
      <c r="C324" s="6">
        <v>720</v>
      </c>
      <c r="D324" s="6" t="s">
        <v>21</v>
      </c>
      <c r="E324" s="6" t="s">
        <v>22</v>
      </c>
      <c r="F324" s="6" t="s">
        <v>99</v>
      </c>
      <c r="G324" s="7">
        <v>7</v>
      </c>
      <c r="H324" s="7">
        <v>1</v>
      </c>
      <c r="I324" s="7">
        <v>11</v>
      </c>
      <c r="J324" s="7">
        <v>15</v>
      </c>
      <c r="K324" s="7">
        <v>19</v>
      </c>
      <c r="L324" s="7">
        <v>11</v>
      </c>
      <c r="M324" s="6">
        <v>1000</v>
      </c>
      <c r="N324" s="8">
        <f>IF('NORMAL OPTION CALLS'!E324="BUY",('NORMAL OPTION CALLS'!L324-'NORMAL OPTION CALLS'!G324)*('NORMAL OPTION CALLS'!M324),('NORMAL OPTION CALLS'!G324-'NORMAL OPTION CALLS'!L324)*('NORMAL OPTION CALLS'!M324))</f>
        <v>4000</v>
      </c>
      <c r="O324" s="9">
        <f>'NORMAL OPTION CALLS'!N324/('NORMAL OPTION CALLS'!M324)/'NORMAL OPTION CALLS'!G324%</f>
        <v>57.142857142857139</v>
      </c>
    </row>
    <row r="325" spans="1:15" ht="15.75">
      <c r="A325" s="61">
        <v>14</v>
      </c>
      <c r="B325" s="5">
        <v>43095</v>
      </c>
      <c r="C325" s="6">
        <v>800</v>
      </c>
      <c r="D325" s="6" t="s">
        <v>21</v>
      </c>
      <c r="E325" s="6" t="s">
        <v>22</v>
      </c>
      <c r="F325" s="6" t="s">
        <v>213</v>
      </c>
      <c r="G325" s="7">
        <v>18</v>
      </c>
      <c r="H325" s="7">
        <v>12</v>
      </c>
      <c r="I325" s="7">
        <v>22</v>
      </c>
      <c r="J325" s="7">
        <v>26</v>
      </c>
      <c r="K325" s="7">
        <v>30</v>
      </c>
      <c r="L325" s="7">
        <v>26</v>
      </c>
      <c r="M325" s="6">
        <v>1200</v>
      </c>
      <c r="N325" s="8">
        <f>IF('NORMAL OPTION CALLS'!E325="BUY",('NORMAL OPTION CALLS'!L325-'NORMAL OPTION CALLS'!G325)*('NORMAL OPTION CALLS'!M325),('NORMAL OPTION CALLS'!G325-'NORMAL OPTION CALLS'!L325)*('NORMAL OPTION CALLS'!M325))</f>
        <v>9600</v>
      </c>
      <c r="O325" s="9">
        <f>'NORMAL OPTION CALLS'!N325/('NORMAL OPTION CALLS'!M325)/'NORMAL OPTION CALLS'!G325%</f>
        <v>44.444444444444443</v>
      </c>
    </row>
    <row r="326" spans="1:15" ht="15.75">
      <c r="A326" s="61">
        <v>15</v>
      </c>
      <c r="B326" s="5">
        <v>43095</v>
      </c>
      <c r="C326" s="6">
        <v>800</v>
      </c>
      <c r="D326" s="6" t="s">
        <v>21</v>
      </c>
      <c r="E326" s="6" t="s">
        <v>22</v>
      </c>
      <c r="F326" s="6" t="s">
        <v>213</v>
      </c>
      <c r="G326" s="7">
        <v>9</v>
      </c>
      <c r="H326" s="7">
        <v>3.5</v>
      </c>
      <c r="I326" s="7">
        <v>12</v>
      </c>
      <c r="J326" s="7">
        <v>15</v>
      </c>
      <c r="K326" s="7">
        <v>18</v>
      </c>
      <c r="L326" s="7">
        <v>18</v>
      </c>
      <c r="M326" s="6">
        <v>1200</v>
      </c>
      <c r="N326" s="8">
        <f>IF('NORMAL OPTION CALLS'!E326="BUY",('NORMAL OPTION CALLS'!L326-'NORMAL OPTION CALLS'!G326)*('NORMAL OPTION CALLS'!M326),('NORMAL OPTION CALLS'!G326-'NORMAL OPTION CALLS'!L326)*('NORMAL OPTION CALLS'!M326))</f>
        <v>10800</v>
      </c>
      <c r="O326" s="9">
        <f>'NORMAL OPTION CALLS'!N326/('NORMAL OPTION CALLS'!M326)/'NORMAL OPTION CALLS'!G326%</f>
        <v>100</v>
      </c>
    </row>
    <row r="327" spans="1:15" ht="15.75">
      <c r="A327" s="61">
        <v>16</v>
      </c>
      <c r="B327" s="5">
        <v>43091</v>
      </c>
      <c r="C327" s="6">
        <v>660</v>
      </c>
      <c r="D327" s="6" t="s">
        <v>21</v>
      </c>
      <c r="E327" s="6" t="s">
        <v>22</v>
      </c>
      <c r="F327" s="6" t="s">
        <v>94</v>
      </c>
      <c r="G327" s="7">
        <v>11</v>
      </c>
      <c r="H327" s="7">
        <v>5</v>
      </c>
      <c r="I327" s="7">
        <v>15</v>
      </c>
      <c r="J327" s="7">
        <v>19</v>
      </c>
      <c r="K327" s="7">
        <v>23</v>
      </c>
      <c r="L327" s="7">
        <v>5</v>
      </c>
      <c r="M327" s="6">
        <v>1000</v>
      </c>
      <c r="N327" s="8">
        <f>IF('NORMAL OPTION CALLS'!E327="BUY",('NORMAL OPTION CALLS'!L327-'NORMAL OPTION CALLS'!G327)*('NORMAL OPTION CALLS'!M327),('NORMAL OPTION CALLS'!G327-'NORMAL OPTION CALLS'!L327)*('NORMAL OPTION CALLS'!M327))</f>
        <v>-6000</v>
      </c>
      <c r="O327" s="9">
        <f>'NORMAL OPTION CALLS'!N327/('NORMAL OPTION CALLS'!M327)/'NORMAL OPTION CALLS'!G327%</f>
        <v>-54.545454545454547</v>
      </c>
    </row>
    <row r="328" spans="1:15" ht="15.75">
      <c r="A328" s="61">
        <v>17</v>
      </c>
      <c r="B328" s="5">
        <v>43091</v>
      </c>
      <c r="C328" s="6">
        <v>175</v>
      </c>
      <c r="D328" s="6" t="s">
        <v>21</v>
      </c>
      <c r="E328" s="6" t="s">
        <v>22</v>
      </c>
      <c r="F328" s="6" t="s">
        <v>116</v>
      </c>
      <c r="G328" s="7">
        <v>4.5</v>
      </c>
      <c r="H328" s="7">
        <v>2.5</v>
      </c>
      <c r="I328" s="7">
        <v>6</v>
      </c>
      <c r="J328" s="7">
        <v>7</v>
      </c>
      <c r="K328" s="7">
        <v>9</v>
      </c>
      <c r="L328" s="7">
        <v>2.5</v>
      </c>
      <c r="M328" s="6">
        <v>3500</v>
      </c>
      <c r="N328" s="8">
        <f>IF('NORMAL OPTION CALLS'!E328="BUY",('NORMAL OPTION CALLS'!L328-'NORMAL OPTION CALLS'!G328)*('NORMAL OPTION CALLS'!M328),('NORMAL OPTION CALLS'!G328-'NORMAL OPTION CALLS'!L328)*('NORMAL OPTION CALLS'!M328))</f>
        <v>-7000</v>
      </c>
      <c r="O328" s="9">
        <f>'NORMAL OPTION CALLS'!N328/('NORMAL OPTION CALLS'!M328)/'NORMAL OPTION CALLS'!G328%</f>
        <v>-44.444444444444443</v>
      </c>
    </row>
    <row r="329" spans="1:15" ht="15.75">
      <c r="A329" s="61">
        <v>18</v>
      </c>
      <c r="B329" s="5">
        <v>43091</v>
      </c>
      <c r="C329" s="6">
        <v>180</v>
      </c>
      <c r="D329" s="6" t="s">
        <v>21</v>
      </c>
      <c r="E329" s="6" t="s">
        <v>22</v>
      </c>
      <c r="F329" s="6" t="s">
        <v>184</v>
      </c>
      <c r="G329" s="7">
        <v>4</v>
      </c>
      <c r="H329" s="7">
        <v>2.8</v>
      </c>
      <c r="I329" s="7">
        <v>4.8</v>
      </c>
      <c r="J329" s="7">
        <v>5.6</v>
      </c>
      <c r="K329" s="7">
        <v>6.4</v>
      </c>
      <c r="L329" s="7">
        <v>2.8</v>
      </c>
      <c r="M329" s="6">
        <v>4500</v>
      </c>
      <c r="N329" s="8">
        <f>IF('NORMAL OPTION CALLS'!E329="BUY",('NORMAL OPTION CALLS'!L329-'NORMAL OPTION CALLS'!G329)*('NORMAL OPTION CALLS'!M329),('NORMAL OPTION CALLS'!G329-'NORMAL OPTION CALLS'!L329)*('NORMAL OPTION CALLS'!M329))</f>
        <v>-5400.0000000000009</v>
      </c>
      <c r="O329" s="9">
        <f>'NORMAL OPTION CALLS'!N329/('NORMAL OPTION CALLS'!M329)/'NORMAL OPTION CALLS'!G329%</f>
        <v>-30.000000000000004</v>
      </c>
    </row>
    <row r="330" spans="1:15" ht="15.75">
      <c r="A330" s="61">
        <v>19</v>
      </c>
      <c r="B330" s="5">
        <v>43090</v>
      </c>
      <c r="C330" s="6">
        <v>720</v>
      </c>
      <c r="D330" s="6" t="s">
        <v>21</v>
      </c>
      <c r="E330" s="6" t="s">
        <v>22</v>
      </c>
      <c r="F330" s="6" t="s">
        <v>99</v>
      </c>
      <c r="G330" s="7">
        <v>8</v>
      </c>
      <c r="H330" s="7">
        <v>2</v>
      </c>
      <c r="I330" s="7">
        <v>12</v>
      </c>
      <c r="J330" s="7">
        <v>16</v>
      </c>
      <c r="K330" s="7">
        <v>20</v>
      </c>
      <c r="L330" s="7">
        <v>12</v>
      </c>
      <c r="M330" s="6">
        <v>1100</v>
      </c>
      <c r="N330" s="8">
        <f>IF('NORMAL OPTION CALLS'!E330="BUY",('NORMAL OPTION CALLS'!L330-'NORMAL OPTION CALLS'!G330)*('NORMAL OPTION CALLS'!M330),('NORMAL OPTION CALLS'!G330-'NORMAL OPTION CALLS'!L330)*('NORMAL OPTION CALLS'!M330))</f>
        <v>4400</v>
      </c>
      <c r="O330" s="9">
        <f>'NORMAL OPTION CALLS'!N330/('NORMAL OPTION CALLS'!M330)/'NORMAL OPTION CALLS'!G330%</f>
        <v>50</v>
      </c>
    </row>
    <row r="331" spans="1:15" ht="15.75">
      <c r="A331" s="61">
        <v>20</v>
      </c>
      <c r="B331" s="5">
        <v>43090</v>
      </c>
      <c r="C331" s="6">
        <v>1260</v>
      </c>
      <c r="D331" s="6" t="s">
        <v>21</v>
      </c>
      <c r="E331" s="6" t="s">
        <v>22</v>
      </c>
      <c r="F331" s="6" t="s">
        <v>259</v>
      </c>
      <c r="G331" s="7">
        <v>16</v>
      </c>
      <c r="H331" s="7">
        <v>7</v>
      </c>
      <c r="I331" s="7">
        <v>21</v>
      </c>
      <c r="J331" s="7">
        <v>26</v>
      </c>
      <c r="K331" s="7">
        <v>31</v>
      </c>
      <c r="L331" s="7">
        <v>20.5</v>
      </c>
      <c r="M331" s="6">
        <v>1100</v>
      </c>
      <c r="N331" s="8">
        <f>IF('NORMAL OPTION CALLS'!E331="BUY",('NORMAL OPTION CALLS'!L331-'NORMAL OPTION CALLS'!G331)*('NORMAL OPTION CALLS'!M331),('NORMAL OPTION CALLS'!G331-'NORMAL OPTION CALLS'!L331)*('NORMAL OPTION CALLS'!M331))</f>
        <v>4950</v>
      </c>
      <c r="O331" s="9">
        <f>'NORMAL OPTION CALLS'!N331/('NORMAL OPTION CALLS'!M331)/'NORMAL OPTION CALLS'!G331%</f>
        <v>28.125</v>
      </c>
    </row>
    <row r="332" spans="1:15" ht="15.75">
      <c r="A332" s="61">
        <v>21</v>
      </c>
      <c r="B332" s="5">
        <v>43090</v>
      </c>
      <c r="C332" s="6">
        <v>170</v>
      </c>
      <c r="D332" s="6" t="s">
        <v>21</v>
      </c>
      <c r="E332" s="6" t="s">
        <v>22</v>
      </c>
      <c r="F332" s="6" t="s">
        <v>116</v>
      </c>
      <c r="G332" s="7">
        <v>5.5</v>
      </c>
      <c r="H332" s="7">
        <v>3.5</v>
      </c>
      <c r="I332" s="7">
        <v>6.5</v>
      </c>
      <c r="J332" s="7">
        <v>7.5</v>
      </c>
      <c r="K332" s="7">
        <v>8.5</v>
      </c>
      <c r="L332" s="7">
        <v>6.5</v>
      </c>
      <c r="M332" s="6">
        <v>3500</v>
      </c>
      <c r="N332" s="8">
        <f>IF('NORMAL OPTION CALLS'!E332="BUY",('NORMAL OPTION CALLS'!L332-'NORMAL OPTION CALLS'!G332)*('NORMAL OPTION CALLS'!M332),('NORMAL OPTION CALLS'!G332-'NORMAL OPTION CALLS'!L332)*('NORMAL OPTION CALLS'!M332))</f>
        <v>3500</v>
      </c>
      <c r="O332" s="9">
        <f>'NORMAL OPTION CALLS'!N332/('NORMAL OPTION CALLS'!M332)/'NORMAL OPTION CALLS'!G332%</f>
        <v>18.181818181818183</v>
      </c>
    </row>
    <row r="333" spans="1:15" ht="15.75">
      <c r="A333" s="61">
        <v>22</v>
      </c>
      <c r="B333" s="5">
        <v>43089</v>
      </c>
      <c r="C333" s="6">
        <v>760</v>
      </c>
      <c r="D333" s="6" t="s">
        <v>21</v>
      </c>
      <c r="E333" s="6" t="s">
        <v>22</v>
      </c>
      <c r="F333" s="6" t="s">
        <v>211</v>
      </c>
      <c r="G333" s="7">
        <v>12</v>
      </c>
      <c r="H333" s="7">
        <v>7</v>
      </c>
      <c r="I333" s="7">
        <v>15</v>
      </c>
      <c r="J333" s="7">
        <v>18</v>
      </c>
      <c r="K333" s="7">
        <v>21</v>
      </c>
      <c r="L333" s="7">
        <v>7</v>
      </c>
      <c r="M333" s="6">
        <v>1100</v>
      </c>
      <c r="N333" s="8">
        <f>IF('NORMAL OPTION CALLS'!E333="BUY",('NORMAL OPTION CALLS'!L333-'NORMAL OPTION CALLS'!G333)*('NORMAL OPTION CALLS'!M333),('NORMAL OPTION CALLS'!G333-'NORMAL OPTION CALLS'!L333)*('NORMAL OPTION CALLS'!M333))</f>
        <v>-5500</v>
      </c>
      <c r="O333" s="9">
        <f>'NORMAL OPTION CALLS'!N333/('NORMAL OPTION CALLS'!M333)/'NORMAL OPTION CALLS'!G333%</f>
        <v>-41.666666666666671</v>
      </c>
    </row>
    <row r="334" spans="1:15" ht="15.75">
      <c r="A334" s="61">
        <v>23</v>
      </c>
      <c r="B334" s="5">
        <v>43089</v>
      </c>
      <c r="C334" s="6">
        <v>170</v>
      </c>
      <c r="D334" s="6" t="s">
        <v>21</v>
      </c>
      <c r="E334" s="6" t="s">
        <v>22</v>
      </c>
      <c r="F334" s="6" t="s">
        <v>83</v>
      </c>
      <c r="G334" s="7">
        <v>7.5</v>
      </c>
      <c r="H334" s="7">
        <v>5.5</v>
      </c>
      <c r="I334" s="7">
        <v>8.5</v>
      </c>
      <c r="J334" s="7">
        <v>9.5</v>
      </c>
      <c r="K334" s="7">
        <v>10.5</v>
      </c>
      <c r="L334" s="7">
        <v>10.5</v>
      </c>
      <c r="M334" s="6">
        <v>3500</v>
      </c>
      <c r="N334" s="8">
        <f>IF('NORMAL OPTION CALLS'!E334="BUY",('NORMAL OPTION CALLS'!L334-'NORMAL OPTION CALLS'!G334)*('NORMAL OPTION CALLS'!M334),('NORMAL OPTION CALLS'!G334-'NORMAL OPTION CALLS'!L334)*('NORMAL OPTION CALLS'!M334))</f>
        <v>10500</v>
      </c>
      <c r="O334" s="9">
        <f>'NORMAL OPTION CALLS'!N334/('NORMAL OPTION CALLS'!M334)/'NORMAL OPTION CALLS'!G334%</f>
        <v>40</v>
      </c>
    </row>
    <row r="335" spans="1:15" ht="15.75">
      <c r="A335" s="61">
        <v>24</v>
      </c>
      <c r="B335" s="5">
        <v>43088</v>
      </c>
      <c r="C335" s="6">
        <v>220</v>
      </c>
      <c r="D335" s="6" t="s">
        <v>21</v>
      </c>
      <c r="E335" s="6" t="s">
        <v>22</v>
      </c>
      <c r="F335" s="6" t="s">
        <v>257</v>
      </c>
      <c r="G335" s="7">
        <v>7</v>
      </c>
      <c r="H335" s="7">
        <v>4</v>
      </c>
      <c r="I335" s="7">
        <v>8.5</v>
      </c>
      <c r="J335" s="7">
        <v>10</v>
      </c>
      <c r="K335" s="7">
        <v>11.5</v>
      </c>
      <c r="L335" s="7">
        <v>8.5</v>
      </c>
      <c r="M335" s="6">
        <v>2500</v>
      </c>
      <c r="N335" s="8">
        <f>IF('NORMAL OPTION CALLS'!E335="BUY",('NORMAL OPTION CALLS'!L335-'NORMAL OPTION CALLS'!G335)*('NORMAL OPTION CALLS'!M335),('NORMAL OPTION CALLS'!G335-'NORMAL OPTION CALLS'!L335)*('NORMAL OPTION CALLS'!M335))</f>
        <v>3750</v>
      </c>
      <c r="O335" s="9">
        <f>'NORMAL OPTION CALLS'!N335/('NORMAL OPTION CALLS'!M335)/'NORMAL OPTION CALLS'!G335%</f>
        <v>21.428571428571427</v>
      </c>
    </row>
    <row r="336" spans="1:15" ht="15.75">
      <c r="A336" s="61">
        <v>25</v>
      </c>
      <c r="B336" s="5">
        <v>43088</v>
      </c>
      <c r="C336" s="6">
        <v>320</v>
      </c>
      <c r="D336" s="6" t="s">
        <v>21</v>
      </c>
      <c r="E336" s="6" t="s">
        <v>22</v>
      </c>
      <c r="F336" s="6" t="s">
        <v>74</v>
      </c>
      <c r="G336" s="7">
        <v>5.4</v>
      </c>
      <c r="H336" s="7">
        <v>1</v>
      </c>
      <c r="I336" s="7">
        <v>8</v>
      </c>
      <c r="J336" s="7">
        <v>10.5</v>
      </c>
      <c r="K336" s="7">
        <v>13</v>
      </c>
      <c r="L336" s="7">
        <v>8</v>
      </c>
      <c r="M336" s="6">
        <v>3500</v>
      </c>
      <c r="N336" s="8">
        <f>IF('NORMAL OPTION CALLS'!E336="BUY",('NORMAL OPTION CALLS'!L336-'NORMAL OPTION CALLS'!G336)*('NORMAL OPTION CALLS'!M336),('NORMAL OPTION CALLS'!G336-'NORMAL OPTION CALLS'!L336)*('NORMAL OPTION CALLS'!M336))</f>
        <v>9099.9999999999982</v>
      </c>
      <c r="O336" s="9">
        <f>'NORMAL OPTION CALLS'!N336/('NORMAL OPTION CALLS'!M336)/'NORMAL OPTION CALLS'!G336%</f>
        <v>48.148148148148138</v>
      </c>
    </row>
    <row r="337" spans="1:15" ht="15.75">
      <c r="A337" s="61">
        <v>26</v>
      </c>
      <c r="B337" s="5">
        <v>43088</v>
      </c>
      <c r="C337" s="6">
        <v>9500</v>
      </c>
      <c r="D337" s="6" t="s">
        <v>21</v>
      </c>
      <c r="E337" s="6" t="s">
        <v>22</v>
      </c>
      <c r="F337" s="6" t="s">
        <v>253</v>
      </c>
      <c r="G337" s="7">
        <v>110</v>
      </c>
      <c r="H337" s="7">
        <v>20</v>
      </c>
      <c r="I337" s="7">
        <v>160</v>
      </c>
      <c r="J337" s="7">
        <v>110</v>
      </c>
      <c r="K337" s="7">
        <v>260</v>
      </c>
      <c r="L337" s="7">
        <v>260</v>
      </c>
      <c r="M337" s="6">
        <v>75</v>
      </c>
      <c r="N337" s="8">
        <f>IF('NORMAL OPTION CALLS'!E337="BUY",('NORMAL OPTION CALLS'!L337-'NORMAL OPTION CALLS'!G337)*('NORMAL OPTION CALLS'!M337),('NORMAL OPTION CALLS'!G337-'NORMAL OPTION CALLS'!L337)*('NORMAL OPTION CALLS'!M337))</f>
        <v>11250</v>
      </c>
      <c r="O337" s="9">
        <f>'NORMAL OPTION CALLS'!N337/('NORMAL OPTION CALLS'!M337)/'NORMAL OPTION CALLS'!G337%</f>
        <v>136.36363636363635</v>
      </c>
    </row>
    <row r="338" spans="1:15" ht="15.75">
      <c r="A338" s="61">
        <v>27</v>
      </c>
      <c r="B338" s="5">
        <v>43088</v>
      </c>
      <c r="C338" s="6">
        <v>220</v>
      </c>
      <c r="D338" s="6" t="s">
        <v>21</v>
      </c>
      <c r="E338" s="6" t="s">
        <v>22</v>
      </c>
      <c r="F338" s="6" t="s">
        <v>257</v>
      </c>
      <c r="G338" s="7">
        <v>7</v>
      </c>
      <c r="H338" s="7">
        <v>4</v>
      </c>
      <c r="I338" s="7">
        <v>8.5</v>
      </c>
      <c r="J338" s="7">
        <v>10</v>
      </c>
      <c r="K338" s="7">
        <v>11.5</v>
      </c>
      <c r="L338" s="7">
        <v>8.5</v>
      </c>
      <c r="M338" s="6">
        <v>2500</v>
      </c>
      <c r="N338" s="8">
        <f>IF('NORMAL OPTION CALLS'!E338="BUY",('NORMAL OPTION CALLS'!L338-'NORMAL OPTION CALLS'!G338)*('NORMAL OPTION CALLS'!M338),('NORMAL OPTION CALLS'!G338-'NORMAL OPTION CALLS'!L338)*('NORMAL OPTION CALLS'!M338))</f>
        <v>3750</v>
      </c>
      <c r="O338" s="9">
        <f>'NORMAL OPTION CALLS'!N338/('NORMAL OPTION CALLS'!M338)/'NORMAL OPTION CALLS'!G338%</f>
        <v>21.428571428571427</v>
      </c>
    </row>
    <row r="339" spans="1:15" ht="15.75">
      <c r="A339" s="61">
        <v>28</v>
      </c>
      <c r="B339" s="5">
        <v>43088</v>
      </c>
      <c r="C339" s="6">
        <v>420</v>
      </c>
      <c r="D339" s="6" t="s">
        <v>21</v>
      </c>
      <c r="E339" s="6" t="s">
        <v>22</v>
      </c>
      <c r="F339" s="6" t="s">
        <v>75</v>
      </c>
      <c r="G339" s="7">
        <v>5</v>
      </c>
      <c r="H339" s="7">
        <v>1</v>
      </c>
      <c r="I339" s="7">
        <v>7.5</v>
      </c>
      <c r="J339" s="7">
        <v>10</v>
      </c>
      <c r="K339" s="7">
        <v>12.5</v>
      </c>
      <c r="L339" s="7">
        <v>7.5</v>
      </c>
      <c r="M339" s="6">
        <v>1500</v>
      </c>
      <c r="N339" s="8">
        <f>IF('NORMAL OPTION CALLS'!E339="BUY",('NORMAL OPTION CALLS'!L339-'NORMAL OPTION CALLS'!G339)*('NORMAL OPTION CALLS'!M339),('NORMAL OPTION CALLS'!G339-'NORMAL OPTION CALLS'!L339)*('NORMAL OPTION CALLS'!M339))</f>
        <v>3750</v>
      </c>
      <c r="O339" s="9">
        <f>'NORMAL OPTION CALLS'!N339/('NORMAL OPTION CALLS'!M339)/'NORMAL OPTION CALLS'!G339%</f>
        <v>50</v>
      </c>
    </row>
    <row r="340" spans="1:15" ht="15.75">
      <c r="A340" s="61">
        <v>29</v>
      </c>
      <c r="B340" s="5">
        <v>43088</v>
      </c>
      <c r="C340" s="6">
        <v>300</v>
      </c>
      <c r="D340" s="6" t="s">
        <v>21</v>
      </c>
      <c r="E340" s="6" t="s">
        <v>22</v>
      </c>
      <c r="F340" s="6" t="s">
        <v>195</v>
      </c>
      <c r="G340" s="7">
        <v>6</v>
      </c>
      <c r="H340" s="7">
        <v>4.4000000000000004</v>
      </c>
      <c r="I340" s="7">
        <v>6.8</v>
      </c>
      <c r="J340" s="7">
        <v>7.6</v>
      </c>
      <c r="K340" s="7">
        <v>8.4</v>
      </c>
      <c r="L340" s="7">
        <v>6.8</v>
      </c>
      <c r="M340" s="6">
        <v>4500</v>
      </c>
      <c r="N340" s="8">
        <f>IF('NORMAL OPTION CALLS'!E340="BUY",('NORMAL OPTION CALLS'!L340-'NORMAL OPTION CALLS'!G340)*('NORMAL OPTION CALLS'!M340),('NORMAL OPTION CALLS'!G340-'NORMAL OPTION CALLS'!L340)*('NORMAL OPTION CALLS'!M340))</f>
        <v>3599.9999999999991</v>
      </c>
      <c r="O340" s="9">
        <f>'NORMAL OPTION CALLS'!N340/('NORMAL OPTION CALLS'!M340)/'NORMAL OPTION CALLS'!G340%</f>
        <v>13.33333333333333</v>
      </c>
    </row>
    <row r="341" spans="1:15" ht="15.75">
      <c r="A341" s="61">
        <v>30</v>
      </c>
      <c r="B341" s="5">
        <v>43087</v>
      </c>
      <c r="C341" s="6">
        <v>250</v>
      </c>
      <c r="D341" s="6" t="s">
        <v>21</v>
      </c>
      <c r="E341" s="6" t="s">
        <v>22</v>
      </c>
      <c r="F341" s="6" t="s">
        <v>24</v>
      </c>
      <c r="G341" s="7">
        <v>7</v>
      </c>
      <c r="H341" s="7">
        <v>5</v>
      </c>
      <c r="I341" s="7">
        <v>8</v>
      </c>
      <c r="J341" s="7">
        <v>9</v>
      </c>
      <c r="K341" s="7">
        <v>10</v>
      </c>
      <c r="L341" s="7">
        <v>8</v>
      </c>
      <c r="M341" s="6">
        <v>3500</v>
      </c>
      <c r="N341" s="8">
        <f>IF('NORMAL OPTION CALLS'!E341="BUY",('NORMAL OPTION CALLS'!L341-'NORMAL OPTION CALLS'!G341)*('NORMAL OPTION CALLS'!M341),('NORMAL OPTION CALLS'!G341-'NORMAL OPTION CALLS'!L341)*('NORMAL OPTION CALLS'!M341))</f>
        <v>3500</v>
      </c>
      <c r="O341" s="9">
        <f>'NORMAL OPTION CALLS'!N341/('NORMAL OPTION CALLS'!M341)/'NORMAL OPTION CALLS'!G341%</f>
        <v>14.285714285714285</v>
      </c>
    </row>
    <row r="342" spans="1:15" ht="15.75">
      <c r="A342" s="61">
        <v>31</v>
      </c>
      <c r="B342" s="5">
        <v>43087</v>
      </c>
      <c r="C342" s="6">
        <v>220</v>
      </c>
      <c r="D342" s="6" t="s">
        <v>21</v>
      </c>
      <c r="E342" s="6" t="s">
        <v>22</v>
      </c>
      <c r="F342" s="6" t="s">
        <v>257</v>
      </c>
      <c r="G342" s="7">
        <v>5.5</v>
      </c>
      <c r="H342" s="7">
        <v>2.5</v>
      </c>
      <c r="I342" s="7">
        <v>7</v>
      </c>
      <c r="J342" s="7">
        <v>8.5</v>
      </c>
      <c r="K342" s="7">
        <v>10</v>
      </c>
      <c r="L342" s="7">
        <v>7</v>
      </c>
      <c r="M342" s="6">
        <v>2500</v>
      </c>
      <c r="N342" s="8">
        <f>IF('NORMAL OPTION CALLS'!E342="BUY",('NORMAL OPTION CALLS'!L342-'NORMAL OPTION CALLS'!G342)*('NORMAL OPTION CALLS'!M342),('NORMAL OPTION CALLS'!G342-'NORMAL OPTION CALLS'!L342)*('NORMAL OPTION CALLS'!M342))</f>
        <v>3750</v>
      </c>
      <c r="O342" s="9">
        <f>'NORMAL OPTION CALLS'!N342/('NORMAL OPTION CALLS'!M342)/'NORMAL OPTION CALLS'!G342%</f>
        <v>27.272727272727273</v>
      </c>
    </row>
    <row r="343" spans="1:15" ht="15.75">
      <c r="A343" s="61">
        <v>32</v>
      </c>
      <c r="B343" s="5">
        <v>43087</v>
      </c>
      <c r="C343" s="6">
        <v>700</v>
      </c>
      <c r="D343" s="6" t="s">
        <v>21</v>
      </c>
      <c r="E343" s="6" t="s">
        <v>22</v>
      </c>
      <c r="F343" s="6" t="s">
        <v>99</v>
      </c>
      <c r="G343" s="7">
        <v>20</v>
      </c>
      <c r="H343" s="7">
        <v>16.5</v>
      </c>
      <c r="I343" s="7">
        <v>22</v>
      </c>
      <c r="J343" s="7">
        <v>24</v>
      </c>
      <c r="K343" s="7">
        <v>26</v>
      </c>
      <c r="L343" s="7">
        <v>22</v>
      </c>
      <c r="M343" s="6">
        <v>1000</v>
      </c>
      <c r="N343" s="8">
        <f>IF('NORMAL OPTION CALLS'!E343="BUY",('NORMAL OPTION CALLS'!L343-'NORMAL OPTION CALLS'!G343)*('NORMAL OPTION CALLS'!M343),('NORMAL OPTION CALLS'!G343-'NORMAL OPTION CALLS'!L343)*('NORMAL OPTION CALLS'!M343))</f>
        <v>2000</v>
      </c>
      <c r="O343" s="9">
        <f>'NORMAL OPTION CALLS'!N343/('NORMAL OPTION CALLS'!M343)/'NORMAL OPTION CALLS'!G343%</f>
        <v>10</v>
      </c>
    </row>
    <row r="344" spans="1:15" ht="15.75">
      <c r="A344" s="61">
        <v>33</v>
      </c>
      <c r="B344" s="5">
        <v>43084</v>
      </c>
      <c r="C344" s="6">
        <v>800</v>
      </c>
      <c r="D344" s="6" t="s">
        <v>21</v>
      </c>
      <c r="E344" s="6" t="s">
        <v>22</v>
      </c>
      <c r="F344" s="6" t="s">
        <v>157</v>
      </c>
      <c r="G344" s="7">
        <v>21</v>
      </c>
      <c r="H344" s="7">
        <v>13</v>
      </c>
      <c r="I344" s="7">
        <v>26</v>
      </c>
      <c r="J344" s="7">
        <v>31</v>
      </c>
      <c r="K344" s="7">
        <v>36</v>
      </c>
      <c r="L344" s="7">
        <v>13</v>
      </c>
      <c r="M344" s="6">
        <v>800</v>
      </c>
      <c r="N344" s="8">
        <f>IF('NORMAL OPTION CALLS'!E344="BUY",('NORMAL OPTION CALLS'!L344-'NORMAL OPTION CALLS'!G344)*('NORMAL OPTION CALLS'!M344),('NORMAL OPTION CALLS'!G344-'NORMAL OPTION CALLS'!L344)*('NORMAL OPTION CALLS'!M344))</f>
        <v>-6400</v>
      </c>
      <c r="O344" s="9">
        <f>'NORMAL OPTION CALLS'!N344/('NORMAL OPTION CALLS'!M344)/'NORMAL OPTION CALLS'!G344%</f>
        <v>-38.095238095238095</v>
      </c>
    </row>
    <row r="345" spans="1:15" ht="15.75">
      <c r="A345" s="61">
        <v>34</v>
      </c>
      <c r="B345" s="5">
        <v>43084</v>
      </c>
      <c r="C345" s="6">
        <v>1800</v>
      </c>
      <c r="D345" s="6" t="s">
        <v>21</v>
      </c>
      <c r="E345" s="6" t="s">
        <v>22</v>
      </c>
      <c r="F345" s="6" t="s">
        <v>119</v>
      </c>
      <c r="G345" s="7">
        <v>37</v>
      </c>
      <c r="H345" s="7">
        <v>20</v>
      </c>
      <c r="I345" s="7">
        <v>46</v>
      </c>
      <c r="J345" s="7">
        <v>55</v>
      </c>
      <c r="K345" s="7">
        <v>64</v>
      </c>
      <c r="L345" s="7">
        <v>55</v>
      </c>
      <c r="M345" s="6">
        <v>350</v>
      </c>
      <c r="N345" s="8">
        <f>IF('NORMAL OPTION CALLS'!E345="BUY",('NORMAL OPTION CALLS'!L345-'NORMAL OPTION CALLS'!G345)*('NORMAL OPTION CALLS'!M345),('NORMAL OPTION CALLS'!G345-'NORMAL OPTION CALLS'!L345)*('NORMAL OPTION CALLS'!M345))</f>
        <v>6300</v>
      </c>
      <c r="O345" s="9">
        <f>'NORMAL OPTION CALLS'!N345/('NORMAL OPTION CALLS'!M345)/'NORMAL OPTION CALLS'!G345%</f>
        <v>48.648648648648653</v>
      </c>
    </row>
    <row r="346" spans="1:15" ht="15.75">
      <c r="A346" s="61">
        <v>35</v>
      </c>
      <c r="B346" s="5">
        <v>43084</v>
      </c>
      <c r="C346" s="6">
        <v>210</v>
      </c>
      <c r="D346" s="6" t="s">
        <v>21</v>
      </c>
      <c r="E346" s="6" t="s">
        <v>22</v>
      </c>
      <c r="F346" s="6" t="s">
        <v>257</v>
      </c>
      <c r="G346" s="7">
        <v>8</v>
      </c>
      <c r="H346" s="7">
        <v>5.5</v>
      </c>
      <c r="I346" s="7">
        <v>9.5</v>
      </c>
      <c r="J346" s="7">
        <v>11</v>
      </c>
      <c r="K346" s="7">
        <v>12.5</v>
      </c>
      <c r="L346" s="7">
        <v>9.5</v>
      </c>
      <c r="M346" s="6">
        <v>2500</v>
      </c>
      <c r="N346" s="8">
        <f>IF('NORMAL OPTION CALLS'!E346="BUY",('NORMAL OPTION CALLS'!L346-'NORMAL OPTION CALLS'!G346)*('NORMAL OPTION CALLS'!M346),('NORMAL OPTION CALLS'!G346-'NORMAL OPTION CALLS'!L346)*('NORMAL OPTION CALLS'!M346))</f>
        <v>3750</v>
      </c>
      <c r="O346" s="9">
        <f>'NORMAL OPTION CALLS'!N346/('NORMAL OPTION CALLS'!M346)/'NORMAL OPTION CALLS'!G346%</f>
        <v>18.75</v>
      </c>
    </row>
    <row r="347" spans="1:15" ht="15.75">
      <c r="A347" s="61">
        <v>36</v>
      </c>
      <c r="B347" s="5">
        <v>43083</v>
      </c>
      <c r="C347" s="6">
        <v>540</v>
      </c>
      <c r="D347" s="6" t="s">
        <v>47</v>
      </c>
      <c r="E347" s="6" t="s">
        <v>22</v>
      </c>
      <c r="F347" s="6" t="s">
        <v>77</v>
      </c>
      <c r="G347" s="7">
        <v>13</v>
      </c>
      <c r="H347" s="7">
        <v>7</v>
      </c>
      <c r="I347" s="7">
        <v>16</v>
      </c>
      <c r="J347" s="7">
        <v>19</v>
      </c>
      <c r="K347" s="7">
        <v>22</v>
      </c>
      <c r="L347" s="7">
        <v>7</v>
      </c>
      <c r="M347" s="6">
        <v>1000</v>
      </c>
      <c r="N347" s="8">
        <f>IF('NORMAL OPTION CALLS'!E347="BUY",('NORMAL OPTION CALLS'!L347-'NORMAL OPTION CALLS'!G347)*('NORMAL OPTION CALLS'!M347),('NORMAL OPTION CALLS'!G347-'NORMAL OPTION CALLS'!L347)*('NORMAL OPTION CALLS'!M347))</f>
        <v>-6000</v>
      </c>
      <c r="O347" s="9">
        <f>'NORMAL OPTION CALLS'!N347/('NORMAL OPTION CALLS'!M347)/'NORMAL OPTION CALLS'!G347%</f>
        <v>-46.153846153846153</v>
      </c>
    </row>
    <row r="348" spans="1:15" ht="15.75">
      <c r="A348" s="61">
        <v>37</v>
      </c>
      <c r="B348" s="5">
        <v>43083</v>
      </c>
      <c r="C348" s="6">
        <v>115</v>
      </c>
      <c r="D348" s="6" t="s">
        <v>47</v>
      </c>
      <c r="E348" s="6" t="s">
        <v>22</v>
      </c>
      <c r="F348" s="6" t="s">
        <v>59</v>
      </c>
      <c r="G348" s="7">
        <v>3</v>
      </c>
      <c r="H348" s="7">
        <v>2</v>
      </c>
      <c r="I348" s="7">
        <v>3.5</v>
      </c>
      <c r="J348" s="7">
        <v>4</v>
      </c>
      <c r="K348" s="7">
        <v>4.5</v>
      </c>
      <c r="L348" s="7">
        <v>2</v>
      </c>
      <c r="M348" s="6">
        <v>6000</v>
      </c>
      <c r="N348" s="8">
        <f>IF('NORMAL OPTION CALLS'!E348="BUY",('NORMAL OPTION CALLS'!L348-'NORMAL OPTION CALLS'!G348)*('NORMAL OPTION CALLS'!M348),('NORMAL OPTION CALLS'!G348-'NORMAL OPTION CALLS'!L348)*('NORMAL OPTION CALLS'!M348))</f>
        <v>-6000</v>
      </c>
      <c r="O348" s="9">
        <f>'NORMAL OPTION CALLS'!N348/('NORMAL OPTION CALLS'!M348)/'NORMAL OPTION CALLS'!G348%</f>
        <v>-33.333333333333336</v>
      </c>
    </row>
    <row r="349" spans="1:15" ht="15.75">
      <c r="A349" s="61">
        <v>38</v>
      </c>
      <c r="B349" s="5">
        <v>43083</v>
      </c>
      <c r="C349" s="6">
        <v>110</v>
      </c>
      <c r="D349" s="6" t="s">
        <v>47</v>
      </c>
      <c r="E349" s="6" t="s">
        <v>22</v>
      </c>
      <c r="F349" s="6" t="s">
        <v>25</v>
      </c>
      <c r="G349" s="7">
        <v>2.7</v>
      </c>
      <c r="H349" s="7">
        <v>1.8</v>
      </c>
      <c r="I349" s="7">
        <v>3.2</v>
      </c>
      <c r="J349" s="7">
        <v>3.7</v>
      </c>
      <c r="K349" s="7">
        <v>4.2</v>
      </c>
      <c r="L349" s="7">
        <v>3.2</v>
      </c>
      <c r="M349" s="6">
        <v>7000</v>
      </c>
      <c r="N349" s="8">
        <f>IF('NORMAL OPTION CALLS'!E349="BUY",('NORMAL OPTION CALLS'!L349-'NORMAL OPTION CALLS'!G349)*('NORMAL OPTION CALLS'!M349),('NORMAL OPTION CALLS'!G349-'NORMAL OPTION CALLS'!L349)*('NORMAL OPTION CALLS'!M349))</f>
        <v>3500</v>
      </c>
      <c r="O349" s="9">
        <f>'NORMAL OPTION CALLS'!N349/('NORMAL OPTION CALLS'!M349)/'NORMAL OPTION CALLS'!G349%</f>
        <v>18.518518518518515</v>
      </c>
    </row>
    <row r="350" spans="1:15" ht="15.75">
      <c r="A350" s="61">
        <v>39</v>
      </c>
      <c r="B350" s="5">
        <v>43082</v>
      </c>
      <c r="C350" s="6">
        <v>940</v>
      </c>
      <c r="D350" s="6" t="s">
        <v>21</v>
      </c>
      <c r="E350" s="6" t="s">
        <v>22</v>
      </c>
      <c r="F350" s="6" t="s">
        <v>188</v>
      </c>
      <c r="G350" s="7">
        <v>30</v>
      </c>
      <c r="H350" s="7">
        <v>24</v>
      </c>
      <c r="I350" s="7">
        <v>34</v>
      </c>
      <c r="J350" s="7">
        <v>38</v>
      </c>
      <c r="K350" s="7">
        <v>42</v>
      </c>
      <c r="L350" s="7">
        <v>24</v>
      </c>
      <c r="M350" s="6">
        <v>1000</v>
      </c>
      <c r="N350" s="8">
        <f>IF('NORMAL OPTION CALLS'!E350="BUY",('NORMAL OPTION CALLS'!L350-'NORMAL OPTION CALLS'!G350)*('NORMAL OPTION CALLS'!M350),('NORMAL OPTION CALLS'!G350-'NORMAL OPTION CALLS'!L350)*('NORMAL OPTION CALLS'!M350))</f>
        <v>-6000</v>
      </c>
      <c r="O350" s="9">
        <f>'NORMAL OPTION CALLS'!N350/('NORMAL OPTION CALLS'!M350)/'NORMAL OPTION CALLS'!G350%</f>
        <v>-20</v>
      </c>
    </row>
    <row r="351" spans="1:15" ht="15.75">
      <c r="A351" s="61">
        <v>40</v>
      </c>
      <c r="B351" s="5">
        <v>43082</v>
      </c>
      <c r="C351" s="6">
        <v>145</v>
      </c>
      <c r="D351" s="6" t="s">
        <v>47</v>
      </c>
      <c r="E351" s="6" t="s">
        <v>22</v>
      </c>
      <c r="F351" s="6" t="s">
        <v>64</v>
      </c>
      <c r="G351" s="7">
        <v>3.5</v>
      </c>
      <c r="H351" s="7">
        <v>2.5</v>
      </c>
      <c r="I351" s="7">
        <v>4</v>
      </c>
      <c r="J351" s="7">
        <v>4.5</v>
      </c>
      <c r="K351" s="7">
        <v>5</v>
      </c>
      <c r="L351" s="7">
        <v>5</v>
      </c>
      <c r="M351" s="6">
        <v>6000</v>
      </c>
      <c r="N351" s="8">
        <f>IF('NORMAL OPTION CALLS'!E351="BUY",('NORMAL OPTION CALLS'!L351-'NORMAL OPTION CALLS'!G351)*('NORMAL OPTION CALLS'!M351),('NORMAL OPTION CALLS'!G351-'NORMAL OPTION CALLS'!L351)*('NORMAL OPTION CALLS'!M351))</f>
        <v>9000</v>
      </c>
      <c r="O351" s="9">
        <f>'NORMAL OPTION CALLS'!N351/('NORMAL OPTION CALLS'!M351)/'NORMAL OPTION CALLS'!G351%</f>
        <v>42.857142857142854</v>
      </c>
    </row>
    <row r="352" spans="1:15" ht="15.75">
      <c r="A352" s="61">
        <v>41</v>
      </c>
      <c r="B352" s="5">
        <v>43082</v>
      </c>
      <c r="C352" s="6">
        <v>850</v>
      </c>
      <c r="D352" s="6" t="s">
        <v>21</v>
      </c>
      <c r="E352" s="6" t="s">
        <v>22</v>
      </c>
      <c r="F352" s="6" t="s">
        <v>256</v>
      </c>
      <c r="G352" s="7">
        <v>18</v>
      </c>
      <c r="H352" s="7">
        <v>13</v>
      </c>
      <c r="I352" s="7">
        <v>20.5</v>
      </c>
      <c r="J352" s="7">
        <v>23</v>
      </c>
      <c r="K352" s="7">
        <v>25.5</v>
      </c>
      <c r="L352" s="7">
        <v>20.5</v>
      </c>
      <c r="M352" s="6">
        <v>1500</v>
      </c>
      <c r="N352" s="8">
        <f>IF('NORMAL OPTION CALLS'!E352="BUY",('NORMAL OPTION CALLS'!L352-'NORMAL OPTION CALLS'!G352)*('NORMAL OPTION CALLS'!M352),('NORMAL OPTION CALLS'!G352-'NORMAL OPTION CALLS'!L352)*('NORMAL OPTION CALLS'!M352))</f>
        <v>3750</v>
      </c>
      <c r="O352" s="9">
        <f>'NORMAL OPTION CALLS'!N352/('NORMAL OPTION CALLS'!M352)/'NORMAL OPTION CALLS'!G352%</f>
        <v>13.888888888888889</v>
      </c>
    </row>
    <row r="353" spans="1:15" ht="15.75">
      <c r="A353" s="61">
        <v>42</v>
      </c>
      <c r="B353" s="5">
        <v>43081</v>
      </c>
      <c r="C353" s="6">
        <v>150</v>
      </c>
      <c r="D353" s="6" t="s">
        <v>47</v>
      </c>
      <c r="E353" s="6" t="s">
        <v>22</v>
      </c>
      <c r="F353" s="6" t="s">
        <v>64</v>
      </c>
      <c r="G353" s="7">
        <v>3.5</v>
      </c>
      <c r="H353" s="7">
        <v>2.5</v>
      </c>
      <c r="I353" s="7">
        <v>4</v>
      </c>
      <c r="J353" s="7">
        <v>4.5</v>
      </c>
      <c r="K353" s="7">
        <v>5</v>
      </c>
      <c r="L353" s="7">
        <v>5</v>
      </c>
      <c r="M353" s="6">
        <v>6000</v>
      </c>
      <c r="N353" s="8">
        <f>IF('NORMAL OPTION CALLS'!E353="BUY",('NORMAL OPTION CALLS'!L353-'NORMAL OPTION CALLS'!G353)*('NORMAL OPTION CALLS'!M353),('NORMAL OPTION CALLS'!G353-'NORMAL OPTION CALLS'!L353)*('NORMAL OPTION CALLS'!M353))</f>
        <v>9000</v>
      </c>
      <c r="O353" s="9">
        <f>'NORMAL OPTION CALLS'!N353/('NORMAL OPTION CALLS'!M353)/'NORMAL OPTION CALLS'!G353%</f>
        <v>42.857142857142854</v>
      </c>
    </row>
    <row r="354" spans="1:15" ht="15.75">
      <c r="A354" s="61">
        <v>43</v>
      </c>
      <c r="B354" s="5">
        <v>43081</v>
      </c>
      <c r="C354" s="6">
        <v>550</v>
      </c>
      <c r="D354" s="6" t="s">
        <v>21</v>
      </c>
      <c r="E354" s="6" t="s">
        <v>22</v>
      </c>
      <c r="F354" s="6" t="s">
        <v>92</v>
      </c>
      <c r="G354" s="7">
        <v>12</v>
      </c>
      <c r="H354" s="7">
        <v>8</v>
      </c>
      <c r="I354" s="7">
        <v>14</v>
      </c>
      <c r="J354" s="7">
        <v>16</v>
      </c>
      <c r="K354" s="7">
        <v>18</v>
      </c>
      <c r="L354" s="7">
        <v>14</v>
      </c>
      <c r="M354" s="6">
        <v>2000</v>
      </c>
      <c r="N354" s="8">
        <f>IF('NORMAL OPTION CALLS'!E354="BUY",('NORMAL OPTION CALLS'!L354-'NORMAL OPTION CALLS'!G354)*('NORMAL OPTION CALLS'!M354),('NORMAL OPTION CALLS'!G354-'NORMAL OPTION CALLS'!L354)*('NORMAL OPTION CALLS'!M354))</f>
        <v>4000</v>
      </c>
      <c r="O354" s="9">
        <f>'NORMAL OPTION CALLS'!N354/('NORMAL OPTION CALLS'!M354)/'NORMAL OPTION CALLS'!G354%</f>
        <v>16.666666666666668</v>
      </c>
    </row>
    <row r="355" spans="1:15" ht="15.75">
      <c r="A355" s="61">
        <v>44</v>
      </c>
      <c r="B355" s="5">
        <v>43080</v>
      </c>
      <c r="C355" s="6">
        <v>300</v>
      </c>
      <c r="D355" s="6" t="s">
        <v>21</v>
      </c>
      <c r="E355" s="6" t="s">
        <v>22</v>
      </c>
      <c r="F355" s="6" t="s">
        <v>195</v>
      </c>
      <c r="G355" s="7">
        <v>10</v>
      </c>
      <c r="H355" s="7">
        <v>8</v>
      </c>
      <c r="I355" s="7">
        <v>11</v>
      </c>
      <c r="J355" s="7">
        <v>12</v>
      </c>
      <c r="K355" s="7">
        <v>13</v>
      </c>
      <c r="L355" s="7">
        <v>8</v>
      </c>
      <c r="M355" s="6">
        <v>4500</v>
      </c>
      <c r="N355" s="8">
        <f>IF('NORMAL OPTION CALLS'!E355="BUY",('NORMAL OPTION CALLS'!L355-'NORMAL OPTION CALLS'!G355)*('NORMAL OPTION CALLS'!M355),('NORMAL OPTION CALLS'!G355-'NORMAL OPTION CALLS'!L355)*('NORMAL OPTION CALLS'!M355))</f>
        <v>-9000</v>
      </c>
      <c r="O355" s="9">
        <f>'NORMAL OPTION CALLS'!N355/('NORMAL OPTION CALLS'!M355)/'NORMAL OPTION CALLS'!G355%</f>
        <v>-20</v>
      </c>
    </row>
    <row r="356" spans="1:15" ht="15.75">
      <c r="A356" s="61">
        <v>45</v>
      </c>
      <c r="B356" s="5">
        <v>43080</v>
      </c>
      <c r="C356" s="6">
        <v>880</v>
      </c>
      <c r="D356" s="6" t="s">
        <v>21</v>
      </c>
      <c r="E356" s="6" t="s">
        <v>22</v>
      </c>
      <c r="F356" s="6" t="s">
        <v>80</v>
      </c>
      <c r="G356" s="7">
        <v>15</v>
      </c>
      <c r="H356" s="7">
        <v>6</v>
      </c>
      <c r="I356" s="7">
        <v>20</v>
      </c>
      <c r="J356" s="7">
        <v>25</v>
      </c>
      <c r="K356" s="7">
        <v>30</v>
      </c>
      <c r="L356" s="7">
        <v>20</v>
      </c>
      <c r="M356" s="6">
        <v>700</v>
      </c>
      <c r="N356" s="8">
        <f>IF('NORMAL OPTION CALLS'!E356="BUY",('NORMAL OPTION CALLS'!L356-'NORMAL OPTION CALLS'!G356)*('NORMAL OPTION CALLS'!M356),('NORMAL OPTION CALLS'!G356-'NORMAL OPTION CALLS'!L356)*('NORMAL OPTION CALLS'!M356))</f>
        <v>3500</v>
      </c>
      <c r="O356" s="9">
        <f>'NORMAL OPTION CALLS'!N356/('NORMAL OPTION CALLS'!M356)/'NORMAL OPTION CALLS'!G356%</f>
        <v>33.333333333333336</v>
      </c>
    </row>
    <row r="357" spans="1:15" ht="15.75">
      <c r="A357" s="61">
        <v>46</v>
      </c>
      <c r="B357" s="5">
        <v>43080</v>
      </c>
      <c r="C357" s="6">
        <v>740</v>
      </c>
      <c r="D357" s="6" t="s">
        <v>21</v>
      </c>
      <c r="E357" s="6" t="s">
        <v>22</v>
      </c>
      <c r="F357" s="6" t="s">
        <v>157</v>
      </c>
      <c r="G357" s="7">
        <v>36</v>
      </c>
      <c r="H357" s="7">
        <v>26</v>
      </c>
      <c r="I357" s="7">
        <v>41</v>
      </c>
      <c r="J357" s="7">
        <v>47</v>
      </c>
      <c r="K357" s="7">
        <v>52</v>
      </c>
      <c r="L357" s="7">
        <v>41</v>
      </c>
      <c r="M357" s="6">
        <v>800</v>
      </c>
      <c r="N357" s="8">
        <f>IF('NORMAL OPTION CALLS'!E357="BUY",('NORMAL OPTION CALLS'!L357-'NORMAL OPTION CALLS'!G357)*('NORMAL OPTION CALLS'!M357),('NORMAL OPTION CALLS'!G357-'NORMAL OPTION CALLS'!L357)*('NORMAL OPTION CALLS'!M357))</f>
        <v>4000</v>
      </c>
      <c r="O357" s="9">
        <f>'NORMAL OPTION CALLS'!N357/('NORMAL OPTION CALLS'!M357)/'NORMAL OPTION CALLS'!G357%</f>
        <v>13.888888888888889</v>
      </c>
    </row>
    <row r="358" spans="1:15" ht="15.75">
      <c r="A358" s="61">
        <v>47</v>
      </c>
      <c r="B358" s="5">
        <v>43080</v>
      </c>
      <c r="C358" s="6">
        <v>170</v>
      </c>
      <c r="D358" s="6" t="s">
        <v>21</v>
      </c>
      <c r="E358" s="6" t="s">
        <v>22</v>
      </c>
      <c r="F358" s="6" t="s">
        <v>247</v>
      </c>
      <c r="G358" s="7">
        <v>7</v>
      </c>
      <c r="H358" s="7">
        <v>5</v>
      </c>
      <c r="I358" s="7">
        <v>8</v>
      </c>
      <c r="J358" s="7">
        <v>9</v>
      </c>
      <c r="K358" s="7">
        <v>10</v>
      </c>
      <c r="L358" s="7">
        <v>8</v>
      </c>
      <c r="M358" s="6">
        <v>4000</v>
      </c>
      <c r="N358" s="8">
        <f>IF('NORMAL OPTION CALLS'!E358="BUY",('NORMAL OPTION CALLS'!L358-'NORMAL OPTION CALLS'!G358)*('NORMAL OPTION CALLS'!M358),('NORMAL OPTION CALLS'!G358-'NORMAL OPTION CALLS'!L358)*('NORMAL OPTION CALLS'!M358))</f>
        <v>4000</v>
      </c>
      <c r="O358" s="9">
        <f>'NORMAL OPTION CALLS'!N358/('NORMAL OPTION CALLS'!M358)/'NORMAL OPTION CALLS'!G358%</f>
        <v>14.285714285714285</v>
      </c>
    </row>
    <row r="359" spans="1:15" ht="15.75">
      <c r="A359" s="61">
        <v>48</v>
      </c>
      <c r="B359" s="5">
        <v>43077</v>
      </c>
      <c r="C359" s="6">
        <v>920</v>
      </c>
      <c r="D359" s="6" t="s">
        <v>21</v>
      </c>
      <c r="E359" s="6" t="s">
        <v>22</v>
      </c>
      <c r="F359" s="6" t="s">
        <v>188</v>
      </c>
      <c r="G359" s="7">
        <v>25</v>
      </c>
      <c r="H359" s="7">
        <v>17</v>
      </c>
      <c r="I359" s="7">
        <v>30</v>
      </c>
      <c r="J359" s="7">
        <v>35</v>
      </c>
      <c r="K359" s="7">
        <v>40</v>
      </c>
      <c r="L359" s="7">
        <v>30</v>
      </c>
      <c r="M359" s="6">
        <v>1000</v>
      </c>
      <c r="N359" s="8">
        <f>IF('NORMAL OPTION CALLS'!E359="BUY",('NORMAL OPTION CALLS'!L359-'NORMAL OPTION CALLS'!G359)*('NORMAL OPTION CALLS'!M359),('NORMAL OPTION CALLS'!G359-'NORMAL OPTION CALLS'!L359)*('NORMAL OPTION CALLS'!M359))</f>
        <v>5000</v>
      </c>
      <c r="O359" s="9">
        <f>'NORMAL OPTION CALLS'!N359/('NORMAL OPTION CALLS'!M359)/'NORMAL OPTION CALLS'!G359%</f>
        <v>20</v>
      </c>
    </row>
    <row r="360" spans="1:15" ht="15.75">
      <c r="A360" s="61">
        <v>49</v>
      </c>
      <c r="B360" s="5">
        <v>43077</v>
      </c>
      <c r="C360" s="6">
        <v>300</v>
      </c>
      <c r="D360" s="6" t="s">
        <v>21</v>
      </c>
      <c r="E360" s="6" t="s">
        <v>22</v>
      </c>
      <c r="F360" s="6" t="s">
        <v>74</v>
      </c>
      <c r="G360" s="7">
        <v>7</v>
      </c>
      <c r="H360" s="7">
        <v>5</v>
      </c>
      <c r="I360" s="7">
        <v>8</v>
      </c>
      <c r="J360" s="7">
        <v>9</v>
      </c>
      <c r="K360" s="7">
        <v>10</v>
      </c>
      <c r="L360" s="7">
        <v>10</v>
      </c>
      <c r="M360" s="6">
        <v>3500</v>
      </c>
      <c r="N360" s="8">
        <f>IF('NORMAL OPTION CALLS'!E360="BUY",('NORMAL OPTION CALLS'!L360-'NORMAL OPTION CALLS'!G360)*('NORMAL OPTION CALLS'!M360),('NORMAL OPTION CALLS'!G360-'NORMAL OPTION CALLS'!L360)*('NORMAL OPTION CALLS'!M360))</f>
        <v>10500</v>
      </c>
      <c r="O360" s="9">
        <f>'NORMAL OPTION CALLS'!N360/('NORMAL OPTION CALLS'!M360)/'NORMAL OPTION CALLS'!G360%</f>
        <v>42.857142857142854</v>
      </c>
    </row>
    <row r="361" spans="1:15" ht="15.75">
      <c r="A361" s="61">
        <v>50</v>
      </c>
      <c r="B361" s="5">
        <v>43077</v>
      </c>
      <c r="C361" s="6">
        <v>700</v>
      </c>
      <c r="D361" s="6" t="s">
        <v>21</v>
      </c>
      <c r="E361" s="6" t="s">
        <v>22</v>
      </c>
      <c r="F361" s="6" t="s">
        <v>99</v>
      </c>
      <c r="G361" s="7">
        <v>15</v>
      </c>
      <c r="H361" s="7">
        <v>8</v>
      </c>
      <c r="I361" s="7">
        <v>19</v>
      </c>
      <c r="J361" s="7">
        <v>23</v>
      </c>
      <c r="K361" s="7">
        <v>27</v>
      </c>
      <c r="L361" s="7">
        <v>27</v>
      </c>
      <c r="M361" s="6">
        <v>1000</v>
      </c>
      <c r="N361" s="8">
        <f>IF('NORMAL OPTION CALLS'!E361="BUY",('NORMAL OPTION CALLS'!L361-'NORMAL OPTION CALLS'!G361)*('NORMAL OPTION CALLS'!M361),('NORMAL OPTION CALLS'!G361-'NORMAL OPTION CALLS'!L361)*('NORMAL OPTION CALLS'!M361))</f>
        <v>12000</v>
      </c>
      <c r="O361" s="9">
        <f>'NORMAL OPTION CALLS'!N361/('NORMAL OPTION CALLS'!M361)/'NORMAL OPTION CALLS'!G361%</f>
        <v>80</v>
      </c>
    </row>
    <row r="362" spans="1:15" ht="15.75">
      <c r="A362" s="61">
        <v>51</v>
      </c>
      <c r="B362" s="5">
        <v>43077</v>
      </c>
      <c r="C362" s="6">
        <v>9100</v>
      </c>
      <c r="D362" s="6" t="s">
        <v>21</v>
      </c>
      <c r="E362" s="6" t="s">
        <v>22</v>
      </c>
      <c r="F362" s="6" t="s">
        <v>253</v>
      </c>
      <c r="G362" s="7">
        <v>135</v>
      </c>
      <c r="H362" s="7">
        <v>50</v>
      </c>
      <c r="I362" s="7">
        <v>185</v>
      </c>
      <c r="J362" s="7">
        <v>235</v>
      </c>
      <c r="K362" s="7">
        <v>285</v>
      </c>
      <c r="L362" s="7">
        <v>185</v>
      </c>
      <c r="M362" s="6">
        <v>75</v>
      </c>
      <c r="N362" s="8">
        <f>IF('NORMAL OPTION CALLS'!E362="BUY",('NORMAL OPTION CALLS'!L362-'NORMAL OPTION CALLS'!G362)*('NORMAL OPTION CALLS'!M362),('NORMAL OPTION CALLS'!G362-'NORMAL OPTION CALLS'!L362)*('NORMAL OPTION CALLS'!M362))</f>
        <v>3750</v>
      </c>
      <c r="O362" s="9">
        <f>'NORMAL OPTION CALLS'!N362/('NORMAL OPTION CALLS'!M362)/'NORMAL OPTION CALLS'!G362%</f>
        <v>37.037037037037038</v>
      </c>
    </row>
    <row r="363" spans="1:15" ht="15.75">
      <c r="A363" s="61">
        <v>52</v>
      </c>
      <c r="B363" s="5">
        <v>43076</v>
      </c>
      <c r="C363" s="6">
        <v>260</v>
      </c>
      <c r="D363" s="6" t="s">
        <v>21</v>
      </c>
      <c r="E363" s="6" t="s">
        <v>22</v>
      </c>
      <c r="F363" s="6" t="s">
        <v>254</v>
      </c>
      <c r="G363" s="7">
        <v>6</v>
      </c>
      <c r="H363" s="7">
        <v>3</v>
      </c>
      <c r="I363" s="7">
        <v>7.5</v>
      </c>
      <c r="J363" s="7">
        <v>9</v>
      </c>
      <c r="K363" s="7">
        <v>10.5</v>
      </c>
      <c r="L363" s="7">
        <v>3</v>
      </c>
      <c r="M363" s="6">
        <v>3000</v>
      </c>
      <c r="N363" s="8">
        <f>IF('NORMAL OPTION CALLS'!E363="BUY",('NORMAL OPTION CALLS'!L363-'NORMAL OPTION CALLS'!G363)*('NORMAL OPTION CALLS'!M363),('NORMAL OPTION CALLS'!G363-'NORMAL OPTION CALLS'!L363)*('NORMAL OPTION CALLS'!M363))</f>
        <v>-9000</v>
      </c>
      <c r="O363" s="9">
        <f>'NORMAL OPTION CALLS'!N363/('NORMAL OPTION CALLS'!M363)/'NORMAL OPTION CALLS'!G363%</f>
        <v>-50</v>
      </c>
    </row>
    <row r="364" spans="1:15" ht="15.75">
      <c r="A364" s="61">
        <v>53</v>
      </c>
      <c r="B364" s="5">
        <v>43076</v>
      </c>
      <c r="C364" s="6">
        <v>8900</v>
      </c>
      <c r="D364" s="6" t="s">
        <v>21</v>
      </c>
      <c r="E364" s="6" t="s">
        <v>22</v>
      </c>
      <c r="F364" s="6" t="s">
        <v>253</v>
      </c>
      <c r="G364" s="7">
        <v>100</v>
      </c>
      <c r="H364" s="7">
        <v>10</v>
      </c>
      <c r="I364" s="7">
        <v>150</v>
      </c>
      <c r="J364" s="7">
        <v>200</v>
      </c>
      <c r="K364" s="7">
        <v>250</v>
      </c>
      <c r="L364" s="7">
        <v>150</v>
      </c>
      <c r="M364" s="6">
        <v>75</v>
      </c>
      <c r="N364" s="8">
        <f>IF('NORMAL OPTION CALLS'!E364="BUY",('NORMAL OPTION CALLS'!L364-'NORMAL OPTION CALLS'!G364)*('NORMAL OPTION CALLS'!M364),('NORMAL OPTION CALLS'!G364-'NORMAL OPTION CALLS'!L364)*('NORMAL OPTION CALLS'!M364))</f>
        <v>3750</v>
      </c>
      <c r="O364" s="9">
        <f>'NORMAL OPTION CALLS'!N364/('NORMAL OPTION CALLS'!M364)/'NORMAL OPTION CALLS'!G364%</f>
        <v>50</v>
      </c>
    </row>
    <row r="365" spans="1:15" ht="15.75">
      <c r="A365" s="61">
        <v>54</v>
      </c>
      <c r="B365" s="5">
        <v>43076</v>
      </c>
      <c r="C365" s="6">
        <v>170</v>
      </c>
      <c r="D365" s="6" t="s">
        <v>21</v>
      </c>
      <c r="E365" s="6" t="s">
        <v>22</v>
      </c>
      <c r="F365" s="6" t="s">
        <v>247</v>
      </c>
      <c r="G365" s="7">
        <v>4.3</v>
      </c>
      <c r="H365" s="7">
        <v>2.7</v>
      </c>
      <c r="I365" s="7">
        <v>5.0999999999999996</v>
      </c>
      <c r="J365" s="7">
        <v>6</v>
      </c>
      <c r="K365" s="7">
        <v>6.9</v>
      </c>
      <c r="L365" s="7">
        <v>6</v>
      </c>
      <c r="M365" s="6">
        <v>4000</v>
      </c>
      <c r="N365" s="8">
        <f>IF('NORMAL OPTION CALLS'!E365="BUY",('NORMAL OPTION CALLS'!L365-'NORMAL OPTION CALLS'!G365)*('NORMAL OPTION CALLS'!M365),('NORMAL OPTION CALLS'!G365-'NORMAL OPTION CALLS'!L365)*('NORMAL OPTION CALLS'!M365))</f>
        <v>6800.0000000000009</v>
      </c>
      <c r="O365" s="9">
        <f>'NORMAL OPTION CALLS'!N365/('NORMAL OPTION CALLS'!M365)/'NORMAL OPTION CALLS'!G365%</f>
        <v>39.534883720930239</v>
      </c>
    </row>
    <row r="366" spans="1:15" ht="15.75">
      <c r="A366" s="61">
        <v>55</v>
      </c>
      <c r="B366" s="5">
        <v>43075</v>
      </c>
      <c r="C366" s="6">
        <v>700</v>
      </c>
      <c r="D366" s="6" t="s">
        <v>21</v>
      </c>
      <c r="E366" s="6" t="s">
        <v>22</v>
      </c>
      <c r="F366" s="6" t="s">
        <v>252</v>
      </c>
      <c r="G366" s="7">
        <v>30</v>
      </c>
      <c r="H366" s="7">
        <v>24</v>
      </c>
      <c r="I366" s="7">
        <v>33</v>
      </c>
      <c r="J366" s="7">
        <v>36</v>
      </c>
      <c r="K366" s="7">
        <v>39</v>
      </c>
      <c r="L366" s="7">
        <v>33</v>
      </c>
      <c r="M366" s="6">
        <v>2750</v>
      </c>
      <c r="N366" s="8">
        <f>IF('NORMAL OPTION CALLS'!E366="BUY",('NORMAL OPTION CALLS'!L366-'NORMAL OPTION CALLS'!G366)*('NORMAL OPTION CALLS'!M366),('NORMAL OPTION CALLS'!G366-'NORMAL OPTION CALLS'!L366)*('NORMAL OPTION CALLS'!M366))</f>
        <v>8250</v>
      </c>
      <c r="O366" s="9">
        <f>'NORMAL OPTION CALLS'!N366/('NORMAL OPTION CALLS'!M366)/'NORMAL OPTION CALLS'!G366%</f>
        <v>10</v>
      </c>
    </row>
    <row r="367" spans="1:15" ht="15.75">
      <c r="A367" s="61">
        <v>56</v>
      </c>
      <c r="B367" s="5">
        <v>43074</v>
      </c>
      <c r="C367" s="6">
        <v>500</v>
      </c>
      <c r="D367" s="6" t="s">
        <v>21</v>
      </c>
      <c r="E367" s="6" t="s">
        <v>22</v>
      </c>
      <c r="F367" s="6" t="s">
        <v>76</v>
      </c>
      <c r="G367" s="7">
        <v>16</v>
      </c>
      <c r="H367" s="7">
        <v>12</v>
      </c>
      <c r="I367" s="7">
        <v>18</v>
      </c>
      <c r="J367" s="7">
        <v>20</v>
      </c>
      <c r="K367" s="7">
        <v>22</v>
      </c>
      <c r="L367" s="7">
        <v>12</v>
      </c>
      <c r="M367" s="6">
        <v>2750</v>
      </c>
      <c r="N367" s="8">
        <f>IF('NORMAL OPTION CALLS'!E367="BUY",('NORMAL OPTION CALLS'!L367-'NORMAL OPTION CALLS'!G367)*('NORMAL OPTION CALLS'!M367),('NORMAL OPTION CALLS'!G367-'NORMAL OPTION CALLS'!L367)*('NORMAL OPTION CALLS'!M367))</f>
        <v>-11000</v>
      </c>
      <c r="O367" s="9">
        <f>'NORMAL OPTION CALLS'!N367/('NORMAL OPTION CALLS'!M367)/'NORMAL OPTION CALLS'!G367%</f>
        <v>-25</v>
      </c>
    </row>
    <row r="368" spans="1:15" ht="15.75">
      <c r="A368" s="61">
        <v>57</v>
      </c>
      <c r="B368" s="5">
        <v>43074</v>
      </c>
      <c r="C368" s="6">
        <v>350</v>
      </c>
      <c r="D368" s="6" t="s">
        <v>21</v>
      </c>
      <c r="E368" s="6" t="s">
        <v>22</v>
      </c>
      <c r="F368" s="6" t="s">
        <v>234</v>
      </c>
      <c r="G368" s="7">
        <v>13</v>
      </c>
      <c r="H368" s="7">
        <v>10</v>
      </c>
      <c r="I368" s="7">
        <v>14.5</v>
      </c>
      <c r="J368" s="7">
        <v>16</v>
      </c>
      <c r="K368" s="7">
        <v>17.5</v>
      </c>
      <c r="L368" s="7">
        <v>14.5</v>
      </c>
      <c r="M368" s="6">
        <v>3000</v>
      </c>
      <c r="N368" s="8">
        <f>IF('NORMAL OPTION CALLS'!E368="BUY",('NORMAL OPTION CALLS'!L368-'NORMAL OPTION CALLS'!G368)*('NORMAL OPTION CALLS'!M368),('NORMAL OPTION CALLS'!G368-'NORMAL OPTION CALLS'!L368)*('NORMAL OPTION CALLS'!M368))</f>
        <v>4500</v>
      </c>
      <c r="O368" s="9">
        <f>'NORMAL OPTION CALLS'!N368/('NORMAL OPTION CALLS'!M368)/'NORMAL OPTION CALLS'!G368%</f>
        <v>11.538461538461538</v>
      </c>
    </row>
    <row r="369" spans="1:15" ht="15.75">
      <c r="A369" s="61">
        <v>58</v>
      </c>
      <c r="B369" s="5">
        <v>43073</v>
      </c>
      <c r="C369" s="6">
        <v>330</v>
      </c>
      <c r="D369" s="6" t="s">
        <v>21</v>
      </c>
      <c r="E369" s="6" t="s">
        <v>22</v>
      </c>
      <c r="F369" s="6" t="s">
        <v>249</v>
      </c>
      <c r="G369" s="7">
        <v>13.5</v>
      </c>
      <c r="H369" s="7">
        <v>10.5</v>
      </c>
      <c r="I369" s="7">
        <v>15</v>
      </c>
      <c r="J369" s="7">
        <v>16.5</v>
      </c>
      <c r="K369" s="7">
        <v>18</v>
      </c>
      <c r="L369" s="7">
        <v>10.5</v>
      </c>
      <c r="M369" s="6">
        <v>2750</v>
      </c>
      <c r="N369" s="8">
        <f>IF('NORMAL OPTION CALLS'!E369="BUY",('NORMAL OPTION CALLS'!L369-'NORMAL OPTION CALLS'!G369)*('NORMAL OPTION CALLS'!M369),('NORMAL OPTION CALLS'!G369-'NORMAL OPTION CALLS'!L369)*('NORMAL OPTION CALLS'!M369))</f>
        <v>-8250</v>
      </c>
      <c r="O369" s="9">
        <f>'NORMAL OPTION CALLS'!N369/('NORMAL OPTION CALLS'!M369)/'NORMAL OPTION CALLS'!G369%</f>
        <v>-22.222222222222221</v>
      </c>
    </row>
    <row r="370" spans="1:15" ht="15.75">
      <c r="A370" s="61">
        <v>59</v>
      </c>
      <c r="B370" s="5">
        <v>43073</v>
      </c>
      <c r="C370" s="6">
        <v>500</v>
      </c>
      <c r="D370" s="6" t="s">
        <v>21</v>
      </c>
      <c r="E370" s="6" t="s">
        <v>22</v>
      </c>
      <c r="F370" s="6" t="s">
        <v>143</v>
      </c>
      <c r="G370" s="7">
        <v>20</v>
      </c>
      <c r="H370" s="7">
        <v>13</v>
      </c>
      <c r="I370" s="7">
        <v>24</v>
      </c>
      <c r="J370" s="7">
        <v>28</v>
      </c>
      <c r="K370" s="7">
        <v>32</v>
      </c>
      <c r="L370" s="7">
        <v>28</v>
      </c>
      <c r="M370" s="6">
        <v>1800</v>
      </c>
      <c r="N370" s="8">
        <f>IF('NORMAL OPTION CALLS'!E370="BUY",('NORMAL OPTION CALLS'!L370-'NORMAL OPTION CALLS'!G370)*('NORMAL OPTION CALLS'!M370),('NORMAL OPTION CALLS'!G370-'NORMAL OPTION CALLS'!L370)*('NORMAL OPTION CALLS'!M370))</f>
        <v>14400</v>
      </c>
      <c r="O370" s="9">
        <f>'NORMAL OPTION CALLS'!N370/('NORMAL OPTION CALLS'!M370)/'NORMAL OPTION CALLS'!G370%</f>
        <v>40</v>
      </c>
    </row>
    <row r="371" spans="1:15" ht="15.75">
      <c r="A371" s="61">
        <v>60</v>
      </c>
      <c r="B371" s="5">
        <v>43070</v>
      </c>
      <c r="C371" s="6">
        <v>160</v>
      </c>
      <c r="D371" s="6" t="s">
        <v>47</v>
      </c>
      <c r="E371" s="6" t="s">
        <v>22</v>
      </c>
      <c r="F371" s="6" t="s">
        <v>247</v>
      </c>
      <c r="G371" s="7">
        <v>6.5</v>
      </c>
      <c r="H371" s="7">
        <v>4.5</v>
      </c>
      <c r="I371" s="7">
        <v>7.5</v>
      </c>
      <c r="J371" s="7">
        <v>8.5</v>
      </c>
      <c r="K371" s="7">
        <v>9.5</v>
      </c>
      <c r="L371" s="7">
        <v>7.5</v>
      </c>
      <c r="M371" s="6">
        <v>4000</v>
      </c>
      <c r="N371" s="8">
        <f>IF('NORMAL OPTION CALLS'!E371="BUY",('NORMAL OPTION CALLS'!L371-'NORMAL OPTION CALLS'!G371)*('NORMAL OPTION CALLS'!M371),('NORMAL OPTION CALLS'!G371-'NORMAL OPTION CALLS'!L371)*('NORMAL OPTION CALLS'!M371))</f>
        <v>4000</v>
      </c>
      <c r="O371" s="9">
        <f>'NORMAL OPTION CALLS'!N371/('NORMAL OPTION CALLS'!M371)/'NORMAL OPTION CALLS'!G371%</f>
        <v>15.384615384615383</v>
      </c>
    </row>
    <row r="372" spans="1:15" ht="15.75">
      <c r="A372" s="61">
        <v>61</v>
      </c>
      <c r="B372" s="5">
        <v>43070</v>
      </c>
      <c r="C372" s="6">
        <v>120</v>
      </c>
      <c r="D372" s="6" t="s">
        <v>47</v>
      </c>
      <c r="E372" s="6" t="s">
        <v>22</v>
      </c>
      <c r="F372" s="6" t="s">
        <v>59</v>
      </c>
      <c r="G372" s="7">
        <v>3.65</v>
      </c>
      <c r="H372" s="7">
        <v>2.7</v>
      </c>
      <c r="I372" s="7">
        <v>4.2</v>
      </c>
      <c r="J372" s="7">
        <v>5.7</v>
      </c>
      <c r="K372" s="7">
        <v>6.2</v>
      </c>
      <c r="L372" s="7">
        <v>5.7</v>
      </c>
      <c r="M372" s="6">
        <v>6000</v>
      </c>
      <c r="N372" s="8">
        <f>IF('NORMAL OPTION CALLS'!E372="BUY",('NORMAL OPTION CALLS'!L372-'NORMAL OPTION CALLS'!G372)*('NORMAL OPTION CALLS'!M372),('NORMAL OPTION CALLS'!G372-'NORMAL OPTION CALLS'!L372)*('NORMAL OPTION CALLS'!M372))</f>
        <v>12300.000000000002</v>
      </c>
      <c r="O372" s="9">
        <f>'NORMAL OPTION CALLS'!N372/('NORMAL OPTION CALLS'!M372)/'NORMAL OPTION CALLS'!G372%</f>
        <v>56.164383561643845</v>
      </c>
    </row>
    <row r="373" spans="1:15" ht="15.75">
      <c r="A373" s="61">
        <v>62</v>
      </c>
      <c r="B373" s="5">
        <v>43070</v>
      </c>
      <c r="C373" s="6">
        <v>320</v>
      </c>
      <c r="D373" s="6" t="s">
        <v>47</v>
      </c>
      <c r="E373" s="6" t="s">
        <v>22</v>
      </c>
      <c r="F373" s="6" t="s">
        <v>49</v>
      </c>
      <c r="G373" s="7">
        <v>11</v>
      </c>
      <c r="H373" s="7">
        <v>8</v>
      </c>
      <c r="I373" s="7">
        <v>12.5</v>
      </c>
      <c r="J373" s="7">
        <v>14</v>
      </c>
      <c r="K373" s="7">
        <v>15.5</v>
      </c>
      <c r="L373" s="7">
        <v>15.5</v>
      </c>
      <c r="M373" s="6">
        <v>3000</v>
      </c>
      <c r="N373" s="8">
        <f>IF('NORMAL OPTION CALLS'!E373="BUY",('NORMAL OPTION CALLS'!L373-'NORMAL OPTION CALLS'!G373)*('NORMAL OPTION CALLS'!M373),('NORMAL OPTION CALLS'!G373-'NORMAL OPTION CALLS'!L373)*('NORMAL OPTION CALLS'!M373))</f>
        <v>13500</v>
      </c>
      <c r="O373" s="9">
        <f>'NORMAL OPTION CALLS'!N373/('NORMAL OPTION CALLS'!M373)/'NORMAL OPTION CALLS'!G373%</f>
        <v>40.909090909090907</v>
      </c>
    </row>
    <row r="375" spans="1:15" ht="16.5" thickBot="1">
      <c r="A375" s="4"/>
      <c r="B375" s="11"/>
      <c r="C375" s="11"/>
      <c r="D375" s="12"/>
      <c r="E375" s="12"/>
      <c r="F375" s="12"/>
      <c r="G375" s="13"/>
      <c r="H375" s="14"/>
      <c r="I375" s="15" t="s">
        <v>27</v>
      </c>
      <c r="J375" s="15"/>
      <c r="K375" s="16"/>
      <c r="L375" s="16"/>
      <c r="M375" s="17"/>
      <c r="N375" s="17"/>
      <c r="O375" s="17"/>
    </row>
    <row r="376" spans="1:15" ht="15.75">
      <c r="A376" s="18"/>
      <c r="B376" s="11"/>
      <c r="C376" s="11"/>
      <c r="D376" s="99" t="s">
        <v>28</v>
      </c>
      <c r="E376" s="99"/>
      <c r="F376" s="20">
        <v>62</v>
      </c>
      <c r="G376" s="21">
        <f>'NORMAL OPTION CALLS'!G377+'NORMAL OPTION CALLS'!G378+'NORMAL OPTION CALLS'!G379+'NORMAL OPTION CALLS'!G380+'NORMAL OPTION CALLS'!G381+'NORMAL OPTION CALLS'!G382</f>
        <v>100</v>
      </c>
      <c r="H376" s="12">
        <v>62</v>
      </c>
      <c r="I376" s="22">
        <f>'NORMAL OPTION CALLS'!H377/'NORMAL OPTION CALLS'!H376%</f>
        <v>77.41935483870968</v>
      </c>
      <c r="J376" s="22"/>
      <c r="K376" s="22"/>
      <c r="L376" s="23"/>
      <c r="M376" s="17"/>
    </row>
    <row r="377" spans="1:15" ht="15.75">
      <c r="A377" s="18"/>
      <c r="B377" s="11"/>
      <c r="C377" s="11"/>
      <c r="D377" s="93" t="s">
        <v>29</v>
      </c>
      <c r="E377" s="93"/>
      <c r="F377" s="25">
        <v>48</v>
      </c>
      <c r="G377" s="26">
        <f>('NORMAL OPTION CALLS'!F377/'NORMAL OPTION CALLS'!F376)*100</f>
        <v>77.41935483870968</v>
      </c>
      <c r="H377" s="12">
        <v>48</v>
      </c>
      <c r="I377" s="16"/>
      <c r="J377" s="16"/>
      <c r="K377" s="12"/>
      <c r="L377" s="16"/>
      <c r="N377" s="12" t="s">
        <v>30</v>
      </c>
      <c r="O377" s="12"/>
    </row>
    <row r="378" spans="1:15" ht="15.75">
      <c r="A378" s="27"/>
      <c r="B378" s="11"/>
      <c r="C378" s="11"/>
      <c r="D378" s="93" t="s">
        <v>31</v>
      </c>
      <c r="E378" s="93"/>
      <c r="F378" s="25">
        <v>0</v>
      </c>
      <c r="G378" s="26">
        <f>('NORMAL OPTION CALLS'!F378/'NORMAL OPTION CALLS'!F376)*100</f>
        <v>0</v>
      </c>
      <c r="H378" s="28"/>
      <c r="I378" s="12"/>
      <c r="J378" s="12"/>
      <c r="K378" s="12"/>
      <c r="L378" s="16"/>
      <c r="M378" s="17"/>
      <c r="N378" s="18"/>
      <c r="O378" s="18"/>
    </row>
    <row r="379" spans="1:15" ht="15.75">
      <c r="A379" s="27"/>
      <c r="B379" s="11"/>
      <c r="C379" s="11"/>
      <c r="D379" s="93" t="s">
        <v>32</v>
      </c>
      <c r="E379" s="93"/>
      <c r="F379" s="25">
        <v>0</v>
      </c>
      <c r="G379" s="26">
        <f>('NORMAL OPTION CALLS'!F379/'NORMAL OPTION CALLS'!F376)*100</f>
        <v>0</v>
      </c>
      <c r="H379" s="28"/>
      <c r="I379" s="12"/>
      <c r="J379" s="12"/>
      <c r="K379" s="12"/>
      <c r="L379" s="16"/>
      <c r="M379" s="17"/>
      <c r="N379" s="17"/>
      <c r="O379" s="17"/>
    </row>
    <row r="380" spans="1:15" ht="15.75">
      <c r="A380" s="27"/>
      <c r="B380" s="11"/>
      <c r="C380" s="11"/>
      <c r="D380" s="93" t="s">
        <v>33</v>
      </c>
      <c r="E380" s="93"/>
      <c r="F380" s="25">
        <v>14</v>
      </c>
      <c r="G380" s="26">
        <f>('NORMAL OPTION CALLS'!F380/'NORMAL OPTION CALLS'!F376)*100</f>
        <v>22.58064516129032</v>
      </c>
      <c r="H380" s="28"/>
      <c r="I380" s="12" t="s">
        <v>34</v>
      </c>
      <c r="J380" s="12"/>
      <c r="K380" s="16"/>
      <c r="L380" s="16"/>
      <c r="M380" s="17"/>
      <c r="N380" s="17"/>
      <c r="O380" s="17"/>
    </row>
    <row r="381" spans="1:15" ht="15.75">
      <c r="A381" s="27"/>
      <c r="B381" s="11"/>
      <c r="C381" s="11"/>
      <c r="D381" s="93" t="s">
        <v>35</v>
      </c>
      <c r="E381" s="93"/>
      <c r="F381" s="25">
        <v>0</v>
      </c>
      <c r="G381" s="26">
        <f>('NORMAL OPTION CALLS'!F381/'NORMAL OPTION CALLS'!F376)*100</f>
        <v>0</v>
      </c>
      <c r="H381" s="28"/>
      <c r="I381" s="12"/>
      <c r="J381" s="12"/>
      <c r="K381" s="16"/>
      <c r="L381" s="16"/>
      <c r="M381" s="17"/>
      <c r="N381" s="17"/>
      <c r="O381" s="17"/>
    </row>
    <row r="382" spans="1:15" ht="16.5" thickBot="1">
      <c r="A382" s="27"/>
      <c r="B382" s="11"/>
      <c r="C382" s="11"/>
      <c r="D382" s="94" t="s">
        <v>36</v>
      </c>
      <c r="E382" s="94"/>
      <c r="F382" s="30"/>
      <c r="G382" s="31">
        <f>('NORMAL OPTION CALLS'!F382/'NORMAL OPTION CALLS'!F376)*100</f>
        <v>0</v>
      </c>
      <c r="H382" s="28"/>
      <c r="I382" s="12"/>
      <c r="J382" s="12"/>
      <c r="K382" s="23"/>
      <c r="L382" s="23"/>
      <c r="N382" s="17"/>
      <c r="O382" s="17"/>
    </row>
    <row r="383" spans="1:15" ht="15.75">
      <c r="A383" s="35" t="s">
        <v>37</v>
      </c>
      <c r="B383" s="32"/>
      <c r="C383" s="32"/>
      <c r="D383" s="36"/>
      <c r="E383" s="36"/>
      <c r="F383" s="37"/>
      <c r="G383" s="37"/>
      <c r="H383" s="38"/>
      <c r="I383" s="39"/>
      <c r="J383" s="39"/>
      <c r="K383" s="39"/>
      <c r="L383" s="37"/>
      <c r="M383" s="17"/>
      <c r="N383" s="33"/>
      <c r="O383" s="33"/>
    </row>
    <row r="384" spans="1:15" ht="15.75">
      <c r="A384" s="40" t="s">
        <v>38</v>
      </c>
      <c r="B384" s="32"/>
      <c r="C384" s="32"/>
      <c r="D384" s="41"/>
      <c r="E384" s="42"/>
      <c r="F384" s="36"/>
      <c r="G384" s="39"/>
      <c r="H384" s="38"/>
      <c r="I384" s="39"/>
      <c r="J384" s="39"/>
      <c r="K384" s="39"/>
      <c r="L384" s="37"/>
      <c r="M384" s="17"/>
      <c r="N384" s="18"/>
      <c r="O384" s="18"/>
    </row>
    <row r="385" spans="1:15" ht="15.75">
      <c r="A385" s="40" t="s">
        <v>39</v>
      </c>
      <c r="B385" s="32"/>
      <c r="C385" s="32"/>
      <c r="D385" s="36"/>
      <c r="E385" s="42"/>
      <c r="F385" s="36"/>
      <c r="G385" s="39"/>
      <c r="H385" s="38"/>
      <c r="I385" s="43"/>
      <c r="J385" s="43"/>
      <c r="K385" s="43"/>
      <c r="L385" s="37"/>
      <c r="M385" s="17"/>
      <c r="N385" s="17"/>
      <c r="O385" s="17"/>
    </row>
    <row r="386" spans="1:15" ht="15.75">
      <c r="A386" s="40" t="s">
        <v>40</v>
      </c>
      <c r="B386" s="41"/>
      <c r="C386" s="32"/>
      <c r="D386" s="36"/>
      <c r="E386" s="42"/>
      <c r="F386" s="36"/>
      <c r="G386" s="39"/>
      <c r="H386" s="44"/>
      <c r="I386" s="43"/>
      <c r="J386" s="43"/>
      <c r="K386" s="43"/>
      <c r="L386" s="37"/>
      <c r="M386" s="17"/>
      <c r="N386" s="17"/>
      <c r="O386" s="17"/>
    </row>
    <row r="387" spans="1:15" ht="15.75">
      <c r="A387" s="40" t="s">
        <v>41</v>
      </c>
      <c r="B387" s="27"/>
      <c r="C387" s="41"/>
      <c r="D387" s="36"/>
      <c r="E387" s="45"/>
      <c r="F387" s="39"/>
      <c r="G387" s="39"/>
      <c r="H387" s="44"/>
      <c r="I387" s="43"/>
      <c r="J387" s="43"/>
      <c r="K387" s="43"/>
      <c r="L387" s="39"/>
      <c r="M387" s="17"/>
      <c r="N387" s="17"/>
      <c r="O387" s="17"/>
    </row>
    <row r="389" spans="1:15">
      <c r="A389" s="95" t="s">
        <v>0</v>
      </c>
      <c r="B389" s="95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</row>
    <row r="390" spans="1:15">
      <c r="A390" s="95"/>
      <c r="B390" s="95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</row>
    <row r="391" spans="1:15">
      <c r="A391" s="95"/>
      <c r="B391" s="95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</row>
    <row r="392" spans="1:15" ht="15.75">
      <c r="A392" s="96" t="s">
        <v>1</v>
      </c>
      <c r="B392" s="96"/>
      <c r="C392" s="96"/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</row>
    <row r="393" spans="1:15" ht="15.75">
      <c r="A393" s="96" t="s">
        <v>2</v>
      </c>
      <c r="B393" s="96"/>
      <c r="C393" s="96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</row>
    <row r="394" spans="1:15" ht="15.75">
      <c r="A394" s="97" t="s">
        <v>3</v>
      </c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</row>
    <row r="395" spans="1:15" ht="15.75">
      <c r="A395" s="88" t="s">
        <v>231</v>
      </c>
      <c r="B395" s="88"/>
      <c r="C395" s="88"/>
      <c r="D395" s="88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</row>
    <row r="396" spans="1:15" ht="15.75">
      <c r="A396" s="89" t="s">
        <v>5</v>
      </c>
      <c r="B396" s="89"/>
      <c r="C396" s="89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</row>
    <row r="397" spans="1:15">
      <c r="A397" s="90" t="s">
        <v>6</v>
      </c>
      <c r="B397" s="91" t="s">
        <v>7</v>
      </c>
      <c r="C397" s="92" t="s">
        <v>8</v>
      </c>
      <c r="D397" s="91" t="s">
        <v>9</v>
      </c>
      <c r="E397" s="90" t="s">
        <v>10</v>
      </c>
      <c r="F397" s="90" t="s">
        <v>11</v>
      </c>
      <c r="G397" s="92" t="s">
        <v>12</v>
      </c>
      <c r="H397" s="92" t="s">
        <v>13</v>
      </c>
      <c r="I397" s="92" t="s">
        <v>14</v>
      </c>
      <c r="J397" s="92" t="s">
        <v>15</v>
      </c>
      <c r="K397" s="92" t="s">
        <v>16</v>
      </c>
      <c r="L397" s="98" t="s">
        <v>17</v>
      </c>
      <c r="M397" s="91" t="s">
        <v>18</v>
      </c>
      <c r="N397" s="91" t="s">
        <v>19</v>
      </c>
      <c r="O397" s="91" t="s">
        <v>20</v>
      </c>
    </row>
    <row r="398" spans="1:15">
      <c r="A398" s="90"/>
      <c r="B398" s="91"/>
      <c r="C398" s="92"/>
      <c r="D398" s="91"/>
      <c r="E398" s="90"/>
      <c r="F398" s="90"/>
      <c r="G398" s="92"/>
      <c r="H398" s="92"/>
      <c r="I398" s="92"/>
      <c r="J398" s="92"/>
      <c r="K398" s="92"/>
      <c r="L398" s="98"/>
      <c r="M398" s="91"/>
      <c r="N398" s="91"/>
      <c r="O398" s="91"/>
    </row>
    <row r="399" spans="1:15" ht="15.75">
      <c r="A399" s="61">
        <v>1</v>
      </c>
      <c r="B399" s="5">
        <v>43069</v>
      </c>
      <c r="C399" s="6">
        <v>55</v>
      </c>
      <c r="D399" s="6" t="s">
        <v>21</v>
      </c>
      <c r="E399" s="6" t="s">
        <v>22</v>
      </c>
      <c r="F399" s="6" t="s">
        <v>244</v>
      </c>
      <c r="G399" s="7">
        <v>1.5</v>
      </c>
      <c r="H399" s="7">
        <v>0.9</v>
      </c>
      <c r="I399" s="7">
        <v>1.8</v>
      </c>
      <c r="J399" s="7">
        <v>2.1</v>
      </c>
      <c r="K399" s="7">
        <v>2.4</v>
      </c>
      <c r="L399" s="7">
        <v>2.4</v>
      </c>
      <c r="M399" s="6">
        <v>17000</v>
      </c>
      <c r="N399" s="8">
        <f>IF('NORMAL OPTION CALLS'!E399="BUY",('NORMAL OPTION CALLS'!L399-'NORMAL OPTION CALLS'!G399)*('NORMAL OPTION CALLS'!M399),('NORMAL OPTION CALLS'!G399-'NORMAL OPTION CALLS'!L399)*('NORMAL OPTION CALLS'!M399))</f>
        <v>15299.999999999998</v>
      </c>
      <c r="O399" s="9">
        <f>'NORMAL OPTION CALLS'!N399/('NORMAL OPTION CALLS'!M399)/'NORMAL OPTION CALLS'!G399%</f>
        <v>59.999999999999993</v>
      </c>
    </row>
    <row r="400" spans="1:15" ht="15.75">
      <c r="A400" s="61">
        <v>2</v>
      </c>
      <c r="B400" s="5">
        <v>43068</v>
      </c>
      <c r="C400" s="6">
        <v>1320</v>
      </c>
      <c r="D400" s="6" t="s">
        <v>21</v>
      </c>
      <c r="E400" s="6" t="s">
        <v>22</v>
      </c>
      <c r="F400" s="6" t="s">
        <v>156</v>
      </c>
      <c r="G400" s="7">
        <v>20</v>
      </c>
      <c r="H400" s="7">
        <v>10</v>
      </c>
      <c r="I400" s="7">
        <v>26</v>
      </c>
      <c r="J400" s="7">
        <v>32</v>
      </c>
      <c r="K400" s="7">
        <v>38</v>
      </c>
      <c r="L400" s="7">
        <v>26</v>
      </c>
      <c r="M400" s="6">
        <v>600</v>
      </c>
      <c r="N400" s="8">
        <f>IF('NORMAL OPTION CALLS'!E400="BUY",('NORMAL OPTION CALLS'!L400-'NORMAL OPTION CALLS'!G400)*('NORMAL OPTION CALLS'!M400),('NORMAL OPTION CALLS'!G400-'NORMAL OPTION CALLS'!L400)*('NORMAL OPTION CALLS'!M400))</f>
        <v>3600</v>
      </c>
      <c r="O400" s="9">
        <f>'NORMAL OPTION CALLS'!N400/('NORMAL OPTION CALLS'!M400)/'NORMAL OPTION CALLS'!G400%</f>
        <v>30</v>
      </c>
    </row>
    <row r="401" spans="1:15" ht="15.75">
      <c r="A401" s="61">
        <v>3</v>
      </c>
      <c r="B401" s="5">
        <v>43067</v>
      </c>
      <c r="C401" s="6">
        <v>1860</v>
      </c>
      <c r="D401" s="6" t="s">
        <v>21</v>
      </c>
      <c r="E401" s="6" t="s">
        <v>22</v>
      </c>
      <c r="F401" s="6" t="s">
        <v>60</v>
      </c>
      <c r="G401" s="7">
        <v>18</v>
      </c>
      <c r="H401" s="7">
        <v>4</v>
      </c>
      <c r="I401" s="7">
        <v>26</v>
      </c>
      <c r="J401" s="7">
        <v>34</v>
      </c>
      <c r="K401" s="7">
        <v>42</v>
      </c>
      <c r="L401" s="7">
        <v>4</v>
      </c>
      <c r="M401" s="6">
        <v>500</v>
      </c>
      <c r="N401" s="8">
        <f>IF('NORMAL OPTION CALLS'!E401="BUY",('NORMAL OPTION CALLS'!L401-'NORMAL OPTION CALLS'!G401)*('NORMAL OPTION CALLS'!M401),('NORMAL OPTION CALLS'!G401-'NORMAL OPTION CALLS'!L401)*('NORMAL OPTION CALLS'!M401))</f>
        <v>-7000</v>
      </c>
      <c r="O401" s="9">
        <f>'NORMAL OPTION CALLS'!N401/('NORMAL OPTION CALLS'!M401)/'NORMAL OPTION CALLS'!G401%</f>
        <v>-77.777777777777786</v>
      </c>
    </row>
    <row r="402" spans="1:15" ht="15.75">
      <c r="A402" s="61">
        <v>4</v>
      </c>
      <c r="B402" s="5">
        <v>43067</v>
      </c>
      <c r="C402" s="6">
        <v>390</v>
      </c>
      <c r="D402" s="6" t="s">
        <v>21</v>
      </c>
      <c r="E402" s="6" t="s">
        <v>22</v>
      </c>
      <c r="F402" s="6" t="s">
        <v>195</v>
      </c>
      <c r="G402" s="7">
        <v>3.4</v>
      </c>
      <c r="H402" s="7">
        <v>2.4</v>
      </c>
      <c r="I402" s="7">
        <v>4.2</v>
      </c>
      <c r="J402" s="7">
        <v>5</v>
      </c>
      <c r="K402" s="7">
        <v>5.8</v>
      </c>
      <c r="L402" s="7">
        <v>4.2</v>
      </c>
      <c r="M402" s="6">
        <v>4500</v>
      </c>
      <c r="N402" s="8">
        <f>IF('NORMAL OPTION CALLS'!E402="BUY",('NORMAL OPTION CALLS'!L402-'NORMAL OPTION CALLS'!G402)*('NORMAL OPTION CALLS'!M402),('NORMAL OPTION CALLS'!G402-'NORMAL OPTION CALLS'!L402)*('NORMAL OPTION CALLS'!M402))</f>
        <v>3600.0000000000014</v>
      </c>
      <c r="O402" s="9">
        <f>'NORMAL OPTION CALLS'!N402/('NORMAL OPTION CALLS'!M402)/'NORMAL OPTION CALLS'!G402%</f>
        <v>23.529411764705888</v>
      </c>
    </row>
    <row r="403" spans="1:15" ht="15.75">
      <c r="A403" s="61">
        <v>5</v>
      </c>
      <c r="B403" s="5">
        <v>43067</v>
      </c>
      <c r="C403" s="6">
        <v>1200</v>
      </c>
      <c r="D403" s="6" t="s">
        <v>21</v>
      </c>
      <c r="E403" s="6" t="s">
        <v>22</v>
      </c>
      <c r="F403" s="6" t="s">
        <v>243</v>
      </c>
      <c r="G403" s="7">
        <v>12</v>
      </c>
      <c r="H403" s="7">
        <v>2</v>
      </c>
      <c r="I403" s="7">
        <v>22</v>
      </c>
      <c r="J403" s="7">
        <v>32</v>
      </c>
      <c r="K403" s="7">
        <v>42</v>
      </c>
      <c r="L403" s="7">
        <v>22</v>
      </c>
      <c r="M403" s="6">
        <v>400</v>
      </c>
      <c r="N403" s="8">
        <f>IF('NORMAL OPTION CALLS'!E403="BUY",('NORMAL OPTION CALLS'!L403-'NORMAL OPTION CALLS'!G403)*('NORMAL OPTION CALLS'!M403),('NORMAL OPTION CALLS'!G403-'NORMAL OPTION CALLS'!L403)*('NORMAL OPTION CALLS'!M403))</f>
        <v>4000</v>
      </c>
      <c r="O403" s="9">
        <f>'NORMAL OPTION CALLS'!N403/('NORMAL OPTION CALLS'!M403)/'NORMAL OPTION CALLS'!G403%</f>
        <v>83.333333333333343</v>
      </c>
    </row>
    <row r="404" spans="1:15" ht="15.75">
      <c r="A404" s="61">
        <v>6</v>
      </c>
      <c r="B404" s="5">
        <v>43066</v>
      </c>
      <c r="C404" s="6">
        <v>52.5</v>
      </c>
      <c r="D404" s="6" t="s">
        <v>21</v>
      </c>
      <c r="E404" s="6" t="s">
        <v>22</v>
      </c>
      <c r="F404" s="6" t="s">
        <v>242</v>
      </c>
      <c r="G404" s="7">
        <v>2.6</v>
      </c>
      <c r="H404" s="7">
        <v>2</v>
      </c>
      <c r="I404" s="7">
        <v>3</v>
      </c>
      <c r="J404" s="7">
        <v>3.3</v>
      </c>
      <c r="K404" s="7">
        <v>3.6</v>
      </c>
      <c r="L404" s="7">
        <v>3.6</v>
      </c>
      <c r="M404" s="6">
        <v>17000</v>
      </c>
      <c r="N404" s="8">
        <f>IF('NORMAL OPTION CALLS'!E404="BUY",('NORMAL OPTION CALLS'!L404-'NORMAL OPTION CALLS'!G404)*('NORMAL OPTION CALLS'!M404),('NORMAL OPTION CALLS'!G404-'NORMAL OPTION CALLS'!L404)*('NORMAL OPTION CALLS'!M404))</f>
        <v>17000</v>
      </c>
      <c r="O404" s="9">
        <f>'NORMAL OPTION CALLS'!N404/('NORMAL OPTION CALLS'!M404)/'NORMAL OPTION CALLS'!G404%</f>
        <v>38.46153846153846</v>
      </c>
    </row>
    <row r="405" spans="1:15" ht="15.75">
      <c r="A405" s="61">
        <v>7</v>
      </c>
      <c r="B405" s="5">
        <v>43066</v>
      </c>
      <c r="C405" s="6">
        <v>120</v>
      </c>
      <c r="D405" s="6" t="s">
        <v>21</v>
      </c>
      <c r="E405" s="6" t="s">
        <v>22</v>
      </c>
      <c r="F405" s="6" t="s">
        <v>25</v>
      </c>
      <c r="G405" s="7">
        <v>3.3</v>
      </c>
      <c r="H405" s="7">
        <v>2.2999999999999998</v>
      </c>
      <c r="I405" s="7">
        <v>3.8</v>
      </c>
      <c r="J405" s="7">
        <v>4.3</v>
      </c>
      <c r="K405" s="7">
        <v>4.8</v>
      </c>
      <c r="L405" s="7">
        <v>4.3</v>
      </c>
      <c r="M405" s="6">
        <v>7000</v>
      </c>
      <c r="N405" s="8">
        <f>IF('NORMAL OPTION CALLS'!E405="BUY",('NORMAL OPTION CALLS'!L405-'NORMAL OPTION CALLS'!G405)*('NORMAL OPTION CALLS'!M405),('NORMAL OPTION CALLS'!G405-'NORMAL OPTION CALLS'!L405)*('NORMAL OPTION CALLS'!M405))</f>
        <v>7000</v>
      </c>
      <c r="O405" s="9">
        <f>'NORMAL OPTION CALLS'!N405/('NORMAL OPTION CALLS'!M405)/'NORMAL OPTION CALLS'!G405%</f>
        <v>30.303030303030301</v>
      </c>
    </row>
    <row r="406" spans="1:15" ht="15.75">
      <c r="A406" s="61">
        <v>8</v>
      </c>
      <c r="B406" s="5">
        <v>43066</v>
      </c>
      <c r="C406" s="6">
        <v>550</v>
      </c>
      <c r="D406" s="6" t="s">
        <v>21</v>
      </c>
      <c r="E406" s="6" t="s">
        <v>22</v>
      </c>
      <c r="F406" s="6" t="s">
        <v>58</v>
      </c>
      <c r="G406" s="7">
        <v>12</v>
      </c>
      <c r="H406" s="7">
        <v>6</v>
      </c>
      <c r="I406" s="7">
        <v>15</v>
      </c>
      <c r="J406" s="7">
        <v>18</v>
      </c>
      <c r="K406" s="7">
        <v>21</v>
      </c>
      <c r="L406" s="7">
        <v>15</v>
      </c>
      <c r="M406" s="6">
        <v>1200</v>
      </c>
      <c r="N406" s="8">
        <f>IF('NORMAL OPTION CALLS'!E406="BUY",('NORMAL OPTION CALLS'!L406-'NORMAL OPTION CALLS'!G406)*('NORMAL OPTION CALLS'!M406),('NORMAL OPTION CALLS'!G406-'NORMAL OPTION CALLS'!L406)*('NORMAL OPTION CALLS'!M406))</f>
        <v>3600</v>
      </c>
      <c r="O406" s="9">
        <f>'NORMAL OPTION CALLS'!N406/('NORMAL OPTION CALLS'!M406)/'NORMAL OPTION CALLS'!G406%</f>
        <v>25</v>
      </c>
    </row>
    <row r="407" spans="1:15" ht="15.75">
      <c r="A407" s="61">
        <v>9</v>
      </c>
      <c r="B407" s="5">
        <v>43063</v>
      </c>
      <c r="C407" s="6">
        <v>700</v>
      </c>
      <c r="D407" s="6" t="s">
        <v>21</v>
      </c>
      <c r="E407" s="6" t="s">
        <v>22</v>
      </c>
      <c r="F407" s="6" t="s">
        <v>212</v>
      </c>
      <c r="G407" s="7">
        <v>20</v>
      </c>
      <c r="H407" s="7">
        <v>12</v>
      </c>
      <c r="I407" s="7">
        <v>25</v>
      </c>
      <c r="J407" s="7">
        <v>30</v>
      </c>
      <c r="K407" s="7">
        <v>35</v>
      </c>
      <c r="L407" s="7">
        <v>25</v>
      </c>
      <c r="M407" s="6">
        <v>800</v>
      </c>
      <c r="N407" s="8">
        <f>IF('NORMAL OPTION CALLS'!E407="BUY",('NORMAL OPTION CALLS'!L407-'NORMAL OPTION CALLS'!G407)*('NORMAL OPTION CALLS'!M407),('NORMAL OPTION CALLS'!G407-'NORMAL OPTION CALLS'!L407)*('NORMAL OPTION CALLS'!M407))</f>
        <v>4000</v>
      </c>
      <c r="O407" s="9">
        <f>'NORMAL OPTION CALLS'!N407/('NORMAL OPTION CALLS'!M407)/'NORMAL OPTION CALLS'!G407%</f>
        <v>25</v>
      </c>
    </row>
    <row r="408" spans="1:15" ht="15.75">
      <c r="A408" s="61">
        <v>10</v>
      </c>
      <c r="B408" s="5">
        <v>43063</v>
      </c>
      <c r="C408" s="6">
        <v>80</v>
      </c>
      <c r="D408" s="6" t="s">
        <v>21</v>
      </c>
      <c r="E408" s="6" t="s">
        <v>22</v>
      </c>
      <c r="F408" s="6" t="s">
        <v>153</v>
      </c>
      <c r="G408" s="7">
        <v>3</v>
      </c>
      <c r="H408" s="7">
        <v>2</v>
      </c>
      <c r="I408" s="7">
        <v>3.5</v>
      </c>
      <c r="J408" s="7">
        <v>4</v>
      </c>
      <c r="K408" s="7">
        <v>4.5</v>
      </c>
      <c r="L408" s="7">
        <v>3.5</v>
      </c>
      <c r="M408" s="6">
        <v>7000</v>
      </c>
      <c r="N408" s="8">
        <f>IF('NORMAL OPTION CALLS'!E408="BUY",('NORMAL OPTION CALLS'!L408-'NORMAL OPTION CALLS'!G408)*('NORMAL OPTION CALLS'!M408),('NORMAL OPTION CALLS'!G408-'NORMAL OPTION CALLS'!L408)*('NORMAL OPTION CALLS'!M408))</f>
        <v>3500</v>
      </c>
      <c r="O408" s="9">
        <f>'NORMAL OPTION CALLS'!N408/('NORMAL OPTION CALLS'!M408)/'NORMAL OPTION CALLS'!G408%</f>
        <v>16.666666666666668</v>
      </c>
    </row>
    <row r="409" spans="1:15" ht="15.75">
      <c r="A409" s="61">
        <v>11</v>
      </c>
      <c r="B409" s="5">
        <v>43062</v>
      </c>
      <c r="C409" s="6">
        <v>730</v>
      </c>
      <c r="D409" s="6" t="s">
        <v>21</v>
      </c>
      <c r="E409" s="6" t="s">
        <v>22</v>
      </c>
      <c r="F409" s="6" t="s">
        <v>26</v>
      </c>
      <c r="G409" s="7">
        <v>17</v>
      </c>
      <c r="H409" s="7">
        <v>11</v>
      </c>
      <c r="I409" s="7">
        <v>21</v>
      </c>
      <c r="J409" s="7">
        <v>25</v>
      </c>
      <c r="K409" s="7">
        <v>29</v>
      </c>
      <c r="L409" s="7">
        <v>11</v>
      </c>
      <c r="M409" s="6">
        <v>1000</v>
      </c>
      <c r="N409" s="8">
        <f>IF('NORMAL OPTION CALLS'!E409="BUY",('NORMAL OPTION CALLS'!L409-'NORMAL OPTION CALLS'!G409)*('NORMAL OPTION CALLS'!M409),('NORMAL OPTION CALLS'!G409-'NORMAL OPTION CALLS'!L409)*('NORMAL OPTION CALLS'!M409))</f>
        <v>-6000</v>
      </c>
      <c r="O409" s="9">
        <f>'NORMAL OPTION CALLS'!N409/('NORMAL OPTION CALLS'!M409)/'NORMAL OPTION CALLS'!G409%</f>
        <v>-35.294117647058819</v>
      </c>
    </row>
    <row r="410" spans="1:15" ht="15.75">
      <c r="A410" s="61">
        <v>12</v>
      </c>
      <c r="B410" s="5">
        <v>43062</v>
      </c>
      <c r="C410" s="6">
        <v>180</v>
      </c>
      <c r="D410" s="6" t="s">
        <v>21</v>
      </c>
      <c r="E410" s="6" t="s">
        <v>22</v>
      </c>
      <c r="F410" s="6" t="s">
        <v>241</v>
      </c>
      <c r="G410" s="7">
        <v>8</v>
      </c>
      <c r="H410" s="7">
        <v>6</v>
      </c>
      <c r="I410" s="7">
        <v>9</v>
      </c>
      <c r="J410" s="7">
        <v>10</v>
      </c>
      <c r="K410" s="7">
        <v>11</v>
      </c>
      <c r="L410" s="7">
        <v>9</v>
      </c>
      <c r="M410" s="6">
        <v>4950</v>
      </c>
      <c r="N410" s="8">
        <f>IF('NORMAL OPTION CALLS'!E410="BUY",('NORMAL OPTION CALLS'!L410-'NORMAL OPTION CALLS'!G410)*('NORMAL OPTION CALLS'!M410),('NORMAL OPTION CALLS'!G410-'NORMAL OPTION CALLS'!L410)*('NORMAL OPTION CALLS'!M410))</f>
        <v>4950</v>
      </c>
      <c r="O410" s="9">
        <f>'NORMAL OPTION CALLS'!N410/('NORMAL OPTION CALLS'!M410)/'NORMAL OPTION CALLS'!G410%</f>
        <v>12.5</v>
      </c>
    </row>
    <row r="411" spans="1:15" ht="15.75">
      <c r="A411" s="61">
        <v>13</v>
      </c>
      <c r="B411" s="5">
        <v>43061</v>
      </c>
      <c r="C411" s="6">
        <v>430</v>
      </c>
      <c r="D411" s="6" t="s">
        <v>21</v>
      </c>
      <c r="E411" s="6" t="s">
        <v>22</v>
      </c>
      <c r="F411" s="6" t="s">
        <v>75</v>
      </c>
      <c r="G411" s="7">
        <v>10.5</v>
      </c>
      <c r="H411" s="7">
        <v>6</v>
      </c>
      <c r="I411" s="7">
        <v>13</v>
      </c>
      <c r="J411" s="7">
        <v>15.5</v>
      </c>
      <c r="K411" s="7">
        <v>18</v>
      </c>
      <c r="L411" s="7">
        <v>6</v>
      </c>
      <c r="M411" s="6">
        <v>1800</v>
      </c>
      <c r="N411" s="8">
        <f>IF('NORMAL OPTION CALLS'!E411="BUY",('NORMAL OPTION CALLS'!L411-'NORMAL OPTION CALLS'!G411)*('NORMAL OPTION CALLS'!M411),('NORMAL OPTION CALLS'!G411-'NORMAL OPTION CALLS'!L411)*('NORMAL OPTION CALLS'!M411))</f>
        <v>-8100</v>
      </c>
      <c r="O411" s="9">
        <f>'NORMAL OPTION CALLS'!N411/('NORMAL OPTION CALLS'!M411)/'NORMAL OPTION CALLS'!G411%</f>
        <v>-42.857142857142861</v>
      </c>
    </row>
    <row r="412" spans="1:15" ht="15.75">
      <c r="A412" s="61">
        <v>14</v>
      </c>
      <c r="B412" s="5">
        <v>43060</v>
      </c>
      <c r="C412" s="6">
        <v>510</v>
      </c>
      <c r="D412" s="6" t="s">
        <v>21</v>
      </c>
      <c r="E412" s="6" t="s">
        <v>22</v>
      </c>
      <c r="F412" s="6" t="s">
        <v>76</v>
      </c>
      <c r="G412" s="7">
        <v>11.5</v>
      </c>
      <c r="H412" s="7">
        <v>8</v>
      </c>
      <c r="I412" s="7">
        <v>13.5</v>
      </c>
      <c r="J412" s="7">
        <v>15.5</v>
      </c>
      <c r="K412" s="7">
        <v>17.5</v>
      </c>
      <c r="L412" s="7">
        <v>8</v>
      </c>
      <c r="M412" s="6">
        <v>1800</v>
      </c>
      <c r="N412" s="8">
        <f>IF('NORMAL OPTION CALLS'!E412="BUY",('NORMAL OPTION CALLS'!L412-'NORMAL OPTION CALLS'!G412)*('NORMAL OPTION CALLS'!M412),('NORMAL OPTION CALLS'!G412-'NORMAL OPTION CALLS'!L412)*('NORMAL OPTION CALLS'!M412))</f>
        <v>-6300</v>
      </c>
      <c r="O412" s="9">
        <f>'NORMAL OPTION CALLS'!N412/('NORMAL OPTION CALLS'!M412)/'NORMAL OPTION CALLS'!G412%</f>
        <v>-30.434782608695652</v>
      </c>
    </row>
    <row r="413" spans="1:15" ht="15.75">
      <c r="A413" s="61">
        <v>15</v>
      </c>
      <c r="B413" s="5">
        <v>43060</v>
      </c>
      <c r="C413" s="6">
        <v>740</v>
      </c>
      <c r="D413" s="6" t="s">
        <v>21</v>
      </c>
      <c r="E413" s="6" t="s">
        <v>22</v>
      </c>
      <c r="F413" s="6" t="s">
        <v>238</v>
      </c>
      <c r="G413" s="7">
        <v>24</v>
      </c>
      <c r="H413" s="7">
        <v>14</v>
      </c>
      <c r="I413" s="7">
        <v>29</v>
      </c>
      <c r="J413" s="7">
        <v>34</v>
      </c>
      <c r="K413" s="7">
        <v>39</v>
      </c>
      <c r="L413" s="7">
        <v>29</v>
      </c>
      <c r="M413" s="6">
        <v>800</v>
      </c>
      <c r="N413" s="8">
        <f>IF('NORMAL OPTION CALLS'!E413="BUY",('NORMAL OPTION CALLS'!L413-'NORMAL OPTION CALLS'!G413)*('NORMAL OPTION CALLS'!M413),('NORMAL OPTION CALLS'!G413-'NORMAL OPTION CALLS'!L413)*('NORMAL OPTION CALLS'!M413))</f>
        <v>4000</v>
      </c>
      <c r="O413" s="9">
        <f>'NORMAL OPTION CALLS'!N413/('NORMAL OPTION CALLS'!M413)/'NORMAL OPTION CALLS'!G413%</f>
        <v>20.833333333333336</v>
      </c>
    </row>
    <row r="414" spans="1:15" ht="15.75">
      <c r="A414" s="61">
        <v>16</v>
      </c>
      <c r="B414" s="5">
        <v>43060</v>
      </c>
      <c r="C414" s="6">
        <v>110</v>
      </c>
      <c r="D414" s="6" t="s">
        <v>21</v>
      </c>
      <c r="E414" s="6" t="s">
        <v>22</v>
      </c>
      <c r="F414" s="6" t="s">
        <v>239</v>
      </c>
      <c r="G414" s="7">
        <v>4.5</v>
      </c>
      <c r="H414" s="7">
        <v>3.5</v>
      </c>
      <c r="I414" s="7">
        <v>5</v>
      </c>
      <c r="J414" s="7">
        <v>5.5</v>
      </c>
      <c r="K414" s="7">
        <v>6</v>
      </c>
      <c r="L414" s="7">
        <v>6</v>
      </c>
      <c r="M414" s="6">
        <v>9000</v>
      </c>
      <c r="N414" s="8">
        <f>IF('NORMAL OPTION CALLS'!E414="BUY",('NORMAL OPTION CALLS'!L414-'NORMAL OPTION CALLS'!G414)*('NORMAL OPTION CALLS'!M414),('NORMAL OPTION CALLS'!G414-'NORMAL OPTION CALLS'!L414)*('NORMAL OPTION CALLS'!M414))</f>
        <v>13500</v>
      </c>
      <c r="O414" s="9">
        <f>'NORMAL OPTION CALLS'!N414/('NORMAL OPTION CALLS'!M414)/'NORMAL OPTION CALLS'!G414%</f>
        <v>33.333333333333336</v>
      </c>
    </row>
    <row r="415" spans="1:15" ht="15.75">
      <c r="A415" s="61">
        <v>17</v>
      </c>
      <c r="B415" s="5">
        <v>43060</v>
      </c>
      <c r="C415" s="6">
        <v>130</v>
      </c>
      <c r="D415" s="6" t="s">
        <v>21</v>
      </c>
      <c r="E415" s="6" t="s">
        <v>22</v>
      </c>
      <c r="F415" s="6" t="s">
        <v>59</v>
      </c>
      <c r="G415" s="7">
        <v>3</v>
      </c>
      <c r="H415" s="7">
        <v>2</v>
      </c>
      <c r="I415" s="7">
        <v>3.5</v>
      </c>
      <c r="J415" s="7">
        <v>4</v>
      </c>
      <c r="K415" s="7">
        <v>4.5</v>
      </c>
      <c r="L415" s="7">
        <v>3.5</v>
      </c>
      <c r="M415" s="6">
        <v>6000</v>
      </c>
      <c r="N415" s="8">
        <f>IF('NORMAL OPTION CALLS'!E415="BUY",('NORMAL OPTION CALLS'!L415-'NORMAL OPTION CALLS'!G415)*('NORMAL OPTION CALLS'!M415),('NORMAL OPTION CALLS'!G415-'NORMAL OPTION CALLS'!L415)*('NORMAL OPTION CALLS'!M415))</f>
        <v>3000</v>
      </c>
      <c r="O415" s="9">
        <f>'NORMAL OPTION CALLS'!N415/('NORMAL OPTION CALLS'!M415)/'NORMAL OPTION CALLS'!G415%</f>
        <v>16.666666666666668</v>
      </c>
    </row>
    <row r="416" spans="1:15" ht="15.75">
      <c r="A416" s="61">
        <v>18</v>
      </c>
      <c r="B416" s="5">
        <v>43059</v>
      </c>
      <c r="C416" s="6">
        <v>270</v>
      </c>
      <c r="D416" s="6" t="s">
        <v>21</v>
      </c>
      <c r="E416" s="6" t="s">
        <v>22</v>
      </c>
      <c r="F416" s="6" t="s">
        <v>195</v>
      </c>
      <c r="G416" s="7">
        <v>7.5</v>
      </c>
      <c r="H416" s="7">
        <v>5.5</v>
      </c>
      <c r="I416" s="7">
        <v>8.5</v>
      </c>
      <c r="J416" s="7">
        <v>9.5</v>
      </c>
      <c r="K416" s="7">
        <v>10.5</v>
      </c>
      <c r="L416" s="7">
        <v>10.5</v>
      </c>
      <c r="M416" s="6">
        <v>4500</v>
      </c>
      <c r="N416" s="8">
        <f>IF('NORMAL OPTION CALLS'!E416="BUY",('NORMAL OPTION CALLS'!L416-'NORMAL OPTION CALLS'!G416)*('NORMAL OPTION CALLS'!M416),('NORMAL OPTION CALLS'!G416-'NORMAL OPTION CALLS'!L416)*('NORMAL OPTION CALLS'!M416))</f>
        <v>13500</v>
      </c>
      <c r="O416" s="9">
        <f>'NORMAL OPTION CALLS'!N416/('NORMAL OPTION CALLS'!M416)/'NORMAL OPTION CALLS'!G416%</f>
        <v>40</v>
      </c>
    </row>
    <row r="417" spans="1:15" ht="15.75">
      <c r="A417" s="61">
        <v>19</v>
      </c>
      <c r="B417" s="5">
        <v>43059</v>
      </c>
      <c r="C417" s="6">
        <v>560</v>
      </c>
      <c r="D417" s="6" t="s">
        <v>21</v>
      </c>
      <c r="E417" s="6" t="s">
        <v>22</v>
      </c>
      <c r="F417" s="6" t="s">
        <v>227</v>
      </c>
      <c r="G417" s="7">
        <v>25</v>
      </c>
      <c r="H417" s="7">
        <v>19</v>
      </c>
      <c r="I417" s="7">
        <v>28</v>
      </c>
      <c r="J417" s="7">
        <v>31</v>
      </c>
      <c r="K417" s="7">
        <v>34</v>
      </c>
      <c r="L417" s="7">
        <v>28</v>
      </c>
      <c r="M417" s="6">
        <v>1200</v>
      </c>
      <c r="N417" s="8">
        <f>IF('NORMAL OPTION CALLS'!E417="BUY",('NORMAL OPTION CALLS'!L417-'NORMAL OPTION CALLS'!G417)*('NORMAL OPTION CALLS'!M417),('NORMAL OPTION CALLS'!G417-'NORMAL OPTION CALLS'!L417)*('NORMAL OPTION CALLS'!M417))</f>
        <v>3600</v>
      </c>
      <c r="O417" s="9">
        <f>'NORMAL OPTION CALLS'!N417/('NORMAL OPTION CALLS'!M417)/'NORMAL OPTION CALLS'!G417%</f>
        <v>12</v>
      </c>
    </row>
    <row r="418" spans="1:15" ht="15.75">
      <c r="A418" s="61">
        <v>20</v>
      </c>
      <c r="B418" s="5">
        <v>43059</v>
      </c>
      <c r="C418" s="6">
        <v>270</v>
      </c>
      <c r="D418" s="6" t="s">
        <v>21</v>
      </c>
      <c r="E418" s="6" t="s">
        <v>22</v>
      </c>
      <c r="F418" s="6" t="s">
        <v>195</v>
      </c>
      <c r="G418" s="7">
        <v>5.5</v>
      </c>
      <c r="H418" s="7">
        <v>3.5</v>
      </c>
      <c r="I418" s="7">
        <v>6.5</v>
      </c>
      <c r="J418" s="7">
        <v>7.5</v>
      </c>
      <c r="K418" s="7">
        <v>8.5</v>
      </c>
      <c r="L418" s="7">
        <v>8.5</v>
      </c>
      <c r="M418" s="6">
        <v>4500</v>
      </c>
      <c r="N418" s="8">
        <f>IF('NORMAL OPTION CALLS'!E418="BUY",('NORMAL OPTION CALLS'!L418-'NORMAL OPTION CALLS'!G418)*('NORMAL OPTION CALLS'!M418),('NORMAL OPTION CALLS'!G418-'NORMAL OPTION CALLS'!L418)*('NORMAL OPTION CALLS'!M418))</f>
        <v>13500</v>
      </c>
      <c r="O418" s="9">
        <f>'NORMAL OPTION CALLS'!N418/('NORMAL OPTION CALLS'!M418)/'NORMAL OPTION CALLS'!G418%</f>
        <v>54.545454545454547</v>
      </c>
    </row>
    <row r="419" spans="1:15" ht="15.75">
      <c r="A419" s="61">
        <v>21</v>
      </c>
      <c r="B419" s="5">
        <v>43056</v>
      </c>
      <c r="C419" s="6">
        <v>60</v>
      </c>
      <c r="D419" s="6" t="s">
        <v>21</v>
      </c>
      <c r="E419" s="6" t="s">
        <v>22</v>
      </c>
      <c r="F419" s="6" t="s">
        <v>71</v>
      </c>
      <c r="G419" s="7">
        <v>5</v>
      </c>
      <c r="H419" s="7">
        <v>4</v>
      </c>
      <c r="I419" s="7">
        <v>5.5</v>
      </c>
      <c r="J419" s="7">
        <v>6</v>
      </c>
      <c r="K419" s="7">
        <v>6.5</v>
      </c>
      <c r="L419" s="7">
        <v>6.5</v>
      </c>
      <c r="M419" s="6">
        <v>8000</v>
      </c>
      <c r="N419" s="8">
        <f>IF('NORMAL OPTION CALLS'!E419="BUY",('NORMAL OPTION CALLS'!L419-'NORMAL OPTION CALLS'!G419)*('NORMAL OPTION CALLS'!M419),('NORMAL OPTION CALLS'!G419-'NORMAL OPTION CALLS'!L419)*('NORMAL OPTION CALLS'!M419))</f>
        <v>12000</v>
      </c>
      <c r="O419" s="9">
        <f>'NORMAL OPTION CALLS'!N419/('NORMAL OPTION CALLS'!M419)/'NORMAL OPTION CALLS'!G419%</f>
        <v>30</v>
      </c>
    </row>
    <row r="420" spans="1:15" ht="15.75">
      <c r="A420" s="61">
        <v>22</v>
      </c>
      <c r="B420" s="5">
        <v>43056</v>
      </c>
      <c r="C420" s="6">
        <v>250</v>
      </c>
      <c r="D420" s="6" t="s">
        <v>21</v>
      </c>
      <c r="E420" s="6" t="s">
        <v>22</v>
      </c>
      <c r="F420" s="6" t="s">
        <v>195</v>
      </c>
      <c r="G420" s="7">
        <v>10.5</v>
      </c>
      <c r="H420" s="7">
        <v>8.5</v>
      </c>
      <c r="I420" s="7">
        <v>11.5</v>
      </c>
      <c r="J420" s="7">
        <v>12.5</v>
      </c>
      <c r="K420" s="7">
        <v>12.5</v>
      </c>
      <c r="L420" s="7">
        <v>12.5</v>
      </c>
      <c r="M420" s="6">
        <v>4500</v>
      </c>
      <c r="N420" s="8">
        <f>IF('NORMAL OPTION CALLS'!E420="BUY",('NORMAL OPTION CALLS'!L420-'NORMAL OPTION CALLS'!G420)*('NORMAL OPTION CALLS'!M420),('NORMAL OPTION CALLS'!G420-'NORMAL OPTION CALLS'!L420)*('NORMAL OPTION CALLS'!M420))</f>
        <v>9000</v>
      </c>
      <c r="O420" s="9">
        <f>'NORMAL OPTION CALLS'!N420/('NORMAL OPTION CALLS'!M420)/'NORMAL OPTION CALLS'!G420%</f>
        <v>19.047619047619047</v>
      </c>
    </row>
    <row r="421" spans="1:15" ht="15.75">
      <c r="A421" s="61">
        <v>23</v>
      </c>
      <c r="B421" s="5">
        <v>43056</v>
      </c>
      <c r="C421" s="6">
        <v>520</v>
      </c>
      <c r="D421" s="6" t="s">
        <v>21</v>
      </c>
      <c r="E421" s="6" t="s">
        <v>22</v>
      </c>
      <c r="F421" s="6" t="s">
        <v>161</v>
      </c>
      <c r="G421" s="7">
        <v>11.5</v>
      </c>
      <c r="H421" s="7">
        <v>3</v>
      </c>
      <c r="I421" s="7">
        <v>16</v>
      </c>
      <c r="J421" s="7">
        <v>20</v>
      </c>
      <c r="K421" s="7">
        <v>24</v>
      </c>
      <c r="L421" s="7">
        <v>16</v>
      </c>
      <c r="M421" s="6">
        <v>800</v>
      </c>
      <c r="N421" s="8">
        <f>IF('NORMAL OPTION CALLS'!E421="BUY",('NORMAL OPTION CALLS'!L421-'NORMAL OPTION CALLS'!G421)*('NORMAL OPTION CALLS'!M421),('NORMAL OPTION CALLS'!G421-'NORMAL OPTION CALLS'!L421)*('NORMAL OPTION CALLS'!M421))</f>
        <v>3600</v>
      </c>
      <c r="O421" s="9">
        <f>'NORMAL OPTION CALLS'!N421/('NORMAL OPTION CALLS'!M421)/'NORMAL OPTION CALLS'!G421%</f>
        <v>39.130434782608695</v>
      </c>
    </row>
    <row r="422" spans="1:15" ht="15.75">
      <c r="A422" s="61">
        <v>24</v>
      </c>
      <c r="B422" s="5">
        <v>43055</v>
      </c>
      <c r="C422" s="6">
        <v>1800</v>
      </c>
      <c r="D422" s="6" t="s">
        <v>21</v>
      </c>
      <c r="E422" s="6" t="s">
        <v>22</v>
      </c>
      <c r="F422" s="6" t="s">
        <v>60</v>
      </c>
      <c r="G422" s="7">
        <v>28</v>
      </c>
      <c r="H422" s="7">
        <v>15</v>
      </c>
      <c r="I422" s="7">
        <v>35</v>
      </c>
      <c r="J422" s="7">
        <v>42</v>
      </c>
      <c r="K422" s="7">
        <v>49</v>
      </c>
      <c r="L422" s="7">
        <v>35</v>
      </c>
      <c r="M422" s="6">
        <v>500</v>
      </c>
      <c r="N422" s="8">
        <f>IF('NORMAL OPTION CALLS'!E422="BUY",('NORMAL OPTION CALLS'!L422-'NORMAL OPTION CALLS'!G422)*('NORMAL OPTION CALLS'!M422),('NORMAL OPTION CALLS'!G422-'NORMAL OPTION CALLS'!L422)*('NORMAL OPTION CALLS'!M422))</f>
        <v>3500</v>
      </c>
      <c r="O422" s="9">
        <f>'NORMAL OPTION CALLS'!N422/('NORMAL OPTION CALLS'!M422)/'NORMAL OPTION CALLS'!G422%</f>
        <v>24.999999999999996</v>
      </c>
    </row>
    <row r="423" spans="1:15" ht="15.75">
      <c r="A423" s="61">
        <v>25</v>
      </c>
      <c r="B423" s="5">
        <v>43055</v>
      </c>
      <c r="C423" s="6">
        <v>320</v>
      </c>
      <c r="D423" s="6" t="s">
        <v>21</v>
      </c>
      <c r="E423" s="6" t="s">
        <v>22</v>
      </c>
      <c r="F423" s="6" t="s">
        <v>91</v>
      </c>
      <c r="G423" s="7">
        <v>7</v>
      </c>
      <c r="H423" s="7">
        <v>4</v>
      </c>
      <c r="I423" s="7">
        <v>8.5</v>
      </c>
      <c r="J423" s="7">
        <v>10</v>
      </c>
      <c r="K423" s="7">
        <v>11.5</v>
      </c>
      <c r="L423" s="7">
        <v>11.5</v>
      </c>
      <c r="M423" s="6">
        <v>500</v>
      </c>
      <c r="N423" s="8">
        <f>IF('NORMAL OPTION CALLS'!E423="BUY",('NORMAL OPTION CALLS'!L423-'NORMAL OPTION CALLS'!G423)*('NORMAL OPTION CALLS'!M423),('NORMAL OPTION CALLS'!G423-'NORMAL OPTION CALLS'!L423)*('NORMAL OPTION CALLS'!M423))</f>
        <v>2250</v>
      </c>
      <c r="O423" s="9">
        <f>'NORMAL OPTION CALLS'!N423/('NORMAL OPTION CALLS'!M423)/'NORMAL OPTION CALLS'!G423%</f>
        <v>64.285714285714278</v>
      </c>
    </row>
    <row r="424" spans="1:15" ht="15.75">
      <c r="A424" s="61">
        <v>26</v>
      </c>
      <c r="B424" s="5">
        <v>43055</v>
      </c>
      <c r="C424" s="6">
        <v>190</v>
      </c>
      <c r="D424" s="6" t="s">
        <v>21</v>
      </c>
      <c r="E424" s="6" t="s">
        <v>22</v>
      </c>
      <c r="F424" s="6" t="s">
        <v>184</v>
      </c>
      <c r="G424" s="7">
        <v>4</v>
      </c>
      <c r="H424" s="7">
        <v>2</v>
      </c>
      <c r="I424" s="7">
        <v>5</v>
      </c>
      <c r="J424" s="7">
        <v>6</v>
      </c>
      <c r="K424" s="7">
        <v>7</v>
      </c>
      <c r="L424" s="7">
        <v>6</v>
      </c>
      <c r="M424" s="6">
        <v>4500</v>
      </c>
      <c r="N424" s="8">
        <f>IF('NORMAL OPTION CALLS'!E424="BUY",('NORMAL OPTION CALLS'!L424-'NORMAL OPTION CALLS'!G424)*('NORMAL OPTION CALLS'!M424),('NORMAL OPTION CALLS'!G424-'NORMAL OPTION CALLS'!L424)*('NORMAL OPTION CALLS'!M424))</f>
        <v>9000</v>
      </c>
      <c r="O424" s="9">
        <f>'NORMAL OPTION CALLS'!N424/('NORMAL OPTION CALLS'!M424)/'NORMAL OPTION CALLS'!G424%</f>
        <v>50</v>
      </c>
    </row>
    <row r="425" spans="1:15" ht="15.75">
      <c r="A425" s="61">
        <v>27</v>
      </c>
      <c r="B425" s="5">
        <v>43055</v>
      </c>
      <c r="C425" s="6">
        <v>980</v>
      </c>
      <c r="D425" s="6" t="s">
        <v>21</v>
      </c>
      <c r="E425" s="6" t="s">
        <v>22</v>
      </c>
      <c r="F425" s="6" t="s">
        <v>151</v>
      </c>
      <c r="G425" s="7">
        <v>15</v>
      </c>
      <c r="H425" s="7">
        <v>2</v>
      </c>
      <c r="I425" s="7">
        <v>22</v>
      </c>
      <c r="J425" s="7">
        <v>30</v>
      </c>
      <c r="K425" s="7">
        <v>37</v>
      </c>
      <c r="L425" s="7">
        <v>22</v>
      </c>
      <c r="M425" s="6">
        <v>500</v>
      </c>
      <c r="N425" s="8">
        <f>IF('NORMAL OPTION CALLS'!E425="BUY",('NORMAL OPTION CALLS'!L425-'NORMAL OPTION CALLS'!G425)*('NORMAL OPTION CALLS'!M425),('NORMAL OPTION CALLS'!G425-'NORMAL OPTION CALLS'!L425)*('NORMAL OPTION CALLS'!M425))</f>
        <v>3500</v>
      </c>
      <c r="O425" s="9">
        <f>'NORMAL OPTION CALLS'!N425/('NORMAL OPTION CALLS'!M425)/'NORMAL OPTION CALLS'!G425%</f>
        <v>46.666666666666671</v>
      </c>
    </row>
    <row r="426" spans="1:15" ht="15.75">
      <c r="A426" s="61">
        <v>28</v>
      </c>
      <c r="B426" s="5">
        <v>43054</v>
      </c>
      <c r="C426" s="6">
        <v>820</v>
      </c>
      <c r="D426" s="6" t="s">
        <v>21</v>
      </c>
      <c r="E426" s="6" t="s">
        <v>22</v>
      </c>
      <c r="F426" s="6" t="s">
        <v>237</v>
      </c>
      <c r="G426" s="7">
        <v>22</v>
      </c>
      <c r="H426" s="7">
        <v>10</v>
      </c>
      <c r="I426" s="7">
        <v>28</v>
      </c>
      <c r="J426" s="7">
        <v>34</v>
      </c>
      <c r="K426" s="7">
        <v>40</v>
      </c>
      <c r="L426" s="7">
        <v>28</v>
      </c>
      <c r="M426" s="6">
        <v>600</v>
      </c>
      <c r="N426" s="8">
        <f>IF('NORMAL OPTION CALLS'!E426="BUY",('NORMAL OPTION CALLS'!L426-'NORMAL OPTION CALLS'!G426)*('NORMAL OPTION CALLS'!M426),('NORMAL OPTION CALLS'!G426-'NORMAL OPTION CALLS'!L426)*('NORMAL OPTION CALLS'!M426))</f>
        <v>3600</v>
      </c>
      <c r="O426" s="9">
        <f>'NORMAL OPTION CALLS'!N426/('NORMAL OPTION CALLS'!M426)/'NORMAL OPTION CALLS'!G426%</f>
        <v>27.272727272727273</v>
      </c>
    </row>
    <row r="427" spans="1:15" ht="15.75">
      <c r="A427" s="61">
        <v>29</v>
      </c>
      <c r="B427" s="5">
        <v>43054</v>
      </c>
      <c r="C427" s="6">
        <v>115</v>
      </c>
      <c r="D427" s="6" t="s">
        <v>21</v>
      </c>
      <c r="E427" s="6" t="s">
        <v>22</v>
      </c>
      <c r="F427" s="6" t="s">
        <v>25</v>
      </c>
      <c r="G427" s="7">
        <v>3.75</v>
      </c>
      <c r="H427" s="7">
        <v>2.9</v>
      </c>
      <c r="I427" s="7">
        <v>4.2</v>
      </c>
      <c r="J427" s="7">
        <v>4.5</v>
      </c>
      <c r="K427" s="7">
        <v>4.9000000000000004</v>
      </c>
      <c r="L427" s="7">
        <v>2.9</v>
      </c>
      <c r="M427" s="6">
        <v>7000</v>
      </c>
      <c r="N427" s="8">
        <f>IF('NORMAL OPTION CALLS'!E427="BUY",('NORMAL OPTION CALLS'!L427-'NORMAL OPTION CALLS'!G427)*('NORMAL OPTION CALLS'!M427),('NORMAL OPTION CALLS'!G427-'NORMAL OPTION CALLS'!L427)*('NORMAL OPTION CALLS'!M427))</f>
        <v>-5950.0000000000009</v>
      </c>
      <c r="O427" s="9">
        <f>'NORMAL OPTION CALLS'!N427/('NORMAL OPTION CALLS'!M427)/'NORMAL OPTION CALLS'!G427%</f>
        <v>-22.666666666666671</v>
      </c>
    </row>
    <row r="428" spans="1:15" ht="15.75">
      <c r="A428" s="61">
        <v>30</v>
      </c>
      <c r="B428" s="5">
        <v>43054</v>
      </c>
      <c r="C428" s="6">
        <v>120</v>
      </c>
      <c r="D428" s="6" t="s">
        <v>47</v>
      </c>
      <c r="E428" s="6" t="s">
        <v>22</v>
      </c>
      <c r="F428" s="6" t="s">
        <v>59</v>
      </c>
      <c r="G428" s="7">
        <v>2.2000000000000002</v>
      </c>
      <c r="H428" s="7">
        <v>1.2</v>
      </c>
      <c r="I428" s="7">
        <v>2.7</v>
      </c>
      <c r="J428" s="7">
        <v>3.2</v>
      </c>
      <c r="K428" s="7">
        <v>3.7</v>
      </c>
      <c r="L428" s="7">
        <v>2.4</v>
      </c>
      <c r="M428" s="6">
        <v>6000</v>
      </c>
      <c r="N428" s="8">
        <f>IF('NORMAL OPTION CALLS'!E428="BUY",('NORMAL OPTION CALLS'!L428-'NORMAL OPTION CALLS'!G428)*('NORMAL OPTION CALLS'!M428),('NORMAL OPTION CALLS'!G428-'NORMAL OPTION CALLS'!L428)*('NORMAL OPTION CALLS'!M428))</f>
        <v>1199.9999999999984</v>
      </c>
      <c r="O428" s="9">
        <f>'NORMAL OPTION CALLS'!N428/('NORMAL OPTION CALLS'!M428)/'NORMAL OPTION CALLS'!G428%</f>
        <v>9.0909090909090775</v>
      </c>
    </row>
    <row r="429" spans="1:15" ht="15.75">
      <c r="A429" s="61">
        <v>31</v>
      </c>
      <c r="B429" s="5">
        <v>43054</v>
      </c>
      <c r="C429" s="6">
        <v>250</v>
      </c>
      <c r="D429" s="6" t="s">
        <v>21</v>
      </c>
      <c r="E429" s="6" t="s">
        <v>22</v>
      </c>
      <c r="F429" s="6" t="s">
        <v>195</v>
      </c>
      <c r="G429" s="7">
        <v>8</v>
      </c>
      <c r="H429" s="7">
        <v>6</v>
      </c>
      <c r="I429" s="7">
        <v>9</v>
      </c>
      <c r="J429" s="7">
        <v>10</v>
      </c>
      <c r="K429" s="7">
        <v>11</v>
      </c>
      <c r="L429" s="7">
        <v>9</v>
      </c>
      <c r="M429" s="6">
        <v>4500</v>
      </c>
      <c r="N429" s="8">
        <f>IF('NORMAL OPTION CALLS'!E429="BUY",('NORMAL OPTION CALLS'!L429-'NORMAL OPTION CALLS'!G429)*('NORMAL OPTION CALLS'!M429),('NORMAL OPTION CALLS'!G429-'NORMAL OPTION CALLS'!L429)*('NORMAL OPTION CALLS'!M429))</f>
        <v>4500</v>
      </c>
      <c r="O429" s="9">
        <f>'NORMAL OPTION CALLS'!N429/('NORMAL OPTION CALLS'!M429)/'NORMAL OPTION CALLS'!G429%</f>
        <v>12.5</v>
      </c>
    </row>
    <row r="430" spans="1:15" ht="15.75">
      <c r="A430" s="61">
        <v>32</v>
      </c>
      <c r="B430" s="5">
        <v>43053</v>
      </c>
      <c r="C430" s="6">
        <v>900</v>
      </c>
      <c r="D430" s="6" t="s">
        <v>21</v>
      </c>
      <c r="E430" s="6" t="s">
        <v>22</v>
      </c>
      <c r="F430" s="6" t="s">
        <v>132</v>
      </c>
      <c r="G430" s="7">
        <v>20</v>
      </c>
      <c r="H430" s="7">
        <v>16</v>
      </c>
      <c r="I430" s="7">
        <v>24</v>
      </c>
      <c r="J430" s="7">
        <v>28</v>
      </c>
      <c r="K430" s="7">
        <v>32</v>
      </c>
      <c r="L430" s="7">
        <v>16</v>
      </c>
      <c r="M430" s="6">
        <v>1000</v>
      </c>
      <c r="N430" s="8">
        <f>IF('NORMAL OPTION CALLS'!E430="BUY",('NORMAL OPTION CALLS'!L430-'NORMAL OPTION CALLS'!G430)*('NORMAL OPTION CALLS'!M430),('NORMAL OPTION CALLS'!G430-'NORMAL OPTION CALLS'!L430)*('NORMAL OPTION CALLS'!M430))</f>
        <v>-4000</v>
      </c>
      <c r="O430" s="9">
        <f>'NORMAL OPTION CALLS'!N430/('NORMAL OPTION CALLS'!M430)/'NORMAL OPTION CALLS'!G430%</f>
        <v>-20</v>
      </c>
    </row>
    <row r="431" spans="1:15" ht="15.75">
      <c r="A431" s="61">
        <v>33</v>
      </c>
      <c r="B431" s="5">
        <v>43052</v>
      </c>
      <c r="C431" s="6">
        <v>540</v>
      </c>
      <c r="D431" s="6" t="s">
        <v>21</v>
      </c>
      <c r="E431" s="6" t="s">
        <v>22</v>
      </c>
      <c r="F431" s="6" t="s">
        <v>236</v>
      </c>
      <c r="G431" s="7">
        <v>24</v>
      </c>
      <c r="H431" s="7">
        <v>16</v>
      </c>
      <c r="I431" s="7">
        <v>28</v>
      </c>
      <c r="J431" s="7">
        <v>32</v>
      </c>
      <c r="K431" s="7">
        <v>36</v>
      </c>
      <c r="L431" s="7">
        <v>16</v>
      </c>
      <c r="M431" s="6">
        <v>750</v>
      </c>
      <c r="N431" s="8">
        <f>IF('NORMAL OPTION CALLS'!E431="BUY",('NORMAL OPTION CALLS'!L431-'NORMAL OPTION CALLS'!G431)*('NORMAL OPTION CALLS'!M431),('NORMAL OPTION CALLS'!G431-'NORMAL OPTION CALLS'!L431)*('NORMAL OPTION CALLS'!M431))</f>
        <v>-6000</v>
      </c>
      <c r="O431" s="9">
        <f>'NORMAL OPTION CALLS'!N431/('NORMAL OPTION CALLS'!M431)/'NORMAL OPTION CALLS'!G431%</f>
        <v>-33.333333333333336</v>
      </c>
    </row>
    <row r="432" spans="1:15" ht="15.75">
      <c r="A432" s="61">
        <v>34</v>
      </c>
      <c r="B432" s="5">
        <v>43052</v>
      </c>
      <c r="C432" s="6">
        <v>170</v>
      </c>
      <c r="D432" s="6" t="s">
        <v>21</v>
      </c>
      <c r="E432" s="6" t="s">
        <v>22</v>
      </c>
      <c r="F432" s="6" t="s">
        <v>235</v>
      </c>
      <c r="G432" s="7">
        <v>8</v>
      </c>
      <c r="H432" s="7">
        <v>6</v>
      </c>
      <c r="I432" s="7">
        <v>9</v>
      </c>
      <c r="J432" s="7">
        <v>10</v>
      </c>
      <c r="K432" s="7">
        <v>11</v>
      </c>
      <c r="L432" s="7">
        <v>11</v>
      </c>
      <c r="M432" s="6">
        <v>4500</v>
      </c>
      <c r="N432" s="8">
        <f>IF('NORMAL OPTION CALLS'!E432="BUY",('NORMAL OPTION CALLS'!L432-'NORMAL OPTION CALLS'!G432)*('NORMAL OPTION CALLS'!M432),('NORMAL OPTION CALLS'!G432-'NORMAL OPTION CALLS'!L432)*('NORMAL OPTION CALLS'!M432))</f>
        <v>13500</v>
      </c>
      <c r="O432" s="9">
        <f>'NORMAL OPTION CALLS'!N432/('NORMAL OPTION CALLS'!M432)/'NORMAL OPTION CALLS'!G432%</f>
        <v>37.5</v>
      </c>
    </row>
    <row r="433" spans="1:15" ht="15.75">
      <c r="A433" s="61">
        <v>35</v>
      </c>
      <c r="B433" s="5">
        <v>43052</v>
      </c>
      <c r="C433" s="6">
        <v>1040</v>
      </c>
      <c r="D433" s="6" t="s">
        <v>21</v>
      </c>
      <c r="E433" s="6" t="s">
        <v>22</v>
      </c>
      <c r="F433" s="6" t="s">
        <v>105</v>
      </c>
      <c r="G433" s="7">
        <v>18</v>
      </c>
      <c r="H433" s="7">
        <v>6</v>
      </c>
      <c r="I433" s="7">
        <v>24</v>
      </c>
      <c r="J433" s="7">
        <v>30</v>
      </c>
      <c r="K433" s="7">
        <v>36</v>
      </c>
      <c r="L433" s="7">
        <v>24</v>
      </c>
      <c r="M433" s="6">
        <v>550</v>
      </c>
      <c r="N433" s="8">
        <f>IF('NORMAL OPTION CALLS'!E433="BUY",('NORMAL OPTION CALLS'!L433-'NORMAL OPTION CALLS'!G433)*('NORMAL OPTION CALLS'!M433),('NORMAL OPTION CALLS'!G433-'NORMAL OPTION CALLS'!L433)*('NORMAL OPTION CALLS'!M433))</f>
        <v>3300</v>
      </c>
      <c r="O433" s="9">
        <f>'NORMAL OPTION CALLS'!N433/('NORMAL OPTION CALLS'!M433)/'NORMAL OPTION CALLS'!G433%</f>
        <v>33.333333333333336</v>
      </c>
    </row>
    <row r="434" spans="1:15" ht="15.75">
      <c r="A434" s="61">
        <v>36</v>
      </c>
      <c r="B434" s="5">
        <v>43049</v>
      </c>
      <c r="C434" s="6">
        <v>1280</v>
      </c>
      <c r="D434" s="6" t="s">
        <v>21</v>
      </c>
      <c r="E434" s="6" t="s">
        <v>22</v>
      </c>
      <c r="F434" s="6" t="s">
        <v>131</v>
      </c>
      <c r="G434" s="7">
        <v>38</v>
      </c>
      <c r="H434" s="7">
        <v>25</v>
      </c>
      <c r="I434" s="7">
        <v>44</v>
      </c>
      <c r="J434" s="7">
        <v>50</v>
      </c>
      <c r="K434" s="7">
        <v>56</v>
      </c>
      <c r="L434" s="7">
        <v>25</v>
      </c>
      <c r="M434" s="6">
        <v>750</v>
      </c>
      <c r="N434" s="8">
        <f>IF('NORMAL OPTION CALLS'!E434="BUY",('NORMAL OPTION CALLS'!L434-'NORMAL OPTION CALLS'!G434)*('NORMAL OPTION CALLS'!M434),('NORMAL OPTION CALLS'!G434-'NORMAL OPTION CALLS'!L434)*('NORMAL OPTION CALLS'!M434))</f>
        <v>-9750</v>
      </c>
      <c r="O434" s="9">
        <f>'NORMAL OPTION CALLS'!N434/('NORMAL OPTION CALLS'!M434)/'NORMAL OPTION CALLS'!G434%</f>
        <v>-34.210526315789473</v>
      </c>
    </row>
    <row r="435" spans="1:15" ht="15.75">
      <c r="A435" s="61">
        <v>37</v>
      </c>
      <c r="B435" s="5">
        <v>43049</v>
      </c>
      <c r="C435" s="6">
        <v>330</v>
      </c>
      <c r="D435" s="6" t="s">
        <v>21</v>
      </c>
      <c r="E435" s="6" t="s">
        <v>22</v>
      </c>
      <c r="F435" s="6" t="s">
        <v>49</v>
      </c>
      <c r="G435" s="7">
        <v>14.5</v>
      </c>
      <c r="H435" s="7">
        <v>11.5</v>
      </c>
      <c r="I435" s="7">
        <v>16</v>
      </c>
      <c r="J435" s="7">
        <v>17.5</v>
      </c>
      <c r="K435" s="7">
        <v>19</v>
      </c>
      <c r="L435" s="7">
        <v>19</v>
      </c>
      <c r="M435" s="6">
        <v>3000</v>
      </c>
      <c r="N435" s="8">
        <f>IF('NORMAL OPTION CALLS'!E435="BUY",('NORMAL OPTION CALLS'!L435-'NORMAL OPTION CALLS'!G435)*('NORMAL OPTION CALLS'!M435),('NORMAL OPTION CALLS'!G435-'NORMAL OPTION CALLS'!L435)*('NORMAL OPTION CALLS'!M435))</f>
        <v>13500</v>
      </c>
      <c r="O435" s="9">
        <f>'NORMAL OPTION CALLS'!N435/('NORMAL OPTION CALLS'!M435)/'NORMAL OPTION CALLS'!G435%</f>
        <v>31.03448275862069</v>
      </c>
    </row>
    <row r="436" spans="1:15" ht="15.75">
      <c r="A436" s="61">
        <v>38</v>
      </c>
      <c r="B436" s="5">
        <v>43049</v>
      </c>
      <c r="C436" s="6">
        <v>700</v>
      </c>
      <c r="D436" s="6" t="s">
        <v>21</v>
      </c>
      <c r="E436" s="6" t="s">
        <v>22</v>
      </c>
      <c r="F436" s="6" t="s">
        <v>99</v>
      </c>
      <c r="G436" s="7">
        <v>23</v>
      </c>
      <c r="H436" s="7">
        <v>19</v>
      </c>
      <c r="I436" s="7">
        <v>25</v>
      </c>
      <c r="J436" s="7">
        <v>27</v>
      </c>
      <c r="K436" s="7">
        <v>29</v>
      </c>
      <c r="L436" s="7">
        <v>25</v>
      </c>
      <c r="M436" s="6">
        <v>2000</v>
      </c>
      <c r="N436" s="8">
        <f>IF('NORMAL OPTION CALLS'!E436="BUY",('NORMAL OPTION CALLS'!L436-'NORMAL OPTION CALLS'!G436)*('NORMAL OPTION CALLS'!M436),('NORMAL OPTION CALLS'!G436-'NORMAL OPTION CALLS'!L436)*('NORMAL OPTION CALLS'!M436))</f>
        <v>4000</v>
      </c>
      <c r="O436" s="9">
        <f>'NORMAL OPTION CALLS'!N436/('NORMAL OPTION CALLS'!M436)/'NORMAL OPTION CALLS'!G436%</f>
        <v>8.695652173913043</v>
      </c>
    </row>
    <row r="437" spans="1:15" ht="15.75">
      <c r="A437" s="61">
        <v>39</v>
      </c>
      <c r="B437" s="5">
        <v>43049</v>
      </c>
      <c r="C437" s="6">
        <v>800</v>
      </c>
      <c r="D437" s="6" t="s">
        <v>21</v>
      </c>
      <c r="E437" s="6" t="s">
        <v>22</v>
      </c>
      <c r="F437" s="6" t="s">
        <v>169</v>
      </c>
      <c r="G437" s="7">
        <v>23</v>
      </c>
      <c r="H437" s="7">
        <v>20</v>
      </c>
      <c r="I437" s="7">
        <v>26</v>
      </c>
      <c r="J437" s="7">
        <v>29</v>
      </c>
      <c r="K437" s="7">
        <v>32</v>
      </c>
      <c r="L437" s="7">
        <v>32</v>
      </c>
      <c r="M437" s="6">
        <v>1500</v>
      </c>
      <c r="N437" s="8">
        <f>IF('NORMAL OPTION CALLS'!E437="BUY",('NORMAL OPTION CALLS'!L437-'NORMAL OPTION CALLS'!G437)*('NORMAL OPTION CALLS'!M437),('NORMAL OPTION CALLS'!G437-'NORMAL OPTION CALLS'!L437)*('NORMAL OPTION CALLS'!M437))</f>
        <v>13500</v>
      </c>
      <c r="O437" s="9">
        <f>'NORMAL OPTION CALLS'!N437/('NORMAL OPTION CALLS'!M437)/'NORMAL OPTION CALLS'!G437%</f>
        <v>39.130434782608695</v>
      </c>
    </row>
    <row r="438" spans="1:15" ht="15.75">
      <c r="A438" s="61">
        <v>40</v>
      </c>
      <c r="B438" s="5">
        <v>43048</v>
      </c>
      <c r="C438" s="6">
        <v>770</v>
      </c>
      <c r="D438" s="6" t="s">
        <v>21</v>
      </c>
      <c r="E438" s="6" t="s">
        <v>22</v>
      </c>
      <c r="F438" s="6" t="s">
        <v>169</v>
      </c>
      <c r="G438" s="7">
        <v>30</v>
      </c>
      <c r="H438" s="7">
        <v>24</v>
      </c>
      <c r="I438" s="7">
        <v>33</v>
      </c>
      <c r="J438" s="7">
        <v>36</v>
      </c>
      <c r="K438" s="7">
        <v>39</v>
      </c>
      <c r="L438" s="7">
        <v>33</v>
      </c>
      <c r="M438" s="6">
        <v>1500</v>
      </c>
      <c r="N438" s="8">
        <f>IF('NORMAL OPTION CALLS'!E438="BUY",('NORMAL OPTION CALLS'!L438-'NORMAL OPTION CALLS'!G438)*('NORMAL OPTION CALLS'!M438),('NORMAL OPTION CALLS'!G438-'NORMAL OPTION CALLS'!L438)*('NORMAL OPTION CALLS'!M438))</f>
        <v>4500</v>
      </c>
      <c r="O438" s="9">
        <f>'NORMAL OPTION CALLS'!N438/('NORMAL OPTION CALLS'!M438)/'NORMAL OPTION CALLS'!G438%</f>
        <v>10</v>
      </c>
    </row>
    <row r="439" spans="1:15" ht="15.75">
      <c r="A439" s="61">
        <v>41</v>
      </c>
      <c r="B439" s="5">
        <v>43048</v>
      </c>
      <c r="C439" s="6">
        <v>770</v>
      </c>
      <c r="D439" s="6" t="s">
        <v>21</v>
      </c>
      <c r="E439" s="6" t="s">
        <v>22</v>
      </c>
      <c r="F439" s="6" t="s">
        <v>169</v>
      </c>
      <c r="G439" s="7">
        <v>27</v>
      </c>
      <c r="H439" s="7">
        <v>21</v>
      </c>
      <c r="I439" s="7">
        <v>30</v>
      </c>
      <c r="J439" s="7">
        <v>33</v>
      </c>
      <c r="K439" s="7">
        <v>36</v>
      </c>
      <c r="L439" s="7">
        <v>33</v>
      </c>
      <c r="M439" s="6">
        <v>1500</v>
      </c>
      <c r="N439" s="8">
        <f>IF('NORMAL OPTION CALLS'!E439="BUY",('NORMAL OPTION CALLS'!L439-'NORMAL OPTION CALLS'!G439)*('NORMAL OPTION CALLS'!M439),('NORMAL OPTION CALLS'!G439-'NORMAL OPTION CALLS'!L439)*('NORMAL OPTION CALLS'!M439))</f>
        <v>9000</v>
      </c>
      <c r="O439" s="9">
        <f>'NORMAL OPTION CALLS'!N439/('NORMAL OPTION CALLS'!M439)/'NORMAL OPTION CALLS'!G439%</f>
        <v>22.222222222222221</v>
      </c>
    </row>
    <row r="440" spans="1:15" ht="15.75">
      <c r="A440" s="61">
        <v>42</v>
      </c>
      <c r="B440" s="5">
        <v>43048</v>
      </c>
      <c r="C440" s="6">
        <v>160</v>
      </c>
      <c r="D440" s="6" t="s">
        <v>47</v>
      </c>
      <c r="E440" s="6" t="s">
        <v>22</v>
      </c>
      <c r="F440" s="6" t="s">
        <v>64</v>
      </c>
      <c r="G440" s="7">
        <v>3.3</v>
      </c>
      <c r="H440" s="7">
        <v>2</v>
      </c>
      <c r="I440" s="7">
        <v>3.9</v>
      </c>
      <c r="J440" s="7">
        <v>4.5</v>
      </c>
      <c r="K440" s="7">
        <v>5</v>
      </c>
      <c r="L440" s="7">
        <v>5</v>
      </c>
      <c r="M440" s="6">
        <v>6000</v>
      </c>
      <c r="N440" s="8">
        <f>IF('NORMAL OPTION CALLS'!E440="BUY",('NORMAL OPTION CALLS'!L440-'NORMAL OPTION CALLS'!G440)*('NORMAL OPTION CALLS'!M440),('NORMAL OPTION CALLS'!G440-'NORMAL OPTION CALLS'!L440)*('NORMAL OPTION CALLS'!M440))</f>
        <v>10200.000000000002</v>
      </c>
      <c r="O440" s="9">
        <f>'NORMAL OPTION CALLS'!N440/('NORMAL OPTION CALLS'!M440)/'NORMAL OPTION CALLS'!G440%</f>
        <v>51.515151515151523</v>
      </c>
    </row>
    <row r="441" spans="1:15" ht="15.75">
      <c r="A441" s="61">
        <v>43</v>
      </c>
      <c r="B441" s="5">
        <v>43048</v>
      </c>
      <c r="C441" s="6">
        <v>60</v>
      </c>
      <c r="D441" s="6" t="s">
        <v>21</v>
      </c>
      <c r="E441" s="6" t="s">
        <v>22</v>
      </c>
      <c r="F441" s="6" t="s">
        <v>71</v>
      </c>
      <c r="G441" s="7">
        <v>4.5</v>
      </c>
      <c r="H441" s="7">
        <v>3.5</v>
      </c>
      <c r="I441" s="7">
        <v>5</v>
      </c>
      <c r="J441" s="7">
        <v>5.5</v>
      </c>
      <c r="K441" s="7">
        <v>6</v>
      </c>
      <c r="L441" s="7">
        <v>5</v>
      </c>
      <c r="M441" s="6">
        <v>8000</v>
      </c>
      <c r="N441" s="8">
        <f>IF('NORMAL OPTION CALLS'!E441="BUY",('NORMAL OPTION CALLS'!L441-'NORMAL OPTION CALLS'!G441)*('NORMAL OPTION CALLS'!M441),('NORMAL OPTION CALLS'!G441-'NORMAL OPTION CALLS'!L441)*('NORMAL OPTION CALLS'!M441))</f>
        <v>4000</v>
      </c>
      <c r="O441" s="9">
        <f>'NORMAL OPTION CALLS'!N441/('NORMAL OPTION CALLS'!M441)/'NORMAL OPTION CALLS'!G441%</f>
        <v>11.111111111111111</v>
      </c>
    </row>
    <row r="442" spans="1:15" ht="15.75">
      <c r="A442" s="61">
        <v>44</v>
      </c>
      <c r="B442" s="5">
        <v>43048</v>
      </c>
      <c r="C442" s="6">
        <v>640</v>
      </c>
      <c r="D442" s="6" t="s">
        <v>21</v>
      </c>
      <c r="E442" s="6" t="s">
        <v>22</v>
      </c>
      <c r="F442" s="6" t="s">
        <v>213</v>
      </c>
      <c r="G442" s="7">
        <v>25</v>
      </c>
      <c r="H442" s="7">
        <v>19</v>
      </c>
      <c r="I442" s="7">
        <v>28</v>
      </c>
      <c r="J442" s="7">
        <v>31</v>
      </c>
      <c r="K442" s="7">
        <v>34</v>
      </c>
      <c r="L442" s="7">
        <v>34</v>
      </c>
      <c r="M442" s="6">
        <v>1200</v>
      </c>
      <c r="N442" s="8">
        <f>IF('NORMAL OPTION CALLS'!E442="BUY",('NORMAL OPTION CALLS'!L442-'NORMAL OPTION CALLS'!G442)*('NORMAL OPTION CALLS'!M442),('NORMAL OPTION CALLS'!G442-'NORMAL OPTION CALLS'!L442)*('NORMAL OPTION CALLS'!M442))</f>
        <v>10800</v>
      </c>
      <c r="O442" s="9">
        <f>'NORMAL OPTION CALLS'!N442/('NORMAL OPTION CALLS'!M442)/'NORMAL OPTION CALLS'!G442%</f>
        <v>36</v>
      </c>
    </row>
    <row r="443" spans="1:15" ht="15.75">
      <c r="A443" s="61">
        <v>45</v>
      </c>
      <c r="B443" s="5">
        <v>43047</v>
      </c>
      <c r="C443" s="6">
        <v>165</v>
      </c>
      <c r="D443" s="6" t="s">
        <v>47</v>
      </c>
      <c r="E443" s="6" t="s">
        <v>22</v>
      </c>
      <c r="F443" s="6" t="s">
        <v>64</v>
      </c>
      <c r="G443" s="7">
        <v>5</v>
      </c>
      <c r="H443" s="7">
        <v>4</v>
      </c>
      <c r="I443" s="7">
        <v>5.5</v>
      </c>
      <c r="J443" s="7">
        <v>6</v>
      </c>
      <c r="K443" s="7">
        <v>6.5</v>
      </c>
      <c r="L443" s="7">
        <v>6.5</v>
      </c>
      <c r="M443" s="6">
        <v>6000</v>
      </c>
      <c r="N443" s="8">
        <f>IF('NORMAL OPTION CALLS'!E443="BUY",('NORMAL OPTION CALLS'!L443-'NORMAL OPTION CALLS'!G443)*('NORMAL OPTION CALLS'!M443),('NORMAL OPTION CALLS'!G443-'NORMAL OPTION CALLS'!L443)*('NORMAL OPTION CALLS'!M443))</f>
        <v>9000</v>
      </c>
      <c r="O443" s="9">
        <f>'NORMAL OPTION CALLS'!N443/('NORMAL OPTION CALLS'!M443)/'NORMAL OPTION CALLS'!G443%</f>
        <v>30</v>
      </c>
    </row>
    <row r="444" spans="1:15" ht="15.75">
      <c r="A444" s="61">
        <v>46</v>
      </c>
      <c r="B444" s="5">
        <v>43047</v>
      </c>
      <c r="C444" s="6">
        <v>550</v>
      </c>
      <c r="D444" s="6" t="s">
        <v>21</v>
      </c>
      <c r="E444" s="6" t="s">
        <v>22</v>
      </c>
      <c r="F444" s="6" t="s">
        <v>58</v>
      </c>
      <c r="G444" s="7">
        <v>20</v>
      </c>
      <c r="H444" s="7">
        <v>14</v>
      </c>
      <c r="I444" s="7">
        <v>23</v>
      </c>
      <c r="J444" s="7">
        <v>26</v>
      </c>
      <c r="K444" s="7">
        <v>29</v>
      </c>
      <c r="L444" s="7">
        <v>23</v>
      </c>
      <c r="M444" s="6">
        <v>1200</v>
      </c>
      <c r="N444" s="8">
        <f>IF('NORMAL OPTION CALLS'!E444="BUY",('NORMAL OPTION CALLS'!L444-'NORMAL OPTION CALLS'!G444)*('NORMAL OPTION CALLS'!M444),('NORMAL OPTION CALLS'!G444-'NORMAL OPTION CALLS'!L444)*('NORMAL OPTION CALLS'!M444))</f>
        <v>3600</v>
      </c>
      <c r="O444" s="9">
        <f>'NORMAL OPTION CALLS'!N444/('NORMAL OPTION CALLS'!M444)/'NORMAL OPTION CALLS'!G444%</f>
        <v>15</v>
      </c>
    </row>
    <row r="445" spans="1:15" ht="15.75">
      <c r="A445" s="61">
        <v>47</v>
      </c>
      <c r="B445" s="5">
        <v>43046</v>
      </c>
      <c r="C445" s="6">
        <v>1840</v>
      </c>
      <c r="D445" s="6" t="s">
        <v>21</v>
      </c>
      <c r="E445" s="6" t="s">
        <v>22</v>
      </c>
      <c r="F445" s="6" t="s">
        <v>60</v>
      </c>
      <c r="G445" s="7">
        <v>30</v>
      </c>
      <c r="H445" s="7">
        <v>16</v>
      </c>
      <c r="I445" s="7">
        <v>33</v>
      </c>
      <c r="J445" s="7">
        <v>44</v>
      </c>
      <c r="K445" s="7">
        <v>50</v>
      </c>
      <c r="L445" s="7">
        <v>16</v>
      </c>
      <c r="M445" s="6">
        <v>500</v>
      </c>
      <c r="N445" s="8">
        <f>IF('NORMAL OPTION CALLS'!E445="BUY",('NORMAL OPTION CALLS'!L445-'NORMAL OPTION CALLS'!G445)*('NORMAL OPTION CALLS'!M445),('NORMAL OPTION CALLS'!G445-'NORMAL OPTION CALLS'!L445)*('NORMAL OPTION CALLS'!M445))</f>
        <v>-7000</v>
      </c>
      <c r="O445" s="9">
        <f>'NORMAL OPTION CALLS'!N445/('NORMAL OPTION CALLS'!M445)/'NORMAL OPTION CALLS'!G445%</f>
        <v>-46.666666666666671</v>
      </c>
    </row>
    <row r="446" spans="1:15" ht="15.75">
      <c r="A446" s="61">
        <v>48</v>
      </c>
      <c r="B446" s="5">
        <v>43046</v>
      </c>
      <c r="C446" s="6">
        <v>960</v>
      </c>
      <c r="D446" s="6" t="s">
        <v>21</v>
      </c>
      <c r="E446" s="6" t="s">
        <v>22</v>
      </c>
      <c r="F446" s="6" t="s">
        <v>151</v>
      </c>
      <c r="G446" s="7">
        <v>19</v>
      </c>
      <c r="H446" s="7">
        <v>26</v>
      </c>
      <c r="I446" s="7">
        <v>34</v>
      </c>
      <c r="J446" s="7">
        <v>40</v>
      </c>
      <c r="K446" s="7">
        <v>14</v>
      </c>
      <c r="L446" s="7">
        <v>24</v>
      </c>
      <c r="M446" s="6">
        <v>500</v>
      </c>
      <c r="N446" s="8">
        <f>IF('NORMAL OPTION CALLS'!E446="BUY",('NORMAL OPTION CALLS'!L446-'NORMAL OPTION CALLS'!G446)*('NORMAL OPTION CALLS'!M446),('NORMAL OPTION CALLS'!G446-'NORMAL OPTION CALLS'!L446)*('NORMAL OPTION CALLS'!M446))</f>
        <v>2500</v>
      </c>
      <c r="O446" s="9">
        <f>'NORMAL OPTION CALLS'!N446/('NORMAL OPTION CALLS'!M446)/'NORMAL OPTION CALLS'!G446%</f>
        <v>26.315789473684209</v>
      </c>
    </row>
    <row r="447" spans="1:15" ht="15.75">
      <c r="A447" s="61">
        <v>49</v>
      </c>
      <c r="B447" s="5">
        <v>43046</v>
      </c>
      <c r="C447" s="6">
        <v>320</v>
      </c>
      <c r="D447" s="6" t="s">
        <v>21</v>
      </c>
      <c r="E447" s="6" t="s">
        <v>22</v>
      </c>
      <c r="F447" s="6" t="s">
        <v>234</v>
      </c>
      <c r="G447" s="7">
        <v>14</v>
      </c>
      <c r="H447" s="7">
        <v>11</v>
      </c>
      <c r="I447" s="7">
        <v>15.5</v>
      </c>
      <c r="J447" s="7">
        <v>17</v>
      </c>
      <c r="K447" s="7">
        <v>18.5</v>
      </c>
      <c r="L447" s="7">
        <v>28</v>
      </c>
      <c r="M447" s="6">
        <v>3000</v>
      </c>
      <c r="N447" s="8">
        <f>IF('NORMAL OPTION CALLS'!E447="BUY",('NORMAL OPTION CALLS'!L447-'NORMAL OPTION CALLS'!G447)*('NORMAL OPTION CALLS'!M447),('NORMAL OPTION CALLS'!G447-'NORMAL OPTION CALLS'!L447)*('NORMAL OPTION CALLS'!M447))</f>
        <v>42000</v>
      </c>
      <c r="O447" s="9">
        <f>'NORMAL OPTION CALLS'!N447/('NORMAL OPTION CALLS'!M447)/'NORMAL OPTION CALLS'!G447%</f>
        <v>99.999999999999986</v>
      </c>
    </row>
    <row r="448" spans="1:15" ht="15.75">
      <c r="A448" s="61">
        <v>50</v>
      </c>
      <c r="B448" s="5">
        <v>43045</v>
      </c>
      <c r="C448" s="6">
        <v>230</v>
      </c>
      <c r="D448" s="6" t="s">
        <v>21</v>
      </c>
      <c r="E448" s="6" t="s">
        <v>22</v>
      </c>
      <c r="F448" s="6" t="s">
        <v>195</v>
      </c>
      <c r="G448" s="7">
        <v>11</v>
      </c>
      <c r="H448" s="7">
        <v>9</v>
      </c>
      <c r="I448" s="7">
        <v>12</v>
      </c>
      <c r="J448" s="7">
        <v>13</v>
      </c>
      <c r="K448" s="7">
        <v>14</v>
      </c>
      <c r="L448" s="7">
        <v>13</v>
      </c>
      <c r="M448" s="6">
        <v>4500</v>
      </c>
      <c r="N448" s="8">
        <f>IF('NORMAL OPTION CALLS'!E448="BUY",('NORMAL OPTION CALLS'!L448-'NORMAL OPTION CALLS'!G448)*('NORMAL OPTION CALLS'!M448),('NORMAL OPTION CALLS'!G448-'NORMAL OPTION CALLS'!L448)*('NORMAL OPTION CALLS'!M448))</f>
        <v>9000</v>
      </c>
      <c r="O448" s="9">
        <f>'NORMAL OPTION CALLS'!N448/('NORMAL OPTION CALLS'!M448)/'NORMAL OPTION CALLS'!G448%</f>
        <v>18.181818181818183</v>
      </c>
    </row>
    <row r="449" spans="1:15" ht="15.75">
      <c r="A449" s="61">
        <v>51</v>
      </c>
      <c r="B449" s="5">
        <v>43045</v>
      </c>
      <c r="C449" s="6">
        <v>460</v>
      </c>
      <c r="D449" s="6" t="s">
        <v>21</v>
      </c>
      <c r="E449" s="6" t="s">
        <v>22</v>
      </c>
      <c r="F449" s="6" t="s">
        <v>75</v>
      </c>
      <c r="G449" s="7">
        <v>19</v>
      </c>
      <c r="H449" s="7">
        <v>14</v>
      </c>
      <c r="I449" s="7">
        <v>21.5</v>
      </c>
      <c r="J449" s="7">
        <v>24</v>
      </c>
      <c r="K449" s="7">
        <v>26.5</v>
      </c>
      <c r="L449" s="7">
        <v>26.5</v>
      </c>
      <c r="M449" s="6">
        <v>1500</v>
      </c>
      <c r="N449" s="8">
        <f>IF('NORMAL OPTION CALLS'!E449="BUY",('NORMAL OPTION CALLS'!L449-'NORMAL OPTION CALLS'!G449)*('NORMAL OPTION CALLS'!M449),('NORMAL OPTION CALLS'!G449-'NORMAL OPTION CALLS'!L449)*('NORMAL OPTION CALLS'!M449))</f>
        <v>11250</v>
      </c>
      <c r="O449" s="9">
        <f>'NORMAL OPTION CALLS'!N449/('NORMAL OPTION CALLS'!M449)/'NORMAL OPTION CALLS'!G449%</f>
        <v>39.473684210526315</v>
      </c>
    </row>
    <row r="450" spans="1:15" ht="15.75">
      <c r="A450" s="61">
        <v>52</v>
      </c>
      <c r="B450" s="5">
        <v>43045</v>
      </c>
      <c r="C450" s="6">
        <v>720</v>
      </c>
      <c r="D450" s="6" t="s">
        <v>21</v>
      </c>
      <c r="E450" s="6" t="s">
        <v>22</v>
      </c>
      <c r="F450" s="6" t="s">
        <v>157</v>
      </c>
      <c r="G450" s="7">
        <v>29</v>
      </c>
      <c r="H450" s="7">
        <v>21</v>
      </c>
      <c r="I450" s="7">
        <v>34</v>
      </c>
      <c r="J450" s="7">
        <v>39</v>
      </c>
      <c r="K450" s="7">
        <v>44</v>
      </c>
      <c r="L450" s="7">
        <v>34</v>
      </c>
      <c r="M450" s="6">
        <v>800</v>
      </c>
      <c r="N450" s="8">
        <f>IF('NORMAL OPTION CALLS'!E450="BUY",('NORMAL OPTION CALLS'!L450-'NORMAL OPTION CALLS'!G450)*('NORMAL OPTION CALLS'!M450),('NORMAL OPTION CALLS'!G450-'NORMAL OPTION CALLS'!L450)*('NORMAL OPTION CALLS'!M450))</f>
        <v>4000</v>
      </c>
      <c r="O450" s="9">
        <f>'NORMAL OPTION CALLS'!N450/('NORMAL OPTION CALLS'!M450)/'NORMAL OPTION CALLS'!G450%</f>
        <v>17.241379310344829</v>
      </c>
    </row>
    <row r="451" spans="1:15" ht="15.75">
      <c r="A451" s="61">
        <v>53</v>
      </c>
      <c r="B451" s="5">
        <v>43042</v>
      </c>
      <c r="C451" s="6">
        <v>450</v>
      </c>
      <c r="D451" s="6" t="s">
        <v>21</v>
      </c>
      <c r="E451" s="6" t="s">
        <v>22</v>
      </c>
      <c r="F451" s="6" t="s">
        <v>75</v>
      </c>
      <c r="G451" s="7">
        <v>19</v>
      </c>
      <c r="H451" s="7">
        <v>13</v>
      </c>
      <c r="I451" s="7">
        <v>22</v>
      </c>
      <c r="J451" s="7">
        <v>25</v>
      </c>
      <c r="K451" s="7">
        <v>28</v>
      </c>
      <c r="L451" s="7">
        <v>28</v>
      </c>
      <c r="M451" s="6">
        <v>1500</v>
      </c>
      <c r="N451" s="8">
        <f>IF('NORMAL OPTION CALLS'!E451="BUY",('NORMAL OPTION CALLS'!L451-'NORMAL OPTION CALLS'!G451)*('NORMAL OPTION CALLS'!M451),('NORMAL OPTION CALLS'!G451-'NORMAL OPTION CALLS'!L451)*('NORMAL OPTION CALLS'!M451))</f>
        <v>13500</v>
      </c>
      <c r="O451" s="9">
        <f>'NORMAL OPTION CALLS'!N451/('NORMAL OPTION CALLS'!M451)/'NORMAL OPTION CALLS'!G451%</f>
        <v>47.368421052631575</v>
      </c>
    </row>
    <row r="452" spans="1:15" ht="15.75">
      <c r="A452" s="61">
        <v>54</v>
      </c>
      <c r="B452" s="5">
        <v>43042</v>
      </c>
      <c r="C452" s="6">
        <v>150</v>
      </c>
      <c r="D452" s="6" t="s">
        <v>21</v>
      </c>
      <c r="E452" s="6" t="s">
        <v>22</v>
      </c>
      <c r="F452" s="6" t="s">
        <v>59</v>
      </c>
      <c r="G452" s="7">
        <v>4.5</v>
      </c>
      <c r="H452" s="7">
        <v>3.5</v>
      </c>
      <c r="I452" s="7">
        <v>5</v>
      </c>
      <c r="J452" s="7">
        <v>5.5</v>
      </c>
      <c r="K452" s="7">
        <v>6</v>
      </c>
      <c r="L452" s="7">
        <v>3.5</v>
      </c>
      <c r="M452" s="6">
        <v>6000</v>
      </c>
      <c r="N452" s="8">
        <f>IF('NORMAL OPTION CALLS'!E452="BUY",('NORMAL OPTION CALLS'!L452-'NORMAL OPTION CALLS'!G452)*('NORMAL OPTION CALLS'!M452),('NORMAL OPTION CALLS'!G452-'NORMAL OPTION CALLS'!L452)*('NORMAL OPTION CALLS'!M452))</f>
        <v>-6000</v>
      </c>
      <c r="O452" s="9">
        <f>'NORMAL OPTION CALLS'!N452/('NORMAL OPTION CALLS'!M452)/'NORMAL OPTION CALLS'!G452%</f>
        <v>-22.222222222222221</v>
      </c>
    </row>
    <row r="453" spans="1:15" ht="15.75">
      <c r="A453" s="61">
        <v>55</v>
      </c>
      <c r="B453" s="5">
        <v>43042</v>
      </c>
      <c r="C453" s="6">
        <v>410</v>
      </c>
      <c r="D453" s="6" t="s">
        <v>21</v>
      </c>
      <c r="E453" s="6" t="s">
        <v>22</v>
      </c>
      <c r="F453" s="6" t="s">
        <v>143</v>
      </c>
      <c r="G453" s="7">
        <v>23.5</v>
      </c>
      <c r="H453" s="7">
        <v>18.5</v>
      </c>
      <c r="I453" s="7">
        <v>26</v>
      </c>
      <c r="J453" s="7">
        <v>28.5</v>
      </c>
      <c r="K453" s="7">
        <v>30</v>
      </c>
      <c r="L453" s="7">
        <v>30</v>
      </c>
      <c r="M453" s="6">
        <v>1800</v>
      </c>
      <c r="N453" s="8">
        <f>IF('NORMAL OPTION CALLS'!E453="BUY",('NORMAL OPTION CALLS'!L453-'NORMAL OPTION CALLS'!G453)*('NORMAL OPTION CALLS'!M453),('NORMAL OPTION CALLS'!G453-'NORMAL OPTION CALLS'!L453)*('NORMAL OPTION CALLS'!M453))</f>
        <v>11700</v>
      </c>
      <c r="O453" s="9">
        <f>'NORMAL OPTION CALLS'!N453/('NORMAL OPTION CALLS'!M453)/'NORMAL OPTION CALLS'!G453%</f>
        <v>27.659574468085108</v>
      </c>
    </row>
    <row r="454" spans="1:15" ht="15.75">
      <c r="A454" s="61">
        <v>56</v>
      </c>
      <c r="B454" s="5">
        <v>43042</v>
      </c>
      <c r="C454" s="6">
        <v>660</v>
      </c>
      <c r="D454" s="6" t="s">
        <v>21</v>
      </c>
      <c r="E454" s="6" t="s">
        <v>22</v>
      </c>
      <c r="F454" s="6" t="s">
        <v>78</v>
      </c>
      <c r="G454" s="7">
        <v>28</v>
      </c>
      <c r="H454" s="7">
        <v>23</v>
      </c>
      <c r="I454" s="7">
        <v>30.5</v>
      </c>
      <c r="J454" s="7">
        <v>33</v>
      </c>
      <c r="K454" s="7">
        <v>35.5</v>
      </c>
      <c r="L454" s="7">
        <v>35</v>
      </c>
      <c r="M454" s="6">
        <v>1500</v>
      </c>
      <c r="N454" s="8">
        <f>IF('NORMAL OPTION CALLS'!E454="BUY",('NORMAL OPTION CALLS'!L454-'NORMAL OPTION CALLS'!G454)*('NORMAL OPTION CALLS'!M454),('NORMAL OPTION CALLS'!G454-'NORMAL OPTION CALLS'!L454)*('NORMAL OPTION CALLS'!M454))</f>
        <v>10500</v>
      </c>
      <c r="O454" s="9">
        <f>'NORMAL OPTION CALLS'!N454/('NORMAL OPTION CALLS'!M454)/'NORMAL OPTION CALLS'!G454%</f>
        <v>24.999999999999996</v>
      </c>
    </row>
    <row r="455" spans="1:15" ht="15.75">
      <c r="A455" s="61">
        <v>57</v>
      </c>
      <c r="B455" s="5">
        <v>43042</v>
      </c>
      <c r="C455" s="6">
        <v>400</v>
      </c>
      <c r="D455" s="6" t="s">
        <v>21</v>
      </c>
      <c r="E455" s="6" t="s">
        <v>22</v>
      </c>
      <c r="F455" s="6" t="s">
        <v>143</v>
      </c>
      <c r="G455" s="7">
        <v>14</v>
      </c>
      <c r="H455" s="7">
        <v>8</v>
      </c>
      <c r="I455" s="7">
        <v>17</v>
      </c>
      <c r="J455" s="7">
        <v>20</v>
      </c>
      <c r="K455" s="7">
        <v>23</v>
      </c>
      <c r="L455" s="7">
        <v>23</v>
      </c>
      <c r="M455" s="6">
        <v>1800</v>
      </c>
      <c r="N455" s="8">
        <f>IF('NORMAL OPTION CALLS'!E455="BUY",('NORMAL OPTION CALLS'!L455-'NORMAL OPTION CALLS'!G455)*('NORMAL OPTION CALLS'!M455),('NORMAL OPTION CALLS'!G455-'NORMAL OPTION CALLS'!L455)*('NORMAL OPTION CALLS'!M455))</f>
        <v>16200</v>
      </c>
      <c r="O455" s="9">
        <f>'NORMAL OPTION CALLS'!N455/('NORMAL OPTION CALLS'!M455)/'NORMAL OPTION CALLS'!G455%</f>
        <v>64.285714285714278</v>
      </c>
    </row>
    <row r="456" spans="1:15" ht="15.75">
      <c r="A456" s="61">
        <v>58</v>
      </c>
      <c r="B456" s="5">
        <v>43041</v>
      </c>
      <c r="C456" s="6">
        <v>320</v>
      </c>
      <c r="D456" s="6" t="s">
        <v>21</v>
      </c>
      <c r="E456" s="6" t="s">
        <v>22</v>
      </c>
      <c r="F456" s="6" t="s">
        <v>91</v>
      </c>
      <c r="G456" s="7">
        <v>9.5</v>
      </c>
      <c r="H456" s="7">
        <v>6.5</v>
      </c>
      <c r="I456" s="7">
        <v>11</v>
      </c>
      <c r="J456" s="7">
        <v>12.5</v>
      </c>
      <c r="K456" s="7">
        <v>13</v>
      </c>
      <c r="L456" s="7">
        <v>6.5</v>
      </c>
      <c r="M456" s="6">
        <v>2750</v>
      </c>
      <c r="N456" s="8">
        <f>IF('NORMAL OPTION CALLS'!E456="BUY",('NORMAL OPTION CALLS'!L456-'NORMAL OPTION CALLS'!G456)*('NORMAL OPTION CALLS'!M456),('NORMAL OPTION CALLS'!G456-'NORMAL OPTION CALLS'!L456)*('NORMAL OPTION CALLS'!M456))</f>
        <v>-8250</v>
      </c>
      <c r="O456" s="9">
        <f>'NORMAL OPTION CALLS'!N456/('NORMAL OPTION CALLS'!M456)/'NORMAL OPTION CALLS'!G456%</f>
        <v>-31.578947368421051</v>
      </c>
    </row>
    <row r="457" spans="1:15" ht="15.75">
      <c r="A457" s="61">
        <v>59</v>
      </c>
      <c r="B457" s="5">
        <v>43041</v>
      </c>
      <c r="C457" s="6">
        <v>180</v>
      </c>
      <c r="D457" s="6" t="s">
        <v>21</v>
      </c>
      <c r="E457" s="6" t="s">
        <v>22</v>
      </c>
      <c r="F457" s="6" t="s">
        <v>64</v>
      </c>
      <c r="G457" s="7">
        <v>9</v>
      </c>
      <c r="H457" s="7">
        <v>8</v>
      </c>
      <c r="I457" s="7">
        <v>9.5</v>
      </c>
      <c r="J457" s="7">
        <v>10</v>
      </c>
      <c r="K457" s="7">
        <v>10.5</v>
      </c>
      <c r="L457" s="7">
        <v>9.5</v>
      </c>
      <c r="M457" s="6">
        <v>6000</v>
      </c>
      <c r="N457" s="8">
        <f>IF('NORMAL OPTION CALLS'!E457="BUY",('NORMAL OPTION CALLS'!L457-'NORMAL OPTION CALLS'!G457)*('NORMAL OPTION CALLS'!M457),('NORMAL OPTION CALLS'!G457-'NORMAL OPTION CALLS'!L457)*('NORMAL OPTION CALLS'!M457))</f>
        <v>3000</v>
      </c>
      <c r="O457" s="9">
        <f>'NORMAL OPTION CALLS'!N457/('NORMAL OPTION CALLS'!M457)/'NORMAL OPTION CALLS'!G457%</f>
        <v>5.5555555555555554</v>
      </c>
    </row>
    <row r="458" spans="1:15" ht="15.75">
      <c r="A458" s="61">
        <v>60</v>
      </c>
      <c r="B458" s="5">
        <v>43041</v>
      </c>
      <c r="C458" s="6">
        <v>105</v>
      </c>
      <c r="D458" s="6" t="s">
        <v>21</v>
      </c>
      <c r="E458" s="6" t="s">
        <v>22</v>
      </c>
      <c r="F458" s="6" t="s">
        <v>46</v>
      </c>
      <c r="G458" s="7">
        <v>6.65</v>
      </c>
      <c r="H458" s="7">
        <v>5.5</v>
      </c>
      <c r="I458" s="7">
        <v>7.2</v>
      </c>
      <c r="J458" s="7">
        <v>7.7</v>
      </c>
      <c r="K458" s="7">
        <v>8.1999999999999993</v>
      </c>
      <c r="L458" s="7">
        <v>8.1999999999999993</v>
      </c>
      <c r="M458" s="6">
        <v>7000</v>
      </c>
      <c r="N458" s="8">
        <f>IF('NORMAL OPTION CALLS'!E458="BUY",('NORMAL OPTION CALLS'!L458-'NORMAL OPTION CALLS'!G458)*('NORMAL OPTION CALLS'!M458),('NORMAL OPTION CALLS'!G458-'NORMAL OPTION CALLS'!L458)*('NORMAL OPTION CALLS'!M458))</f>
        <v>10849.999999999993</v>
      </c>
      <c r="O458" s="9">
        <f>'NORMAL OPTION CALLS'!N458/('NORMAL OPTION CALLS'!M458)/'NORMAL OPTION CALLS'!G458%</f>
        <v>23.308270676691713</v>
      </c>
    </row>
    <row r="459" spans="1:15" ht="15.75">
      <c r="A459" s="61">
        <v>61</v>
      </c>
      <c r="B459" s="5">
        <v>43041</v>
      </c>
      <c r="C459" s="6">
        <v>180</v>
      </c>
      <c r="D459" s="6" t="s">
        <v>21</v>
      </c>
      <c r="E459" s="6" t="s">
        <v>22</v>
      </c>
      <c r="F459" s="6" t="s">
        <v>64</v>
      </c>
      <c r="G459" s="7">
        <v>6.8</v>
      </c>
      <c r="H459" s="7">
        <v>5.8</v>
      </c>
      <c r="I459" s="7">
        <v>7.3</v>
      </c>
      <c r="J459" s="7">
        <v>7.8</v>
      </c>
      <c r="K459" s="7">
        <v>8.3000000000000007</v>
      </c>
      <c r="L459" s="7">
        <v>8.3000000000000007</v>
      </c>
      <c r="M459" s="6">
        <v>6000</v>
      </c>
      <c r="N459" s="8">
        <f>IF('NORMAL OPTION CALLS'!E459="BUY",('NORMAL OPTION CALLS'!L459-'NORMAL OPTION CALLS'!G459)*('NORMAL OPTION CALLS'!M459),('NORMAL OPTION CALLS'!G459-'NORMAL OPTION CALLS'!L459)*('NORMAL OPTION CALLS'!M459))</f>
        <v>9000.0000000000055</v>
      </c>
      <c r="O459" s="9">
        <f>'NORMAL OPTION CALLS'!N459/('NORMAL OPTION CALLS'!M459)/'NORMAL OPTION CALLS'!G459%</f>
        <v>22.058823529411775</v>
      </c>
    </row>
    <row r="460" spans="1:15" ht="15.75">
      <c r="A460" s="61">
        <v>62</v>
      </c>
      <c r="B460" s="5">
        <v>43040</v>
      </c>
      <c r="C460" s="6">
        <v>880</v>
      </c>
      <c r="D460" s="6" t="s">
        <v>21</v>
      </c>
      <c r="E460" s="6" t="s">
        <v>22</v>
      </c>
      <c r="F460" s="6" t="s">
        <v>188</v>
      </c>
      <c r="G460" s="7">
        <v>38</v>
      </c>
      <c r="H460" s="7">
        <v>30</v>
      </c>
      <c r="I460" s="7">
        <v>42</v>
      </c>
      <c r="J460" s="7">
        <v>46</v>
      </c>
      <c r="K460" s="7">
        <v>50</v>
      </c>
      <c r="L460" s="7">
        <v>30</v>
      </c>
      <c r="M460" s="6">
        <v>1000</v>
      </c>
      <c r="N460" s="8">
        <f>IF('NORMAL OPTION CALLS'!E460="BUY",('NORMAL OPTION CALLS'!L460-'NORMAL OPTION CALLS'!G460)*('NORMAL OPTION CALLS'!M460),('NORMAL OPTION CALLS'!G460-'NORMAL OPTION CALLS'!L460)*('NORMAL OPTION CALLS'!M460))</f>
        <v>-8000</v>
      </c>
      <c r="O460" s="9">
        <f>'NORMAL OPTION CALLS'!N460/('NORMAL OPTION CALLS'!M460)/'NORMAL OPTION CALLS'!G460%</f>
        <v>-21.05263157894737</v>
      </c>
    </row>
    <row r="461" spans="1:15" ht="15.75">
      <c r="A461" s="61">
        <v>63</v>
      </c>
      <c r="B461" s="5">
        <v>43040</v>
      </c>
      <c r="C461" s="6">
        <v>240</v>
      </c>
      <c r="D461" s="6" t="s">
        <v>21</v>
      </c>
      <c r="E461" s="6" t="s">
        <v>22</v>
      </c>
      <c r="F461" s="6" t="s">
        <v>230</v>
      </c>
      <c r="G461" s="7">
        <v>16</v>
      </c>
      <c r="H461" s="7">
        <v>13</v>
      </c>
      <c r="I461" s="7">
        <v>17.5</v>
      </c>
      <c r="J461" s="7">
        <v>19</v>
      </c>
      <c r="K461" s="7">
        <v>20.5</v>
      </c>
      <c r="L461" s="7">
        <v>19</v>
      </c>
      <c r="M461" s="6">
        <v>2500</v>
      </c>
      <c r="N461" s="8">
        <f>IF('NORMAL OPTION CALLS'!E461="BUY",('NORMAL OPTION CALLS'!L461-'NORMAL OPTION CALLS'!G461)*('NORMAL OPTION CALLS'!M461),('NORMAL OPTION CALLS'!G461-'NORMAL OPTION CALLS'!L461)*('NORMAL OPTION CALLS'!M461))</f>
        <v>7500</v>
      </c>
      <c r="O461" s="9">
        <f>'NORMAL OPTION CALLS'!N461/('NORMAL OPTION CALLS'!M461)/'NORMAL OPTION CALLS'!G461%</f>
        <v>18.75</v>
      </c>
    </row>
    <row r="462" spans="1:15" ht="15.75">
      <c r="A462" s="61">
        <v>64</v>
      </c>
      <c r="B462" s="5">
        <v>43040</v>
      </c>
      <c r="C462" s="6">
        <v>300</v>
      </c>
      <c r="D462" s="6" t="s">
        <v>21</v>
      </c>
      <c r="E462" s="6" t="s">
        <v>22</v>
      </c>
      <c r="F462" s="6" t="s">
        <v>91</v>
      </c>
      <c r="G462" s="7">
        <v>15.5</v>
      </c>
      <c r="H462" s="7">
        <v>12.5</v>
      </c>
      <c r="I462" s="7">
        <v>17</v>
      </c>
      <c r="J462" s="7">
        <v>18.5</v>
      </c>
      <c r="K462" s="7">
        <v>20</v>
      </c>
      <c r="L462" s="7">
        <v>20</v>
      </c>
      <c r="M462" s="6">
        <v>2750</v>
      </c>
      <c r="N462" s="8">
        <f>IF('NORMAL OPTION CALLS'!E462="BUY",('NORMAL OPTION CALLS'!L462-'NORMAL OPTION CALLS'!G462)*('NORMAL OPTION CALLS'!M462),('NORMAL OPTION CALLS'!G462-'NORMAL OPTION CALLS'!L462)*('NORMAL OPTION CALLS'!M462))</f>
        <v>12375</v>
      </c>
      <c r="O462" s="9">
        <f>'NORMAL OPTION CALLS'!N462/('NORMAL OPTION CALLS'!M462)/'NORMAL OPTION CALLS'!G462%</f>
        <v>29.032258064516128</v>
      </c>
    </row>
    <row r="464" spans="1:15" ht="16.5" thickBot="1">
      <c r="A464" s="4"/>
      <c r="B464" s="11"/>
      <c r="C464" s="11"/>
      <c r="D464" s="12"/>
      <c r="E464" s="12"/>
      <c r="F464" s="12"/>
      <c r="G464" s="13"/>
      <c r="H464" s="14"/>
      <c r="I464" s="15" t="s">
        <v>27</v>
      </c>
      <c r="J464" s="15"/>
      <c r="K464" s="16"/>
      <c r="L464" s="16"/>
      <c r="M464" s="17"/>
      <c r="N464" s="17"/>
      <c r="O464" s="17"/>
    </row>
    <row r="465" spans="1:15" ht="15.75">
      <c r="A465" s="18"/>
      <c r="B465" s="11"/>
      <c r="C465" s="11"/>
      <c r="D465" s="99" t="s">
        <v>28</v>
      </c>
      <c r="E465" s="99"/>
      <c r="F465" s="20">
        <v>64</v>
      </c>
      <c r="G465" s="21">
        <f>'NORMAL OPTION CALLS'!G466+'NORMAL OPTION CALLS'!G467+'NORMAL OPTION CALLS'!G468+'NORMAL OPTION CALLS'!G469+'NORMAL OPTION CALLS'!G470+'NORMAL OPTION CALLS'!G471</f>
        <v>100</v>
      </c>
      <c r="H465" s="12">
        <v>64</v>
      </c>
      <c r="I465" s="22">
        <f>'NORMAL OPTION CALLS'!H466/'NORMAL OPTION CALLS'!H465%</f>
        <v>82.8125</v>
      </c>
      <c r="J465" s="22"/>
      <c r="K465" s="22"/>
      <c r="L465" s="23"/>
      <c r="M465" s="17"/>
    </row>
    <row r="466" spans="1:15" ht="15.75">
      <c r="A466" s="18"/>
      <c r="B466" s="11"/>
      <c r="C466" s="11"/>
      <c r="D466" s="93" t="s">
        <v>29</v>
      </c>
      <c r="E466" s="93"/>
      <c r="F466" s="25">
        <v>53</v>
      </c>
      <c r="G466" s="26">
        <f>('NORMAL OPTION CALLS'!F466/'NORMAL OPTION CALLS'!F465)*100</f>
        <v>82.8125</v>
      </c>
      <c r="H466" s="12">
        <v>53</v>
      </c>
      <c r="I466" s="16"/>
      <c r="J466" s="16"/>
      <c r="K466" s="12"/>
      <c r="L466" s="16"/>
      <c r="N466" s="12" t="s">
        <v>30</v>
      </c>
      <c r="O466" s="12"/>
    </row>
    <row r="467" spans="1:15" ht="15.75">
      <c r="A467" s="27"/>
      <c r="B467" s="11"/>
      <c r="C467" s="11"/>
      <c r="D467" s="93" t="s">
        <v>31</v>
      </c>
      <c r="E467" s="93"/>
      <c r="F467" s="25">
        <v>0</v>
      </c>
      <c r="G467" s="26">
        <f>('NORMAL OPTION CALLS'!F467/'NORMAL OPTION CALLS'!F465)*100</f>
        <v>0</v>
      </c>
      <c r="H467" s="28"/>
      <c r="I467" s="12"/>
      <c r="J467" s="12"/>
      <c r="K467" s="12"/>
      <c r="L467" s="16"/>
      <c r="M467" s="17"/>
      <c r="N467" s="18"/>
      <c r="O467" s="18"/>
    </row>
    <row r="468" spans="1:15" ht="15.75">
      <c r="A468" s="27"/>
      <c r="B468" s="11"/>
      <c r="C468" s="11"/>
      <c r="D468" s="93" t="s">
        <v>32</v>
      </c>
      <c r="E468" s="93"/>
      <c r="F468" s="25">
        <v>0</v>
      </c>
      <c r="G468" s="26">
        <f>('NORMAL OPTION CALLS'!F468/'NORMAL OPTION CALLS'!F465)*100</f>
        <v>0</v>
      </c>
      <c r="H468" s="28"/>
      <c r="I468" s="12"/>
      <c r="J468" s="12"/>
      <c r="K468" s="12"/>
      <c r="L468" s="16"/>
      <c r="M468" s="17"/>
      <c r="N468" s="17"/>
      <c r="O468" s="17"/>
    </row>
    <row r="469" spans="1:15" ht="15.75">
      <c r="A469" s="27"/>
      <c r="B469" s="11"/>
      <c r="C469" s="11"/>
      <c r="D469" s="93" t="s">
        <v>33</v>
      </c>
      <c r="E469" s="93"/>
      <c r="F469" s="25">
        <v>11</v>
      </c>
      <c r="G469" s="26">
        <f>('NORMAL OPTION CALLS'!F469/'NORMAL OPTION CALLS'!F465)*100</f>
        <v>17.1875</v>
      </c>
      <c r="H469" s="28"/>
      <c r="I469" s="12" t="s">
        <v>34</v>
      </c>
      <c r="J469" s="12"/>
      <c r="K469" s="16"/>
      <c r="L469" s="16"/>
      <c r="M469" s="17"/>
      <c r="N469" s="17"/>
      <c r="O469" s="17"/>
    </row>
    <row r="470" spans="1:15" ht="15.75">
      <c r="A470" s="27"/>
      <c r="B470" s="11"/>
      <c r="C470" s="11"/>
      <c r="D470" s="93" t="s">
        <v>35</v>
      </c>
      <c r="E470" s="93"/>
      <c r="F470" s="25">
        <v>0</v>
      </c>
      <c r="G470" s="26">
        <f>('NORMAL OPTION CALLS'!F470/'NORMAL OPTION CALLS'!F465)*100</f>
        <v>0</v>
      </c>
      <c r="H470" s="28"/>
      <c r="I470" s="12"/>
      <c r="J470" s="12"/>
      <c r="K470" s="16"/>
      <c r="L470" s="16"/>
      <c r="M470" s="17"/>
      <c r="N470" s="17"/>
      <c r="O470" s="17"/>
    </row>
    <row r="471" spans="1:15" ht="16.5" thickBot="1">
      <c r="A471" s="27"/>
      <c r="B471" s="11"/>
      <c r="C471" s="11"/>
      <c r="D471" s="94" t="s">
        <v>36</v>
      </c>
      <c r="E471" s="94"/>
      <c r="F471" s="30"/>
      <c r="G471" s="31">
        <f>('NORMAL OPTION CALLS'!F471/'NORMAL OPTION CALLS'!F465)*100</f>
        <v>0</v>
      </c>
      <c r="H471" s="28"/>
      <c r="I471" s="12"/>
      <c r="J471" s="12"/>
      <c r="K471" s="23"/>
      <c r="L471" s="23"/>
      <c r="N471" s="17"/>
      <c r="O471" s="17"/>
    </row>
    <row r="472" spans="1:15" ht="15.75">
      <c r="A472" s="35" t="s">
        <v>37</v>
      </c>
      <c r="B472" s="32"/>
      <c r="C472" s="32"/>
      <c r="D472" s="36"/>
      <c r="E472" s="36"/>
      <c r="F472" s="37"/>
      <c r="G472" s="37"/>
      <c r="H472" s="38"/>
      <c r="I472" s="39"/>
      <c r="J472" s="39"/>
      <c r="K472" s="39"/>
      <c r="L472" s="37"/>
      <c r="M472" s="17"/>
      <c r="N472" s="33"/>
      <c r="O472" s="33"/>
    </row>
    <row r="473" spans="1:15" ht="15.75">
      <c r="A473" s="40" t="s">
        <v>38</v>
      </c>
      <c r="B473" s="32"/>
      <c r="C473" s="32"/>
      <c r="D473" s="41"/>
      <c r="E473" s="42"/>
      <c r="F473" s="36"/>
      <c r="G473" s="39"/>
      <c r="H473" s="38"/>
      <c r="I473" s="39"/>
      <c r="J473" s="39"/>
      <c r="K473" s="39"/>
      <c r="L473" s="37"/>
      <c r="M473" s="17"/>
      <c r="N473" s="18"/>
      <c r="O473" s="18"/>
    </row>
    <row r="474" spans="1:15" ht="15.75">
      <c r="A474" s="40" t="s">
        <v>39</v>
      </c>
      <c r="B474" s="32"/>
      <c r="C474" s="32"/>
      <c r="D474" s="36"/>
      <c r="E474" s="42"/>
      <c r="F474" s="36"/>
      <c r="G474" s="39"/>
      <c r="H474" s="38"/>
      <c r="I474" s="43"/>
      <c r="J474" s="43"/>
      <c r="K474" s="43"/>
      <c r="L474" s="37"/>
      <c r="M474" s="17"/>
      <c r="N474" s="17"/>
      <c r="O474" s="17"/>
    </row>
    <row r="475" spans="1:15" ht="15.75">
      <c r="A475" s="40" t="s">
        <v>40</v>
      </c>
      <c r="B475" s="41"/>
      <c r="C475" s="32"/>
      <c r="D475" s="36"/>
      <c r="E475" s="42"/>
      <c r="F475" s="36"/>
      <c r="G475" s="39"/>
      <c r="H475" s="44"/>
      <c r="I475" s="43"/>
      <c r="J475" s="43"/>
      <c r="K475" s="43"/>
      <c r="L475" s="37"/>
      <c r="M475" s="17"/>
      <c r="N475" s="17"/>
      <c r="O475" s="17"/>
    </row>
    <row r="476" spans="1:15" ht="15.75">
      <c r="A476" s="40" t="s">
        <v>41</v>
      </c>
      <c r="B476" s="27"/>
      <c r="C476" s="41"/>
      <c r="D476" s="36"/>
      <c r="E476" s="45"/>
      <c r="F476" s="39"/>
      <c r="G476" s="39"/>
      <c r="H476" s="44"/>
      <c r="I476" s="43"/>
      <c r="J476" s="43"/>
      <c r="K476" s="43"/>
      <c r="L476" s="39"/>
      <c r="M476" s="17"/>
      <c r="N476" s="17"/>
      <c r="O476" s="17"/>
    </row>
    <row r="478" spans="1:15">
      <c r="A478" s="95" t="s">
        <v>0</v>
      </c>
      <c r="B478" s="95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</row>
    <row r="479" spans="1:15">
      <c r="A479" s="95"/>
      <c r="B479" s="95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</row>
    <row r="480" spans="1:15">
      <c r="A480" s="95"/>
      <c r="B480" s="95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</row>
    <row r="481" spans="1:15" ht="15.75">
      <c r="A481" s="96" t="s">
        <v>1</v>
      </c>
      <c r="B481" s="96"/>
      <c r="C481" s="96"/>
      <c r="D481" s="96"/>
      <c r="E481" s="96"/>
      <c r="F481" s="96"/>
      <c r="G481" s="96"/>
      <c r="H481" s="96"/>
      <c r="I481" s="96"/>
      <c r="J481" s="96"/>
      <c r="K481" s="96"/>
      <c r="L481" s="96"/>
      <c r="M481" s="96"/>
      <c r="N481" s="96"/>
      <c r="O481" s="96"/>
    </row>
    <row r="482" spans="1:15" ht="15.75">
      <c r="A482" s="96" t="s">
        <v>2</v>
      </c>
      <c r="B482" s="96"/>
      <c r="C482" s="96"/>
      <c r="D482" s="96"/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6"/>
    </row>
    <row r="483" spans="1:15" ht="15.75">
      <c r="A483" s="97" t="s">
        <v>3</v>
      </c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</row>
    <row r="484" spans="1:15" ht="15.75">
      <c r="A484" s="88" t="s">
        <v>209</v>
      </c>
      <c r="B484" s="88"/>
      <c r="C484" s="88"/>
      <c r="D484" s="88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</row>
    <row r="485" spans="1:15" ht="15.75">
      <c r="A485" s="89" t="s">
        <v>5</v>
      </c>
      <c r="B485" s="89"/>
      <c r="C485" s="89"/>
      <c r="D485" s="89"/>
      <c r="E485" s="89"/>
      <c r="F485" s="89"/>
      <c r="G485" s="89"/>
      <c r="H485" s="89"/>
      <c r="I485" s="89"/>
      <c r="J485" s="89"/>
      <c r="K485" s="89"/>
      <c r="L485" s="89"/>
      <c r="M485" s="89"/>
      <c r="N485" s="89"/>
      <c r="O485" s="89"/>
    </row>
    <row r="486" spans="1:15">
      <c r="A486" s="90" t="s">
        <v>6</v>
      </c>
      <c r="B486" s="91" t="s">
        <v>7</v>
      </c>
      <c r="C486" s="92" t="s">
        <v>8</v>
      </c>
      <c r="D486" s="91" t="s">
        <v>9</v>
      </c>
      <c r="E486" s="90" t="s">
        <v>10</v>
      </c>
      <c r="F486" s="90" t="s">
        <v>11</v>
      </c>
      <c r="G486" s="92" t="s">
        <v>12</v>
      </c>
      <c r="H486" s="92" t="s">
        <v>13</v>
      </c>
      <c r="I486" s="92" t="s">
        <v>14</v>
      </c>
      <c r="J486" s="92" t="s">
        <v>15</v>
      </c>
      <c r="K486" s="92" t="s">
        <v>16</v>
      </c>
      <c r="L486" s="98" t="s">
        <v>17</v>
      </c>
      <c r="M486" s="91" t="s">
        <v>18</v>
      </c>
      <c r="N486" s="91" t="s">
        <v>19</v>
      </c>
      <c r="O486" s="91" t="s">
        <v>20</v>
      </c>
    </row>
    <row r="487" spans="1:15">
      <c r="A487" s="90"/>
      <c r="B487" s="91"/>
      <c r="C487" s="92"/>
      <c r="D487" s="91"/>
      <c r="E487" s="90"/>
      <c r="F487" s="90"/>
      <c r="G487" s="92"/>
      <c r="H487" s="92"/>
      <c r="I487" s="92"/>
      <c r="J487" s="92"/>
      <c r="K487" s="92"/>
      <c r="L487" s="98"/>
      <c r="M487" s="91"/>
      <c r="N487" s="91"/>
      <c r="O487" s="91"/>
    </row>
    <row r="488" spans="1:15" ht="14.25" customHeight="1">
      <c r="A488" s="61">
        <v>1</v>
      </c>
      <c r="B488" s="5">
        <v>43039</v>
      </c>
      <c r="C488" s="6">
        <v>200</v>
      </c>
      <c r="D488" s="6" t="s">
        <v>21</v>
      </c>
      <c r="E488" s="6" t="s">
        <v>22</v>
      </c>
      <c r="F488" s="6" t="s">
        <v>69</v>
      </c>
      <c r="G488" s="7">
        <v>9.5</v>
      </c>
      <c r="H488" s="7">
        <v>7.5</v>
      </c>
      <c r="I488" s="7">
        <v>10.5</v>
      </c>
      <c r="J488" s="7">
        <v>11.5</v>
      </c>
      <c r="K488" s="7">
        <v>12.5</v>
      </c>
      <c r="L488" s="7">
        <v>11.5</v>
      </c>
      <c r="M488" s="6">
        <v>5000</v>
      </c>
      <c r="N488" s="8">
        <f>IF('NORMAL OPTION CALLS'!E488="BUY",('NORMAL OPTION CALLS'!L488-'NORMAL OPTION CALLS'!G488)*('NORMAL OPTION CALLS'!M488),('NORMAL OPTION CALLS'!G488-'NORMAL OPTION CALLS'!L488)*('NORMAL OPTION CALLS'!M488))</f>
        <v>10000</v>
      </c>
      <c r="O488" s="9">
        <f>'NORMAL OPTION CALLS'!N488/('NORMAL OPTION CALLS'!M488)/'NORMAL OPTION CALLS'!G488%</f>
        <v>21.05263157894737</v>
      </c>
    </row>
    <row r="489" spans="1:15" ht="14.25" customHeight="1">
      <c r="A489" s="61">
        <v>2</v>
      </c>
      <c r="B489" s="5">
        <v>43039</v>
      </c>
      <c r="C489" s="6">
        <v>510</v>
      </c>
      <c r="D489" s="6" t="s">
        <v>21</v>
      </c>
      <c r="E489" s="6" t="s">
        <v>22</v>
      </c>
      <c r="F489" s="6" t="s">
        <v>58</v>
      </c>
      <c r="G489" s="7">
        <v>21</v>
      </c>
      <c r="H489" s="7">
        <v>13</v>
      </c>
      <c r="I489" s="7">
        <v>25</v>
      </c>
      <c r="J489" s="7">
        <v>29</v>
      </c>
      <c r="K489" s="7">
        <v>33</v>
      </c>
      <c r="L489" s="7">
        <v>33</v>
      </c>
      <c r="M489" s="6">
        <v>1200</v>
      </c>
      <c r="N489" s="8">
        <f>IF('NORMAL OPTION CALLS'!E489="BUY",('NORMAL OPTION CALLS'!L489-'NORMAL OPTION CALLS'!G489)*('NORMAL OPTION CALLS'!M489),('NORMAL OPTION CALLS'!G489-'NORMAL OPTION CALLS'!L489)*('NORMAL OPTION CALLS'!M489))</f>
        <v>14400</v>
      </c>
      <c r="O489" s="9">
        <f>'NORMAL OPTION CALLS'!N489/('NORMAL OPTION CALLS'!M489)/'NORMAL OPTION CALLS'!G489%</f>
        <v>57.142857142857146</v>
      </c>
    </row>
    <row r="490" spans="1:15" ht="14.25" customHeight="1">
      <c r="A490" s="61">
        <v>3</v>
      </c>
      <c r="B490" s="5">
        <v>43039</v>
      </c>
      <c r="C490" s="6">
        <v>560</v>
      </c>
      <c r="D490" s="6" t="s">
        <v>21</v>
      </c>
      <c r="E490" s="6" t="s">
        <v>22</v>
      </c>
      <c r="F490" s="6" t="s">
        <v>94</v>
      </c>
      <c r="G490" s="7">
        <v>25</v>
      </c>
      <c r="H490" s="7">
        <v>17</v>
      </c>
      <c r="I490" s="7">
        <v>29</v>
      </c>
      <c r="J490" s="7">
        <v>33</v>
      </c>
      <c r="K490" s="7">
        <v>37</v>
      </c>
      <c r="L490" s="7">
        <v>29</v>
      </c>
      <c r="M490" s="6">
        <v>1000</v>
      </c>
      <c r="N490" s="8">
        <f>IF('NORMAL OPTION CALLS'!E490="BUY",('NORMAL OPTION CALLS'!L490-'NORMAL OPTION CALLS'!G490)*('NORMAL OPTION CALLS'!M490),('NORMAL OPTION CALLS'!G490-'NORMAL OPTION CALLS'!L490)*('NORMAL OPTION CALLS'!M490))</f>
        <v>4000</v>
      </c>
      <c r="O490" s="9">
        <f>'NORMAL OPTION CALLS'!N490/('NORMAL OPTION CALLS'!M490)/'NORMAL OPTION CALLS'!G490%</f>
        <v>16</v>
      </c>
    </row>
    <row r="491" spans="1:15" ht="14.25" customHeight="1">
      <c r="A491" s="61">
        <v>4</v>
      </c>
      <c r="B491" s="5">
        <v>43039</v>
      </c>
      <c r="C491" s="6">
        <v>500</v>
      </c>
      <c r="D491" s="6" t="s">
        <v>21</v>
      </c>
      <c r="E491" s="6" t="s">
        <v>22</v>
      </c>
      <c r="F491" s="6" t="s">
        <v>58</v>
      </c>
      <c r="G491" s="7">
        <v>20</v>
      </c>
      <c r="H491" s="7">
        <v>14</v>
      </c>
      <c r="I491" s="7">
        <v>23</v>
      </c>
      <c r="J491" s="7">
        <v>26</v>
      </c>
      <c r="K491" s="7">
        <v>29</v>
      </c>
      <c r="L491" s="7">
        <v>29</v>
      </c>
      <c r="M491" s="6">
        <v>1200</v>
      </c>
      <c r="N491" s="8">
        <f>IF('NORMAL OPTION CALLS'!E491="BUY",('NORMAL OPTION CALLS'!L491-'NORMAL OPTION CALLS'!G491)*('NORMAL OPTION CALLS'!M491),('NORMAL OPTION CALLS'!G491-'NORMAL OPTION CALLS'!L491)*('NORMAL OPTION CALLS'!M491))</f>
        <v>10800</v>
      </c>
      <c r="O491" s="9">
        <f>'NORMAL OPTION CALLS'!N491/('NORMAL OPTION CALLS'!M491)/'NORMAL OPTION CALLS'!G491%</f>
        <v>45</v>
      </c>
    </row>
    <row r="492" spans="1:15" ht="14.25" customHeight="1">
      <c r="A492" s="61">
        <v>5</v>
      </c>
      <c r="B492" s="5">
        <v>43038</v>
      </c>
      <c r="C492" s="6">
        <v>440</v>
      </c>
      <c r="D492" s="6" t="s">
        <v>21</v>
      </c>
      <c r="E492" s="6" t="s">
        <v>22</v>
      </c>
      <c r="F492" s="6" t="s">
        <v>227</v>
      </c>
      <c r="G492" s="7">
        <v>26</v>
      </c>
      <c r="H492" s="7">
        <v>20</v>
      </c>
      <c r="I492" s="7">
        <v>29</v>
      </c>
      <c r="J492" s="7">
        <v>32</v>
      </c>
      <c r="K492" s="7">
        <v>35</v>
      </c>
      <c r="L492" s="7">
        <v>35</v>
      </c>
      <c r="M492" s="6">
        <v>1200</v>
      </c>
      <c r="N492" s="8">
        <f>IF('NORMAL OPTION CALLS'!E492="BUY",('NORMAL OPTION CALLS'!L492-'NORMAL OPTION CALLS'!G492)*('NORMAL OPTION CALLS'!M492),('NORMAL OPTION CALLS'!G492-'NORMAL OPTION CALLS'!L492)*('NORMAL OPTION CALLS'!M492))</f>
        <v>10800</v>
      </c>
      <c r="O492" s="9">
        <f>'NORMAL OPTION CALLS'!N492/('NORMAL OPTION CALLS'!M492)/'NORMAL OPTION CALLS'!G492%</f>
        <v>34.615384615384613</v>
      </c>
    </row>
    <row r="493" spans="1:15" ht="14.25" customHeight="1">
      <c r="A493" s="61">
        <v>6</v>
      </c>
      <c r="B493" s="5">
        <v>43038</v>
      </c>
      <c r="C493" s="6">
        <v>640</v>
      </c>
      <c r="D493" s="6" t="s">
        <v>21</v>
      </c>
      <c r="E493" s="6" t="s">
        <v>22</v>
      </c>
      <c r="F493" s="6" t="s">
        <v>78</v>
      </c>
      <c r="G493" s="7">
        <v>26</v>
      </c>
      <c r="H493" s="7">
        <v>20</v>
      </c>
      <c r="I493" s="7">
        <v>29</v>
      </c>
      <c r="J493" s="7">
        <v>32</v>
      </c>
      <c r="K493" s="7">
        <v>35</v>
      </c>
      <c r="L493" s="7">
        <v>35</v>
      </c>
      <c r="M493" s="6">
        <v>1500</v>
      </c>
      <c r="N493" s="8">
        <f>IF('NORMAL OPTION CALLS'!E493="BUY",('NORMAL OPTION CALLS'!L493-'NORMAL OPTION CALLS'!G493)*('NORMAL OPTION CALLS'!M493),('NORMAL OPTION CALLS'!G493-'NORMAL OPTION CALLS'!L493)*('NORMAL OPTION CALLS'!M493))</f>
        <v>13500</v>
      </c>
      <c r="O493" s="9">
        <f>'NORMAL OPTION CALLS'!N493/('NORMAL OPTION CALLS'!M493)/'NORMAL OPTION CALLS'!G493%</f>
        <v>34.615384615384613</v>
      </c>
    </row>
    <row r="494" spans="1:15" ht="14.25" customHeight="1">
      <c r="A494" s="61">
        <v>7</v>
      </c>
      <c r="B494" s="5">
        <v>43038</v>
      </c>
      <c r="C494" s="6">
        <v>430</v>
      </c>
      <c r="D494" s="6" t="s">
        <v>21</v>
      </c>
      <c r="E494" s="6" t="s">
        <v>22</v>
      </c>
      <c r="F494" s="6" t="s">
        <v>227</v>
      </c>
      <c r="G494" s="7">
        <v>18</v>
      </c>
      <c r="H494" s="7">
        <v>12</v>
      </c>
      <c r="I494" s="7">
        <v>21</v>
      </c>
      <c r="J494" s="7">
        <v>24</v>
      </c>
      <c r="K494" s="7">
        <v>27</v>
      </c>
      <c r="L494" s="7">
        <v>27</v>
      </c>
      <c r="M494" s="6">
        <v>1200</v>
      </c>
      <c r="N494" s="8">
        <f>IF('NORMAL OPTION CALLS'!E494="BUY",('NORMAL OPTION CALLS'!L494-'NORMAL OPTION CALLS'!G494)*('NORMAL OPTION CALLS'!M494),('NORMAL OPTION CALLS'!G494-'NORMAL OPTION CALLS'!L494)*('NORMAL OPTION CALLS'!M494))</f>
        <v>10800</v>
      </c>
      <c r="O494" s="9">
        <f>'NORMAL OPTION CALLS'!N494/('NORMAL OPTION CALLS'!M494)/'NORMAL OPTION CALLS'!G494%</f>
        <v>50</v>
      </c>
    </row>
    <row r="495" spans="1:15" ht="14.25" customHeight="1">
      <c r="A495" s="61">
        <v>8</v>
      </c>
      <c r="B495" s="5">
        <v>43035</v>
      </c>
      <c r="C495" s="6">
        <v>175</v>
      </c>
      <c r="D495" s="6" t="s">
        <v>21</v>
      </c>
      <c r="E495" s="6" t="s">
        <v>22</v>
      </c>
      <c r="F495" s="6" t="s">
        <v>64</v>
      </c>
      <c r="G495" s="7">
        <v>8</v>
      </c>
      <c r="H495" s="7">
        <v>7</v>
      </c>
      <c r="I495" s="7">
        <v>8.5</v>
      </c>
      <c r="J495" s="7">
        <v>9</v>
      </c>
      <c r="K495" s="7">
        <v>9.5</v>
      </c>
      <c r="L495" s="7">
        <v>7</v>
      </c>
      <c r="M495" s="6">
        <v>6000</v>
      </c>
      <c r="N495" s="8">
        <f>IF('NORMAL OPTION CALLS'!E495="BUY",('NORMAL OPTION CALLS'!L495-'NORMAL OPTION CALLS'!G495)*('NORMAL OPTION CALLS'!M495),('NORMAL OPTION CALLS'!G495-'NORMAL OPTION CALLS'!L495)*('NORMAL OPTION CALLS'!M495))</f>
        <v>-6000</v>
      </c>
      <c r="O495" s="9">
        <f>'NORMAL OPTION CALLS'!N495/('NORMAL OPTION CALLS'!M495)/'NORMAL OPTION CALLS'!G495%</f>
        <v>-12.5</v>
      </c>
    </row>
    <row r="496" spans="1:15" ht="14.25" customHeight="1">
      <c r="A496" s="61">
        <v>9</v>
      </c>
      <c r="B496" s="5">
        <v>43035</v>
      </c>
      <c r="C496" s="6">
        <v>170</v>
      </c>
      <c r="D496" s="6" t="s">
        <v>21</v>
      </c>
      <c r="E496" s="6" t="s">
        <v>22</v>
      </c>
      <c r="F496" s="6" t="s">
        <v>64</v>
      </c>
      <c r="G496" s="7">
        <v>9.5</v>
      </c>
      <c r="H496" s="7">
        <v>8.5</v>
      </c>
      <c r="I496" s="7">
        <v>10</v>
      </c>
      <c r="J496" s="7">
        <v>10.5</v>
      </c>
      <c r="K496" s="7">
        <v>11</v>
      </c>
      <c r="L496" s="7">
        <v>11</v>
      </c>
      <c r="M496" s="6">
        <v>6000</v>
      </c>
      <c r="N496" s="8">
        <f>IF('NORMAL OPTION CALLS'!E496="BUY",('NORMAL OPTION CALLS'!L496-'NORMAL OPTION CALLS'!G496)*('NORMAL OPTION CALLS'!M496),('NORMAL OPTION CALLS'!G496-'NORMAL OPTION CALLS'!L496)*('NORMAL OPTION CALLS'!M496))</f>
        <v>9000</v>
      </c>
      <c r="O496" s="9">
        <f>'NORMAL OPTION CALLS'!N496/('NORMAL OPTION CALLS'!M496)/'NORMAL OPTION CALLS'!G496%</f>
        <v>15.789473684210526</v>
      </c>
    </row>
    <row r="497" spans="1:15" ht="14.25" customHeight="1">
      <c r="A497" s="61">
        <v>10</v>
      </c>
      <c r="B497" s="5">
        <v>43035</v>
      </c>
      <c r="C497" s="6">
        <v>145</v>
      </c>
      <c r="D497" s="6" t="s">
        <v>21</v>
      </c>
      <c r="E497" s="6" t="s">
        <v>22</v>
      </c>
      <c r="F497" s="6" t="s">
        <v>59</v>
      </c>
      <c r="G497" s="7">
        <v>6.5</v>
      </c>
      <c r="H497" s="7">
        <v>5.5</v>
      </c>
      <c r="I497" s="7">
        <v>7</v>
      </c>
      <c r="J497" s="7">
        <v>7.5</v>
      </c>
      <c r="K497" s="7">
        <v>8</v>
      </c>
      <c r="L497" s="7">
        <v>8</v>
      </c>
      <c r="M497" s="6">
        <v>6000</v>
      </c>
      <c r="N497" s="8">
        <f>IF('NORMAL OPTION CALLS'!E497="BUY",('NORMAL OPTION CALLS'!L497-'NORMAL OPTION CALLS'!G497)*('NORMAL OPTION CALLS'!M497),('NORMAL OPTION CALLS'!G497-'NORMAL OPTION CALLS'!L497)*('NORMAL OPTION CALLS'!M497))</f>
        <v>9000</v>
      </c>
      <c r="O497" s="9">
        <f>'NORMAL OPTION CALLS'!N497/('NORMAL OPTION CALLS'!M497)/'NORMAL OPTION CALLS'!G497%</f>
        <v>23.076923076923077</v>
      </c>
    </row>
    <row r="498" spans="1:15" ht="14.25" customHeight="1">
      <c r="A498" s="61">
        <v>11</v>
      </c>
      <c r="B498" s="5">
        <v>43034</v>
      </c>
      <c r="C498" s="6">
        <v>135</v>
      </c>
      <c r="D498" s="6" t="s">
        <v>21</v>
      </c>
      <c r="E498" s="6" t="s">
        <v>22</v>
      </c>
      <c r="F498" s="6" t="s">
        <v>59</v>
      </c>
      <c r="G498" s="7">
        <v>9</v>
      </c>
      <c r="H498" s="7">
        <v>8</v>
      </c>
      <c r="I498" s="7">
        <v>9.5</v>
      </c>
      <c r="J498" s="7">
        <v>10</v>
      </c>
      <c r="K498" s="7">
        <v>10.5</v>
      </c>
      <c r="L498" s="7">
        <v>10.5</v>
      </c>
      <c r="M498" s="6">
        <v>6000</v>
      </c>
      <c r="N498" s="8">
        <f>IF('NORMAL OPTION CALLS'!E498="BUY",('NORMAL OPTION CALLS'!L498-'NORMAL OPTION CALLS'!G498)*('NORMAL OPTION CALLS'!M498),('NORMAL OPTION CALLS'!G498-'NORMAL OPTION CALLS'!L498)*('NORMAL OPTION CALLS'!M498))</f>
        <v>9000</v>
      </c>
      <c r="O498" s="9">
        <f>'NORMAL OPTION CALLS'!N498/('NORMAL OPTION CALLS'!M498)/'NORMAL OPTION CALLS'!G498%</f>
        <v>16.666666666666668</v>
      </c>
    </row>
    <row r="499" spans="1:15" ht="14.25" customHeight="1">
      <c r="A499" s="61">
        <v>12</v>
      </c>
      <c r="B499" s="5">
        <v>43034</v>
      </c>
      <c r="C499" s="6">
        <v>720</v>
      </c>
      <c r="D499" s="6" t="s">
        <v>21</v>
      </c>
      <c r="E499" s="6" t="s">
        <v>22</v>
      </c>
      <c r="F499" s="6" t="s">
        <v>99</v>
      </c>
      <c r="G499" s="7">
        <v>10</v>
      </c>
      <c r="H499" s="7">
        <v>7</v>
      </c>
      <c r="I499" s="7">
        <v>11.5</v>
      </c>
      <c r="J499" s="7">
        <v>13</v>
      </c>
      <c r="K499" s="7">
        <v>14.5</v>
      </c>
      <c r="L499" s="7">
        <v>13</v>
      </c>
      <c r="M499" s="6">
        <v>2000</v>
      </c>
      <c r="N499" s="8">
        <f>IF('NORMAL OPTION CALLS'!E499="BUY",('NORMAL OPTION CALLS'!L499-'NORMAL OPTION CALLS'!G499)*('NORMAL OPTION CALLS'!M499),('NORMAL OPTION CALLS'!G499-'NORMAL OPTION CALLS'!L499)*('NORMAL OPTION CALLS'!M499))</f>
        <v>6000</v>
      </c>
      <c r="O499" s="9">
        <f>'NORMAL OPTION CALLS'!N499/('NORMAL OPTION CALLS'!M499)/'NORMAL OPTION CALLS'!G499%</f>
        <v>30</v>
      </c>
    </row>
    <row r="500" spans="1:15" ht="14.25" customHeight="1">
      <c r="A500" s="61">
        <v>13</v>
      </c>
      <c r="B500" s="5">
        <v>43034</v>
      </c>
      <c r="C500" s="6">
        <v>290</v>
      </c>
      <c r="D500" s="6" t="s">
        <v>21</v>
      </c>
      <c r="E500" s="6" t="s">
        <v>22</v>
      </c>
      <c r="F500" s="6" t="s">
        <v>223</v>
      </c>
      <c r="G500" s="7">
        <v>3</v>
      </c>
      <c r="H500" s="7">
        <v>1</v>
      </c>
      <c r="I500" s="7">
        <v>5</v>
      </c>
      <c r="J500" s="7">
        <v>8</v>
      </c>
      <c r="K500" s="7">
        <v>10</v>
      </c>
      <c r="L500" s="7">
        <v>5</v>
      </c>
      <c r="M500" s="6">
        <v>1700</v>
      </c>
      <c r="N500" s="8">
        <f>IF('NORMAL OPTION CALLS'!E500="BUY",('NORMAL OPTION CALLS'!L500-'NORMAL OPTION CALLS'!G500)*('NORMAL OPTION CALLS'!M500),('NORMAL OPTION CALLS'!G500-'NORMAL OPTION CALLS'!L500)*('NORMAL OPTION CALLS'!M500))</f>
        <v>3400</v>
      </c>
      <c r="O500" s="9">
        <f>'NORMAL OPTION CALLS'!N500/('NORMAL OPTION CALLS'!M500)/'NORMAL OPTION CALLS'!G500%</f>
        <v>66.666666666666671</v>
      </c>
    </row>
    <row r="501" spans="1:15" ht="14.25" customHeight="1">
      <c r="A501" s="61">
        <v>14</v>
      </c>
      <c r="B501" s="5">
        <v>43033</v>
      </c>
      <c r="C501" s="6">
        <v>135</v>
      </c>
      <c r="D501" s="6" t="s">
        <v>21</v>
      </c>
      <c r="E501" s="6" t="s">
        <v>22</v>
      </c>
      <c r="F501" s="6" t="s">
        <v>59</v>
      </c>
      <c r="G501" s="7">
        <v>2</v>
      </c>
      <c r="H501" s="7">
        <v>1</v>
      </c>
      <c r="I501" s="7">
        <v>2.5</v>
      </c>
      <c r="J501" s="7">
        <v>3</v>
      </c>
      <c r="K501" s="7">
        <v>3.5</v>
      </c>
      <c r="L501" s="7">
        <v>3.5</v>
      </c>
      <c r="M501" s="6">
        <v>6000</v>
      </c>
      <c r="N501" s="8">
        <f>IF('NORMAL OPTION CALLS'!E501="BUY",('NORMAL OPTION CALLS'!L501-'NORMAL OPTION CALLS'!G501)*('NORMAL OPTION CALLS'!M501),('NORMAL OPTION CALLS'!G501-'NORMAL OPTION CALLS'!L501)*('NORMAL OPTION CALLS'!M501))</f>
        <v>9000</v>
      </c>
      <c r="O501" s="9">
        <f>'NORMAL OPTION CALLS'!N501/('NORMAL OPTION CALLS'!M501)/'NORMAL OPTION CALLS'!G501%</f>
        <v>75</v>
      </c>
    </row>
    <row r="502" spans="1:15" ht="14.25" customHeight="1">
      <c r="A502" s="61">
        <v>15</v>
      </c>
      <c r="B502" s="5">
        <v>43033</v>
      </c>
      <c r="C502" s="6">
        <v>180</v>
      </c>
      <c r="D502" s="6" t="s">
        <v>21</v>
      </c>
      <c r="E502" s="6" t="s">
        <v>22</v>
      </c>
      <c r="F502" s="6" t="s">
        <v>124</v>
      </c>
      <c r="G502" s="7">
        <v>8</v>
      </c>
      <c r="H502" s="7">
        <v>6</v>
      </c>
      <c r="I502" s="7">
        <v>9</v>
      </c>
      <c r="J502" s="7">
        <v>10</v>
      </c>
      <c r="K502" s="7">
        <v>11</v>
      </c>
      <c r="L502" s="7">
        <v>11</v>
      </c>
      <c r="M502" s="6">
        <v>3500</v>
      </c>
      <c r="N502" s="8">
        <f>IF('NORMAL OPTION CALLS'!E502="BUY",('NORMAL OPTION CALLS'!L502-'NORMAL OPTION CALLS'!G502)*('NORMAL OPTION CALLS'!M502),('NORMAL OPTION CALLS'!G502-'NORMAL OPTION CALLS'!L502)*('NORMAL OPTION CALLS'!M502))</f>
        <v>10500</v>
      </c>
      <c r="O502" s="9">
        <f>'NORMAL OPTION CALLS'!N502/('NORMAL OPTION CALLS'!M502)/'NORMAL OPTION CALLS'!G502%</f>
        <v>37.5</v>
      </c>
    </row>
    <row r="503" spans="1:15" ht="14.25" customHeight="1">
      <c r="A503" s="61">
        <v>16</v>
      </c>
      <c r="B503" s="5">
        <v>43033</v>
      </c>
      <c r="C503" s="6">
        <v>310</v>
      </c>
      <c r="D503" s="6" t="s">
        <v>21</v>
      </c>
      <c r="E503" s="6" t="s">
        <v>22</v>
      </c>
      <c r="F503" s="6" t="s">
        <v>49</v>
      </c>
      <c r="G503" s="7">
        <v>7</v>
      </c>
      <c r="H503" s="7">
        <v>4</v>
      </c>
      <c r="I503" s="7">
        <v>8.5</v>
      </c>
      <c r="J503" s="7">
        <v>10</v>
      </c>
      <c r="K503" s="7">
        <v>11.5</v>
      </c>
      <c r="L503" s="7">
        <v>11.5</v>
      </c>
      <c r="M503" s="6">
        <v>3000</v>
      </c>
      <c r="N503" s="8">
        <f>IF('NORMAL OPTION CALLS'!E503="BUY",('NORMAL OPTION CALLS'!L503-'NORMAL OPTION CALLS'!G503)*('NORMAL OPTION CALLS'!M503),('NORMAL OPTION CALLS'!G503-'NORMAL OPTION CALLS'!L503)*('NORMAL OPTION CALLS'!M503))</f>
        <v>13500</v>
      </c>
      <c r="O503" s="9">
        <f>'NORMAL OPTION CALLS'!N503/('NORMAL OPTION CALLS'!M503)/'NORMAL OPTION CALLS'!G503%</f>
        <v>64.285714285714278</v>
      </c>
    </row>
    <row r="504" spans="1:15" ht="14.25" customHeight="1">
      <c r="A504" s="61">
        <v>17</v>
      </c>
      <c r="B504" s="5">
        <v>43032</v>
      </c>
      <c r="C504" s="6">
        <v>140</v>
      </c>
      <c r="D504" s="6" t="s">
        <v>21</v>
      </c>
      <c r="E504" s="6" t="s">
        <v>22</v>
      </c>
      <c r="F504" s="6" t="s">
        <v>124</v>
      </c>
      <c r="G504" s="7">
        <v>5.5</v>
      </c>
      <c r="H504" s="7">
        <v>2.5</v>
      </c>
      <c r="I504" s="7">
        <v>7</v>
      </c>
      <c r="J504" s="7">
        <v>8.5</v>
      </c>
      <c r="K504" s="7">
        <v>10</v>
      </c>
      <c r="L504" s="7">
        <v>10</v>
      </c>
      <c r="M504" s="6">
        <v>3500</v>
      </c>
      <c r="N504" s="8">
        <f>IF('NORMAL OPTION CALLS'!E504="BUY",('NORMAL OPTION CALLS'!L504-'NORMAL OPTION CALLS'!G504)*('NORMAL OPTION CALLS'!M504),('NORMAL OPTION CALLS'!G504-'NORMAL OPTION CALLS'!L504)*('NORMAL OPTION CALLS'!M504))</f>
        <v>15750</v>
      </c>
      <c r="O504" s="9">
        <f>'NORMAL OPTION CALLS'!N504/('NORMAL OPTION CALLS'!M504)/'NORMAL OPTION CALLS'!G504%</f>
        <v>81.818181818181813</v>
      </c>
    </row>
    <row r="505" spans="1:15" ht="14.25" customHeight="1">
      <c r="A505" s="61">
        <v>18</v>
      </c>
      <c r="B505" s="5">
        <v>43032</v>
      </c>
      <c r="C505" s="6">
        <v>340</v>
      </c>
      <c r="D505" s="6" t="s">
        <v>21</v>
      </c>
      <c r="E505" s="6" t="s">
        <v>22</v>
      </c>
      <c r="F505" s="6" t="s">
        <v>74</v>
      </c>
      <c r="G505" s="7">
        <v>3</v>
      </c>
      <c r="H505" s="7">
        <v>1</v>
      </c>
      <c r="I505" s="7">
        <v>4</v>
      </c>
      <c r="J505" s="7">
        <v>5</v>
      </c>
      <c r="K505" s="7">
        <v>6</v>
      </c>
      <c r="L505" s="7">
        <v>1</v>
      </c>
      <c r="M505" s="6">
        <v>3500</v>
      </c>
      <c r="N505" s="8">
        <f>IF('NORMAL OPTION CALLS'!E505="BUY",('NORMAL OPTION CALLS'!L505-'NORMAL OPTION CALLS'!G505)*('NORMAL OPTION CALLS'!M505),('NORMAL OPTION CALLS'!G505-'NORMAL OPTION CALLS'!L505)*('NORMAL OPTION CALLS'!M505))</f>
        <v>-7000</v>
      </c>
      <c r="O505" s="9">
        <f>'NORMAL OPTION CALLS'!N505/('NORMAL OPTION CALLS'!M505)/'NORMAL OPTION CALLS'!G505%</f>
        <v>-66.666666666666671</v>
      </c>
    </row>
    <row r="506" spans="1:15" ht="14.25" customHeight="1">
      <c r="A506" s="61">
        <v>19</v>
      </c>
      <c r="B506" s="5">
        <v>43032</v>
      </c>
      <c r="C506" s="6">
        <v>730</v>
      </c>
      <c r="D506" s="6" t="s">
        <v>21</v>
      </c>
      <c r="E506" s="6" t="s">
        <v>22</v>
      </c>
      <c r="F506" s="6" t="s">
        <v>99</v>
      </c>
      <c r="G506" s="7">
        <v>6</v>
      </c>
      <c r="H506" s="7">
        <v>2</v>
      </c>
      <c r="I506" s="7">
        <v>8</v>
      </c>
      <c r="J506" s="7">
        <v>10</v>
      </c>
      <c r="K506" s="7">
        <v>12</v>
      </c>
      <c r="L506" s="7">
        <v>8</v>
      </c>
      <c r="M506" s="6">
        <v>2000</v>
      </c>
      <c r="N506" s="8">
        <f>IF('NORMAL OPTION CALLS'!E506="BUY",('NORMAL OPTION CALLS'!L506-'NORMAL OPTION CALLS'!G506)*('NORMAL OPTION CALLS'!M506),('NORMAL OPTION CALLS'!G506-'NORMAL OPTION CALLS'!L506)*('NORMAL OPTION CALLS'!M506))</f>
        <v>4000</v>
      </c>
      <c r="O506" s="9">
        <f>'NORMAL OPTION CALLS'!N506/('NORMAL OPTION CALLS'!M506)/'NORMAL OPTION CALLS'!G506%</f>
        <v>33.333333333333336</v>
      </c>
    </row>
    <row r="507" spans="1:15" ht="14.25" customHeight="1">
      <c r="A507" s="61">
        <v>20</v>
      </c>
      <c r="B507" s="5">
        <v>43032</v>
      </c>
      <c r="C507" s="6">
        <v>360</v>
      </c>
      <c r="D507" s="6" t="s">
        <v>21</v>
      </c>
      <c r="E507" s="6" t="s">
        <v>22</v>
      </c>
      <c r="F507" s="6" t="s">
        <v>90</v>
      </c>
      <c r="G507" s="7">
        <v>4</v>
      </c>
      <c r="H507" s="7">
        <v>2</v>
      </c>
      <c r="I507" s="7">
        <v>5</v>
      </c>
      <c r="J507" s="7">
        <v>6</v>
      </c>
      <c r="K507" s="7">
        <v>7</v>
      </c>
      <c r="L507" s="7">
        <v>6</v>
      </c>
      <c r="M507" s="6">
        <v>3750</v>
      </c>
      <c r="N507" s="8">
        <f>IF('NORMAL OPTION CALLS'!E507="BUY",('NORMAL OPTION CALLS'!L507-'NORMAL OPTION CALLS'!G507)*('NORMAL OPTION CALLS'!M507),('NORMAL OPTION CALLS'!G507-'NORMAL OPTION CALLS'!L507)*('NORMAL OPTION CALLS'!M507))</f>
        <v>7500</v>
      </c>
      <c r="O507" s="9">
        <f>'NORMAL OPTION CALLS'!N507/('NORMAL OPTION CALLS'!M507)/'NORMAL OPTION CALLS'!G507%</f>
        <v>50</v>
      </c>
    </row>
    <row r="508" spans="1:15" ht="16.5" customHeight="1">
      <c r="A508" s="61">
        <v>21</v>
      </c>
      <c r="B508" s="5">
        <v>43031</v>
      </c>
      <c r="C508" s="6">
        <v>560</v>
      </c>
      <c r="D508" s="6" t="s">
        <v>21</v>
      </c>
      <c r="E508" s="6" t="s">
        <v>22</v>
      </c>
      <c r="F508" s="6" t="s">
        <v>92</v>
      </c>
      <c r="G508" s="7">
        <v>10</v>
      </c>
      <c r="H508" s="7">
        <v>7</v>
      </c>
      <c r="I508" s="7">
        <v>12</v>
      </c>
      <c r="J508" s="7">
        <v>14</v>
      </c>
      <c r="K508" s="7">
        <v>16</v>
      </c>
      <c r="L508" s="7">
        <v>7</v>
      </c>
      <c r="M508" s="6">
        <v>2000</v>
      </c>
      <c r="N508" s="8">
        <f>IF('NORMAL OPTION CALLS'!E508="BUY",('NORMAL OPTION CALLS'!L508-'NORMAL OPTION CALLS'!G508)*('NORMAL OPTION CALLS'!M508),('NORMAL OPTION CALLS'!G508-'NORMAL OPTION CALLS'!L508)*('NORMAL OPTION CALLS'!M508))</f>
        <v>-6000</v>
      </c>
      <c r="O508" s="9">
        <f>'NORMAL OPTION CALLS'!N508/('NORMAL OPTION CALLS'!M508)/'NORMAL OPTION CALLS'!G508%</f>
        <v>-30</v>
      </c>
    </row>
    <row r="509" spans="1:15" ht="16.5" customHeight="1">
      <c r="A509" s="61">
        <v>22</v>
      </c>
      <c r="B509" s="5">
        <v>43031</v>
      </c>
      <c r="C509" s="6">
        <v>490</v>
      </c>
      <c r="D509" s="6" t="s">
        <v>21</v>
      </c>
      <c r="E509" s="6" t="s">
        <v>22</v>
      </c>
      <c r="F509" s="6" t="s">
        <v>226</v>
      </c>
      <c r="G509" s="7">
        <v>6</v>
      </c>
      <c r="H509" s="7">
        <v>2</v>
      </c>
      <c r="I509" s="7">
        <v>8</v>
      </c>
      <c r="J509" s="7">
        <v>10</v>
      </c>
      <c r="K509" s="7">
        <v>12</v>
      </c>
      <c r="L509" s="7">
        <v>12</v>
      </c>
      <c r="M509" s="6">
        <v>1700</v>
      </c>
      <c r="N509" s="8">
        <f>IF('NORMAL OPTION CALLS'!E509="BUY",('NORMAL OPTION CALLS'!L509-'NORMAL OPTION CALLS'!G509)*('NORMAL OPTION CALLS'!M509),('NORMAL OPTION CALLS'!G509-'NORMAL OPTION CALLS'!L509)*('NORMAL OPTION CALLS'!M509))</f>
        <v>10200</v>
      </c>
      <c r="O509" s="9">
        <f>'NORMAL OPTION CALLS'!N509/('NORMAL OPTION CALLS'!M509)/'NORMAL OPTION CALLS'!G509%</f>
        <v>100</v>
      </c>
    </row>
    <row r="510" spans="1:15" ht="16.5" customHeight="1">
      <c r="A510" s="61">
        <v>23</v>
      </c>
      <c r="B510" s="5">
        <v>43031</v>
      </c>
      <c r="C510" s="6">
        <v>95</v>
      </c>
      <c r="D510" s="6" t="s">
        <v>21</v>
      </c>
      <c r="E510" s="6" t="s">
        <v>22</v>
      </c>
      <c r="F510" s="6" t="s">
        <v>46</v>
      </c>
      <c r="G510" s="7">
        <v>3.5</v>
      </c>
      <c r="H510" s="7">
        <v>2.5</v>
      </c>
      <c r="I510" s="7">
        <v>4</v>
      </c>
      <c r="J510" s="7">
        <v>4.5</v>
      </c>
      <c r="K510" s="7">
        <v>5</v>
      </c>
      <c r="L510" s="7">
        <v>5</v>
      </c>
      <c r="M510" s="6">
        <v>7000</v>
      </c>
      <c r="N510" s="8">
        <f>IF('NORMAL OPTION CALLS'!E510="BUY",('NORMAL OPTION CALLS'!L510-'NORMAL OPTION CALLS'!G510)*('NORMAL OPTION CALLS'!M510),('NORMAL OPTION CALLS'!G510-'NORMAL OPTION CALLS'!L510)*('NORMAL OPTION CALLS'!M510))</f>
        <v>10500</v>
      </c>
      <c r="O510" s="9">
        <f>'NORMAL OPTION CALLS'!N510/('NORMAL OPTION CALLS'!M510)/'NORMAL OPTION CALLS'!G510%</f>
        <v>42.857142857142854</v>
      </c>
    </row>
    <row r="511" spans="1:15" ht="16.5" customHeight="1">
      <c r="A511" s="61">
        <v>24</v>
      </c>
      <c r="B511" s="5">
        <v>43026</v>
      </c>
      <c r="C511" s="6">
        <v>130</v>
      </c>
      <c r="D511" s="6" t="s">
        <v>21</v>
      </c>
      <c r="E511" s="6" t="s">
        <v>22</v>
      </c>
      <c r="F511" s="6" t="s">
        <v>59</v>
      </c>
      <c r="G511" s="7">
        <v>3.5</v>
      </c>
      <c r="H511" s="7">
        <v>2.5</v>
      </c>
      <c r="I511" s="7">
        <v>4</v>
      </c>
      <c r="J511" s="7">
        <v>4.5</v>
      </c>
      <c r="K511" s="7">
        <v>5</v>
      </c>
      <c r="L511" s="7">
        <v>4</v>
      </c>
      <c r="M511" s="6">
        <v>6000</v>
      </c>
      <c r="N511" s="8">
        <f>IF('NORMAL OPTION CALLS'!E511="BUY",('NORMAL OPTION CALLS'!L511-'NORMAL OPTION CALLS'!G511)*('NORMAL OPTION CALLS'!M511),('NORMAL OPTION CALLS'!G511-'NORMAL OPTION CALLS'!L511)*('NORMAL OPTION CALLS'!M511))</f>
        <v>3000</v>
      </c>
      <c r="O511" s="9">
        <f>'NORMAL OPTION CALLS'!N511/('NORMAL OPTION CALLS'!M511)/'NORMAL OPTION CALLS'!G511%</f>
        <v>14.285714285714285</v>
      </c>
    </row>
    <row r="512" spans="1:15" ht="16.5" customHeight="1">
      <c r="A512" s="61">
        <v>25</v>
      </c>
      <c r="B512" s="5">
        <v>43026</v>
      </c>
      <c r="C512" s="6">
        <v>900</v>
      </c>
      <c r="D512" s="6" t="s">
        <v>21</v>
      </c>
      <c r="E512" s="6" t="s">
        <v>22</v>
      </c>
      <c r="F512" s="6" t="s">
        <v>225</v>
      </c>
      <c r="G512" s="7">
        <v>15.5</v>
      </c>
      <c r="H512" s="7">
        <v>8</v>
      </c>
      <c r="I512" s="7">
        <v>19.5</v>
      </c>
      <c r="J512" s="7">
        <v>23.5</v>
      </c>
      <c r="K512" s="7">
        <v>27.5</v>
      </c>
      <c r="L512" s="7">
        <v>27.5</v>
      </c>
      <c r="M512" s="6">
        <v>1000</v>
      </c>
      <c r="N512" s="8">
        <f>IF('NORMAL OPTION CALLS'!E512="BUY",('NORMAL OPTION CALLS'!L512-'NORMAL OPTION CALLS'!G512)*('NORMAL OPTION CALLS'!M512),('NORMAL OPTION CALLS'!G512-'NORMAL OPTION CALLS'!L512)*('NORMAL OPTION CALLS'!M512))</f>
        <v>12000</v>
      </c>
      <c r="O512" s="9">
        <f>'NORMAL OPTION CALLS'!N512/('NORMAL OPTION CALLS'!M512)/'NORMAL OPTION CALLS'!G512%</f>
        <v>77.41935483870968</v>
      </c>
    </row>
    <row r="513" spans="1:15" ht="16.5" customHeight="1">
      <c r="A513" s="61">
        <v>26</v>
      </c>
      <c r="B513" s="5">
        <v>43026</v>
      </c>
      <c r="C513" s="6">
        <v>155</v>
      </c>
      <c r="D513" s="6" t="s">
        <v>21</v>
      </c>
      <c r="E513" s="6" t="s">
        <v>22</v>
      </c>
      <c r="F513" s="6" t="s">
        <v>64</v>
      </c>
      <c r="G513" s="7">
        <v>5</v>
      </c>
      <c r="H513" s="7">
        <v>4</v>
      </c>
      <c r="I513" s="7">
        <v>5.5</v>
      </c>
      <c r="J513" s="7">
        <v>6</v>
      </c>
      <c r="K513" s="7">
        <v>6.5</v>
      </c>
      <c r="L513" s="7">
        <v>6.5</v>
      </c>
      <c r="M513" s="6">
        <v>6000</v>
      </c>
      <c r="N513" s="8">
        <f>IF('NORMAL OPTION CALLS'!E513="BUY",('NORMAL OPTION CALLS'!L513-'NORMAL OPTION CALLS'!G513)*('NORMAL OPTION CALLS'!M513),('NORMAL OPTION CALLS'!G513-'NORMAL OPTION CALLS'!L513)*('NORMAL OPTION CALLS'!M513))</f>
        <v>9000</v>
      </c>
      <c r="O513" s="9">
        <f>'NORMAL OPTION CALLS'!N513/('NORMAL OPTION CALLS'!M513)/'NORMAL OPTION CALLS'!G513%</f>
        <v>30</v>
      </c>
    </row>
    <row r="514" spans="1:15" ht="16.5" customHeight="1">
      <c r="A514" s="61">
        <v>27</v>
      </c>
      <c r="B514" s="5">
        <v>43026</v>
      </c>
      <c r="C514" s="6">
        <v>480</v>
      </c>
      <c r="D514" s="6" t="s">
        <v>21</v>
      </c>
      <c r="E514" s="6" t="s">
        <v>22</v>
      </c>
      <c r="F514" s="6" t="s">
        <v>183</v>
      </c>
      <c r="G514" s="7">
        <v>14</v>
      </c>
      <c r="H514" s="7">
        <v>8</v>
      </c>
      <c r="I514" s="7">
        <v>17</v>
      </c>
      <c r="J514" s="7">
        <v>20</v>
      </c>
      <c r="K514" s="7">
        <v>23</v>
      </c>
      <c r="L514" s="7">
        <v>17</v>
      </c>
      <c r="M514" s="6">
        <v>1200</v>
      </c>
      <c r="N514" s="8">
        <f>IF('NORMAL OPTION CALLS'!E514="BUY",('NORMAL OPTION CALLS'!L514-'NORMAL OPTION CALLS'!G514)*('NORMAL OPTION CALLS'!M514),('NORMAL OPTION CALLS'!G514-'NORMAL OPTION CALLS'!L514)*('NORMAL OPTION CALLS'!M514))</f>
        <v>3600</v>
      </c>
      <c r="O514" s="9">
        <f>'NORMAL OPTION CALLS'!N514/('NORMAL OPTION CALLS'!M514)/'NORMAL OPTION CALLS'!G514%</f>
        <v>21.428571428571427</v>
      </c>
    </row>
    <row r="515" spans="1:15" ht="16.5" customHeight="1">
      <c r="A515" s="61">
        <v>28</v>
      </c>
      <c r="B515" s="5">
        <v>43025</v>
      </c>
      <c r="C515" s="6">
        <v>670</v>
      </c>
      <c r="D515" s="6" t="s">
        <v>21</v>
      </c>
      <c r="E515" s="6" t="s">
        <v>22</v>
      </c>
      <c r="F515" s="6" t="s">
        <v>77</v>
      </c>
      <c r="G515" s="7">
        <v>12</v>
      </c>
      <c r="H515" s="7">
        <v>6</v>
      </c>
      <c r="I515" s="7">
        <v>15</v>
      </c>
      <c r="J515" s="7">
        <v>18</v>
      </c>
      <c r="K515" s="7">
        <v>21</v>
      </c>
      <c r="L515" s="7">
        <v>6</v>
      </c>
      <c r="M515" s="6">
        <v>1700</v>
      </c>
      <c r="N515" s="8">
        <f>IF('NORMAL OPTION CALLS'!E515="BUY",('NORMAL OPTION CALLS'!L515-'NORMAL OPTION CALLS'!G515)*('NORMAL OPTION CALLS'!M515),('NORMAL OPTION CALLS'!G515-'NORMAL OPTION CALLS'!L515)*('NORMAL OPTION CALLS'!M515))</f>
        <v>-10200</v>
      </c>
      <c r="O515" s="9">
        <f>'NORMAL OPTION CALLS'!N515/('NORMAL OPTION CALLS'!M515)/'NORMAL OPTION CALLS'!G515%</f>
        <v>-50</v>
      </c>
    </row>
    <row r="516" spans="1:15" ht="16.5" customHeight="1">
      <c r="A516" s="61">
        <v>29</v>
      </c>
      <c r="B516" s="5">
        <v>43025</v>
      </c>
      <c r="C516" s="6">
        <v>275</v>
      </c>
      <c r="D516" s="6" t="s">
        <v>21</v>
      </c>
      <c r="E516" s="6" t="s">
        <v>22</v>
      </c>
      <c r="F516" s="6" t="s">
        <v>24</v>
      </c>
      <c r="G516" s="7">
        <v>5</v>
      </c>
      <c r="H516" s="7">
        <v>3</v>
      </c>
      <c r="I516" s="7">
        <v>6</v>
      </c>
      <c r="J516" s="7">
        <v>7</v>
      </c>
      <c r="K516" s="7">
        <v>8</v>
      </c>
      <c r="L516" s="7">
        <v>6</v>
      </c>
      <c r="M516" s="6">
        <v>3500</v>
      </c>
      <c r="N516" s="8">
        <f>IF('NORMAL OPTION CALLS'!E516="BUY",('NORMAL OPTION CALLS'!L516-'NORMAL OPTION CALLS'!G516)*('NORMAL OPTION CALLS'!M516),('NORMAL OPTION CALLS'!G516-'NORMAL OPTION CALLS'!L516)*('NORMAL OPTION CALLS'!M516))</f>
        <v>3500</v>
      </c>
      <c r="O516" s="9">
        <f>'NORMAL OPTION CALLS'!N516/('NORMAL OPTION CALLS'!M516)/'NORMAL OPTION CALLS'!G516%</f>
        <v>20</v>
      </c>
    </row>
    <row r="517" spans="1:15" ht="16.5" customHeight="1">
      <c r="A517" s="61">
        <v>30</v>
      </c>
      <c r="B517" s="5">
        <v>43025</v>
      </c>
      <c r="C517" s="6">
        <v>85</v>
      </c>
      <c r="D517" s="6" t="s">
        <v>21</v>
      </c>
      <c r="E517" s="6" t="s">
        <v>22</v>
      </c>
      <c r="F517" s="6" t="s">
        <v>46</v>
      </c>
      <c r="G517" s="7">
        <v>4</v>
      </c>
      <c r="H517" s="7">
        <v>3</v>
      </c>
      <c r="I517" s="7">
        <v>4.5</v>
      </c>
      <c r="J517" s="7">
        <v>5</v>
      </c>
      <c r="K517" s="7">
        <v>5.5</v>
      </c>
      <c r="L517" s="7">
        <v>5.5</v>
      </c>
      <c r="M517" s="6">
        <v>7000</v>
      </c>
      <c r="N517" s="8">
        <f>IF('NORMAL OPTION CALLS'!E517="BUY",('NORMAL OPTION CALLS'!L517-'NORMAL OPTION CALLS'!G517)*('NORMAL OPTION CALLS'!M517),('NORMAL OPTION CALLS'!G517-'NORMAL OPTION CALLS'!L517)*('NORMAL OPTION CALLS'!M517))</f>
        <v>10500</v>
      </c>
      <c r="O517" s="9">
        <f>'NORMAL OPTION CALLS'!N517/('NORMAL OPTION CALLS'!M517)/'NORMAL OPTION CALLS'!G517%</f>
        <v>37.5</v>
      </c>
    </row>
    <row r="518" spans="1:15" ht="16.5" customHeight="1">
      <c r="A518" s="61">
        <v>31</v>
      </c>
      <c r="B518" s="5">
        <v>43025</v>
      </c>
      <c r="C518" s="6">
        <v>125</v>
      </c>
      <c r="D518" s="6" t="s">
        <v>21</v>
      </c>
      <c r="E518" s="6" t="s">
        <v>22</v>
      </c>
      <c r="F518" s="6" t="s">
        <v>59</v>
      </c>
      <c r="G518" s="7">
        <v>4.5</v>
      </c>
      <c r="H518" s="7">
        <v>3.5</v>
      </c>
      <c r="I518" s="7">
        <v>5</v>
      </c>
      <c r="J518" s="7">
        <v>5.5</v>
      </c>
      <c r="K518" s="7">
        <v>6</v>
      </c>
      <c r="L518" s="7">
        <v>5</v>
      </c>
      <c r="M518" s="6">
        <v>6000</v>
      </c>
      <c r="N518" s="8">
        <f>IF('NORMAL OPTION CALLS'!E518="BUY",('NORMAL OPTION CALLS'!L518-'NORMAL OPTION CALLS'!G518)*('NORMAL OPTION CALLS'!M518),('NORMAL OPTION CALLS'!G518-'NORMAL OPTION CALLS'!L518)*('NORMAL OPTION CALLS'!M518))</f>
        <v>3000</v>
      </c>
      <c r="O518" s="9">
        <f>'NORMAL OPTION CALLS'!N518/('NORMAL OPTION CALLS'!M518)/'NORMAL OPTION CALLS'!G518%</f>
        <v>11.111111111111111</v>
      </c>
    </row>
    <row r="519" spans="1:15" ht="16.5" customHeight="1">
      <c r="A519" s="61">
        <v>32</v>
      </c>
      <c r="B519" s="5">
        <v>43024</v>
      </c>
      <c r="C519" s="6">
        <v>290</v>
      </c>
      <c r="D519" s="6" t="s">
        <v>21</v>
      </c>
      <c r="E519" s="6" t="s">
        <v>22</v>
      </c>
      <c r="F519" s="6" t="s">
        <v>223</v>
      </c>
      <c r="G519" s="7">
        <v>4</v>
      </c>
      <c r="H519" s="7">
        <v>0.1</v>
      </c>
      <c r="I519" s="7">
        <v>6</v>
      </c>
      <c r="J519" s="7">
        <v>8</v>
      </c>
      <c r="K519" s="7">
        <v>10</v>
      </c>
      <c r="L519" s="7">
        <v>6</v>
      </c>
      <c r="M519" s="6">
        <v>1700</v>
      </c>
      <c r="N519" s="8">
        <f>IF('NORMAL OPTION CALLS'!E519="BUY",('NORMAL OPTION CALLS'!L519-'NORMAL OPTION CALLS'!G519)*('NORMAL OPTION CALLS'!M519),('NORMAL OPTION CALLS'!G519-'NORMAL OPTION CALLS'!L519)*('NORMAL OPTION CALLS'!M519))</f>
        <v>3400</v>
      </c>
      <c r="O519" s="9">
        <f>'NORMAL OPTION CALLS'!N519/('NORMAL OPTION CALLS'!M519)/'NORMAL OPTION CALLS'!G519%</f>
        <v>50</v>
      </c>
    </row>
    <row r="520" spans="1:15" ht="16.5" customHeight="1">
      <c r="A520" s="61">
        <v>33</v>
      </c>
      <c r="B520" s="5">
        <v>43024</v>
      </c>
      <c r="C520" s="6">
        <v>1100</v>
      </c>
      <c r="D520" s="6" t="s">
        <v>21</v>
      </c>
      <c r="E520" s="6" t="s">
        <v>22</v>
      </c>
      <c r="F520" s="6" t="s">
        <v>224</v>
      </c>
      <c r="G520" s="7">
        <v>17</v>
      </c>
      <c r="H520" s="7">
        <v>8</v>
      </c>
      <c r="I520" s="7">
        <v>22</v>
      </c>
      <c r="J520" s="7">
        <v>27</v>
      </c>
      <c r="K520" s="7">
        <v>32</v>
      </c>
      <c r="L520" s="7">
        <v>22</v>
      </c>
      <c r="M520" s="6">
        <v>800</v>
      </c>
      <c r="N520" s="8">
        <f>IF('NORMAL OPTION CALLS'!E520="BUY",('NORMAL OPTION CALLS'!L520-'NORMAL OPTION CALLS'!G520)*('NORMAL OPTION CALLS'!M520),('NORMAL OPTION CALLS'!G520-'NORMAL OPTION CALLS'!L520)*('NORMAL OPTION CALLS'!M520))</f>
        <v>4000</v>
      </c>
      <c r="O520" s="9">
        <f>'NORMAL OPTION CALLS'!N520/('NORMAL OPTION CALLS'!M520)/'NORMAL OPTION CALLS'!G520%</f>
        <v>29.411764705882351</v>
      </c>
    </row>
    <row r="521" spans="1:15" ht="16.5" customHeight="1">
      <c r="A521" s="61">
        <v>34</v>
      </c>
      <c r="B521" s="5">
        <v>43024</v>
      </c>
      <c r="C521" s="6">
        <v>330</v>
      </c>
      <c r="D521" s="6" t="s">
        <v>21</v>
      </c>
      <c r="E521" s="6" t="s">
        <v>22</v>
      </c>
      <c r="F521" s="6" t="s">
        <v>74</v>
      </c>
      <c r="G521" s="7">
        <v>8</v>
      </c>
      <c r="H521" s="7">
        <v>6</v>
      </c>
      <c r="I521" s="7">
        <v>9</v>
      </c>
      <c r="J521" s="7">
        <v>10</v>
      </c>
      <c r="K521" s="7">
        <v>11</v>
      </c>
      <c r="L521" s="7">
        <v>10</v>
      </c>
      <c r="M521" s="6">
        <v>3500</v>
      </c>
      <c r="N521" s="8">
        <f>IF('NORMAL OPTION CALLS'!E521="BUY",('NORMAL OPTION CALLS'!L521-'NORMAL OPTION CALLS'!G521)*('NORMAL OPTION CALLS'!M521),('NORMAL OPTION CALLS'!G521-'NORMAL OPTION CALLS'!L521)*('NORMAL OPTION CALLS'!M521))</f>
        <v>7000</v>
      </c>
      <c r="O521" s="9">
        <f>'NORMAL OPTION CALLS'!N521/('NORMAL OPTION CALLS'!M521)/'NORMAL OPTION CALLS'!G521%</f>
        <v>25</v>
      </c>
    </row>
    <row r="522" spans="1:15" ht="16.5" customHeight="1">
      <c r="A522" s="61">
        <v>35</v>
      </c>
      <c r="B522" s="5">
        <v>43024</v>
      </c>
      <c r="C522" s="6">
        <v>800</v>
      </c>
      <c r="D522" s="6" t="s">
        <v>21</v>
      </c>
      <c r="E522" s="6" t="s">
        <v>22</v>
      </c>
      <c r="F522" s="6" t="s">
        <v>46</v>
      </c>
      <c r="G522" s="7">
        <v>4</v>
      </c>
      <c r="H522" s="7">
        <v>3.2</v>
      </c>
      <c r="I522" s="7">
        <v>4.4000000000000004</v>
      </c>
      <c r="J522" s="7">
        <v>4.8</v>
      </c>
      <c r="K522" s="7">
        <v>5.2</v>
      </c>
      <c r="L522" s="7">
        <v>4.4000000000000004</v>
      </c>
      <c r="M522" s="6">
        <v>7000</v>
      </c>
      <c r="N522" s="8">
        <f>IF('NORMAL OPTION CALLS'!E522="BUY",('NORMAL OPTION CALLS'!L522-'NORMAL OPTION CALLS'!G522)*('NORMAL OPTION CALLS'!M522),('NORMAL OPTION CALLS'!G522-'NORMAL OPTION CALLS'!L522)*('NORMAL OPTION CALLS'!M522))</f>
        <v>2800.0000000000023</v>
      </c>
      <c r="O522" s="9">
        <f>'NORMAL OPTION CALLS'!N522/('NORMAL OPTION CALLS'!M522)/'NORMAL OPTION CALLS'!G522%</f>
        <v>10.000000000000007</v>
      </c>
    </row>
    <row r="523" spans="1:15" ht="16.5" customHeight="1">
      <c r="A523" s="61">
        <v>36</v>
      </c>
      <c r="B523" s="5">
        <v>43024</v>
      </c>
      <c r="C523" s="6">
        <v>460</v>
      </c>
      <c r="D523" s="6" t="s">
        <v>21</v>
      </c>
      <c r="E523" s="6" t="s">
        <v>22</v>
      </c>
      <c r="F523" s="6" t="s">
        <v>130</v>
      </c>
      <c r="G523" s="7">
        <v>12</v>
      </c>
      <c r="H523" s="7">
        <v>8</v>
      </c>
      <c r="I523" s="7">
        <v>14</v>
      </c>
      <c r="J523" s="7">
        <v>16</v>
      </c>
      <c r="K523" s="7">
        <v>18</v>
      </c>
      <c r="L523" s="7">
        <v>18</v>
      </c>
      <c r="M523" s="6">
        <v>1700</v>
      </c>
      <c r="N523" s="8">
        <f>IF('NORMAL OPTION CALLS'!E523="BUY",('NORMAL OPTION CALLS'!L523-'NORMAL OPTION CALLS'!G523)*('NORMAL OPTION CALLS'!M523),('NORMAL OPTION CALLS'!G523-'NORMAL OPTION CALLS'!L523)*('NORMAL OPTION CALLS'!M523))</f>
        <v>10200</v>
      </c>
      <c r="O523" s="9">
        <f>'NORMAL OPTION CALLS'!N523/('NORMAL OPTION CALLS'!M523)/'NORMAL OPTION CALLS'!G523%</f>
        <v>50</v>
      </c>
    </row>
    <row r="524" spans="1:15" ht="16.5" customHeight="1">
      <c r="A524" s="61">
        <v>37</v>
      </c>
      <c r="B524" s="5">
        <v>43021</v>
      </c>
      <c r="C524" s="6">
        <v>700</v>
      </c>
      <c r="D524" s="6" t="s">
        <v>21</v>
      </c>
      <c r="E524" s="6" t="s">
        <v>22</v>
      </c>
      <c r="F524" s="6" t="s">
        <v>99</v>
      </c>
      <c r="G524" s="7">
        <v>18.5</v>
      </c>
      <c r="H524" s="7">
        <v>15</v>
      </c>
      <c r="I524" s="7">
        <v>20.5</v>
      </c>
      <c r="J524" s="7">
        <v>22.5</v>
      </c>
      <c r="K524" s="7">
        <v>24.5</v>
      </c>
      <c r="L524" s="7">
        <v>22.5</v>
      </c>
      <c r="M524" s="6">
        <v>2000</v>
      </c>
      <c r="N524" s="8">
        <f>IF('NORMAL OPTION CALLS'!E524="BUY",('NORMAL OPTION CALLS'!L524-'NORMAL OPTION CALLS'!G524)*('NORMAL OPTION CALLS'!M524),('NORMAL OPTION CALLS'!G524-'NORMAL OPTION CALLS'!L524)*('NORMAL OPTION CALLS'!M524))</f>
        <v>8000</v>
      </c>
      <c r="O524" s="9">
        <f>'NORMAL OPTION CALLS'!N524/('NORMAL OPTION CALLS'!M524)/'NORMAL OPTION CALLS'!G524%</f>
        <v>21.621621621621621</v>
      </c>
    </row>
    <row r="525" spans="1:15" ht="16.5" customHeight="1">
      <c r="A525" s="61">
        <v>38</v>
      </c>
      <c r="B525" s="5">
        <v>43021</v>
      </c>
      <c r="C525" s="6">
        <v>1070</v>
      </c>
      <c r="D525" s="6" t="s">
        <v>21</v>
      </c>
      <c r="E525" s="6" t="s">
        <v>22</v>
      </c>
      <c r="F525" s="6" t="s">
        <v>222</v>
      </c>
      <c r="G525" s="7">
        <v>19</v>
      </c>
      <c r="H525" s="7">
        <v>11</v>
      </c>
      <c r="I525" s="7">
        <v>23</v>
      </c>
      <c r="J525" s="7">
        <v>27</v>
      </c>
      <c r="K525" s="7">
        <v>31</v>
      </c>
      <c r="L525" s="7">
        <v>27</v>
      </c>
      <c r="M525" s="6">
        <v>800</v>
      </c>
      <c r="N525" s="8">
        <f>IF('NORMAL OPTION CALLS'!E525="BUY",('NORMAL OPTION CALLS'!L525-'NORMAL OPTION CALLS'!G525)*('NORMAL OPTION CALLS'!M525),('NORMAL OPTION CALLS'!G525-'NORMAL OPTION CALLS'!L525)*('NORMAL OPTION CALLS'!M525))</f>
        <v>6400</v>
      </c>
      <c r="O525" s="9">
        <f>'NORMAL OPTION CALLS'!N525/('NORMAL OPTION CALLS'!M525)/'NORMAL OPTION CALLS'!G525%</f>
        <v>42.10526315789474</v>
      </c>
    </row>
    <row r="526" spans="1:15" ht="16.5" customHeight="1">
      <c r="A526" s="61">
        <v>39</v>
      </c>
      <c r="B526" s="5">
        <v>43021</v>
      </c>
      <c r="C526" s="6">
        <v>530</v>
      </c>
      <c r="D526" s="6" t="s">
        <v>21</v>
      </c>
      <c r="E526" s="6" t="s">
        <v>22</v>
      </c>
      <c r="F526" s="6" t="s">
        <v>58</v>
      </c>
      <c r="G526" s="7">
        <v>12</v>
      </c>
      <c r="H526" s="7">
        <v>6</v>
      </c>
      <c r="I526" s="7">
        <v>15</v>
      </c>
      <c r="J526" s="7">
        <v>18</v>
      </c>
      <c r="K526" s="7">
        <v>21</v>
      </c>
      <c r="L526" s="7">
        <v>16</v>
      </c>
      <c r="M526" s="6">
        <v>1200</v>
      </c>
      <c r="N526" s="8">
        <f>IF('NORMAL OPTION CALLS'!E526="BUY",('NORMAL OPTION CALLS'!L526-'NORMAL OPTION CALLS'!G526)*('NORMAL OPTION CALLS'!M526),('NORMAL OPTION CALLS'!G526-'NORMAL OPTION CALLS'!L526)*('NORMAL OPTION CALLS'!M526))</f>
        <v>4800</v>
      </c>
      <c r="O526" s="9">
        <f>'NORMAL OPTION CALLS'!N526/('NORMAL OPTION CALLS'!M526)/'NORMAL OPTION CALLS'!G526%</f>
        <v>33.333333333333336</v>
      </c>
    </row>
    <row r="527" spans="1:15" ht="16.5" customHeight="1">
      <c r="A527" s="61">
        <v>40</v>
      </c>
      <c r="B527" s="5">
        <v>43021</v>
      </c>
      <c r="C527" s="6">
        <v>540</v>
      </c>
      <c r="D527" s="6" t="s">
        <v>21</v>
      </c>
      <c r="E527" s="6" t="s">
        <v>22</v>
      </c>
      <c r="F527" s="6" t="s">
        <v>92</v>
      </c>
      <c r="G527" s="7">
        <v>12</v>
      </c>
      <c r="H527" s="7">
        <v>8</v>
      </c>
      <c r="I527" s="7">
        <v>14</v>
      </c>
      <c r="J527" s="7">
        <v>16</v>
      </c>
      <c r="K527" s="7">
        <v>18</v>
      </c>
      <c r="L527" s="7">
        <v>16</v>
      </c>
      <c r="M527" s="6">
        <v>2000</v>
      </c>
      <c r="N527" s="8">
        <f>IF('NORMAL OPTION CALLS'!E527="BUY",('NORMAL OPTION CALLS'!L527-'NORMAL OPTION CALLS'!G527)*('NORMAL OPTION CALLS'!M527),('NORMAL OPTION CALLS'!G527-'NORMAL OPTION CALLS'!L527)*('NORMAL OPTION CALLS'!M527))</f>
        <v>8000</v>
      </c>
      <c r="O527" s="9">
        <f>'NORMAL OPTION CALLS'!N527/('NORMAL OPTION CALLS'!M527)/'NORMAL OPTION CALLS'!G527%</f>
        <v>33.333333333333336</v>
      </c>
    </row>
    <row r="528" spans="1:15" ht="16.5" customHeight="1">
      <c r="A528" s="61">
        <v>41</v>
      </c>
      <c r="B528" s="5">
        <v>43020</v>
      </c>
      <c r="C528" s="6">
        <v>260</v>
      </c>
      <c r="D528" s="6" t="s">
        <v>21</v>
      </c>
      <c r="E528" s="6" t="s">
        <v>22</v>
      </c>
      <c r="F528" s="6" t="s">
        <v>24</v>
      </c>
      <c r="G528" s="7">
        <v>6</v>
      </c>
      <c r="H528" s="7">
        <v>4</v>
      </c>
      <c r="I528" s="7">
        <v>7</v>
      </c>
      <c r="J528" s="7">
        <v>8</v>
      </c>
      <c r="K528" s="7">
        <v>9</v>
      </c>
      <c r="L528" s="7">
        <v>9</v>
      </c>
      <c r="M528" s="6">
        <v>3500</v>
      </c>
      <c r="N528" s="8">
        <f>IF('NORMAL OPTION CALLS'!E528="BUY",('NORMAL OPTION CALLS'!L528-'NORMAL OPTION CALLS'!G528)*('NORMAL OPTION CALLS'!M528),('NORMAL OPTION CALLS'!G528-'NORMAL OPTION CALLS'!L528)*('NORMAL OPTION CALLS'!M528))</f>
        <v>10500</v>
      </c>
      <c r="O528" s="9">
        <f>'NORMAL OPTION CALLS'!N528/('NORMAL OPTION CALLS'!M528)/'NORMAL OPTION CALLS'!G528%</f>
        <v>50</v>
      </c>
    </row>
    <row r="529" spans="1:15" ht="16.5" customHeight="1">
      <c r="A529" s="61">
        <v>42</v>
      </c>
      <c r="B529" s="5">
        <v>43020</v>
      </c>
      <c r="C529" s="6">
        <v>870</v>
      </c>
      <c r="D529" s="6" t="s">
        <v>21</v>
      </c>
      <c r="E529" s="6" t="s">
        <v>22</v>
      </c>
      <c r="F529" s="6" t="s">
        <v>221</v>
      </c>
      <c r="G529" s="7">
        <v>20</v>
      </c>
      <c r="H529" s="7">
        <v>12</v>
      </c>
      <c r="I529" s="7">
        <v>24</v>
      </c>
      <c r="J529" s="7">
        <v>28</v>
      </c>
      <c r="K529" s="7">
        <v>32</v>
      </c>
      <c r="L529" s="7">
        <v>24</v>
      </c>
      <c r="M529" s="6">
        <v>1000</v>
      </c>
      <c r="N529" s="8">
        <f>IF('NORMAL OPTION CALLS'!E529="BUY",('NORMAL OPTION CALLS'!L529-'NORMAL OPTION CALLS'!G529)*('NORMAL OPTION CALLS'!M529),('NORMAL OPTION CALLS'!G529-'NORMAL OPTION CALLS'!L529)*('NORMAL OPTION CALLS'!M529))</f>
        <v>4000</v>
      </c>
      <c r="O529" s="9">
        <f>'NORMAL OPTION CALLS'!N529/('NORMAL OPTION CALLS'!M529)/'NORMAL OPTION CALLS'!G529%</f>
        <v>20</v>
      </c>
    </row>
    <row r="530" spans="1:15" ht="16.5" customHeight="1">
      <c r="A530" s="61">
        <v>43</v>
      </c>
      <c r="B530" s="5">
        <v>43019</v>
      </c>
      <c r="C530" s="6">
        <v>150</v>
      </c>
      <c r="D530" s="6" t="s">
        <v>47</v>
      </c>
      <c r="E530" s="6" t="s">
        <v>22</v>
      </c>
      <c r="F530" s="6" t="s">
        <v>51</v>
      </c>
      <c r="G530" s="7">
        <v>4.3</v>
      </c>
      <c r="H530" s="7">
        <v>2.7</v>
      </c>
      <c r="I530" s="7">
        <v>5.0999999999999996</v>
      </c>
      <c r="J530" s="7">
        <v>6</v>
      </c>
      <c r="K530" s="7">
        <v>6.8</v>
      </c>
      <c r="L530" s="7">
        <v>2.7</v>
      </c>
      <c r="M530" s="6">
        <v>4500</v>
      </c>
      <c r="N530" s="8">
        <f>IF('NORMAL OPTION CALLS'!E530="BUY",('NORMAL OPTION CALLS'!L530-'NORMAL OPTION CALLS'!G530)*('NORMAL OPTION CALLS'!M530),('NORMAL OPTION CALLS'!G530-'NORMAL OPTION CALLS'!L530)*('NORMAL OPTION CALLS'!M530))</f>
        <v>-7199.9999999999982</v>
      </c>
      <c r="O530" s="9">
        <f>'NORMAL OPTION CALLS'!N530/('NORMAL OPTION CALLS'!M530)/'NORMAL OPTION CALLS'!G530%</f>
        <v>-37.20930232558139</v>
      </c>
    </row>
    <row r="531" spans="1:15" ht="16.5" customHeight="1">
      <c r="A531" s="61">
        <v>44</v>
      </c>
      <c r="B531" s="5">
        <v>43019</v>
      </c>
      <c r="C531" s="6">
        <v>1100</v>
      </c>
      <c r="D531" s="6" t="s">
        <v>21</v>
      </c>
      <c r="E531" s="6" t="s">
        <v>22</v>
      </c>
      <c r="F531" s="6" t="s">
        <v>156</v>
      </c>
      <c r="G531" s="7">
        <v>32</v>
      </c>
      <c r="H531" s="7">
        <v>20</v>
      </c>
      <c r="I531" s="7">
        <v>38</v>
      </c>
      <c r="J531" s="7">
        <v>44</v>
      </c>
      <c r="K531" s="7">
        <v>50</v>
      </c>
      <c r="L531" s="7">
        <v>44</v>
      </c>
      <c r="M531" s="6">
        <v>1100</v>
      </c>
      <c r="N531" s="8">
        <f>IF('NORMAL OPTION CALLS'!E531="BUY",('NORMAL OPTION CALLS'!L531-'NORMAL OPTION CALLS'!G531)*('NORMAL OPTION CALLS'!M531),('NORMAL OPTION CALLS'!G531-'NORMAL OPTION CALLS'!L531)*('NORMAL OPTION CALLS'!M531))</f>
        <v>13200</v>
      </c>
      <c r="O531" s="9">
        <f>'NORMAL OPTION CALLS'!N531/('NORMAL OPTION CALLS'!M531)/'NORMAL OPTION CALLS'!G531%</f>
        <v>37.5</v>
      </c>
    </row>
    <row r="532" spans="1:15" ht="16.5" customHeight="1">
      <c r="A532" s="61">
        <v>45</v>
      </c>
      <c r="B532" s="5">
        <v>43019</v>
      </c>
      <c r="C532" s="6">
        <v>450</v>
      </c>
      <c r="D532" s="6" t="s">
        <v>21</v>
      </c>
      <c r="E532" s="6" t="s">
        <v>22</v>
      </c>
      <c r="F532" s="6" t="s">
        <v>23</v>
      </c>
      <c r="G532" s="7">
        <v>15</v>
      </c>
      <c r="H532" s="7">
        <v>11</v>
      </c>
      <c r="I532" s="7">
        <v>17</v>
      </c>
      <c r="J532" s="7">
        <v>19</v>
      </c>
      <c r="K532" s="7">
        <v>21</v>
      </c>
      <c r="L532" s="7">
        <v>21</v>
      </c>
      <c r="M532" s="6">
        <v>1575</v>
      </c>
      <c r="N532" s="8">
        <f>IF('NORMAL OPTION CALLS'!E532="BUY",('NORMAL OPTION CALLS'!L532-'NORMAL OPTION CALLS'!G532)*('NORMAL OPTION CALLS'!M532),('NORMAL OPTION CALLS'!G532-'NORMAL OPTION CALLS'!L532)*('NORMAL OPTION CALLS'!M532))</f>
        <v>9450</v>
      </c>
      <c r="O532" s="9">
        <f>'NORMAL OPTION CALLS'!N532/('NORMAL OPTION CALLS'!M532)/'NORMAL OPTION CALLS'!G532%</f>
        <v>40</v>
      </c>
    </row>
    <row r="533" spans="1:15" ht="16.5" customHeight="1">
      <c r="A533" s="61">
        <v>46</v>
      </c>
      <c r="B533" s="5">
        <v>43019</v>
      </c>
      <c r="C533" s="6">
        <v>1320</v>
      </c>
      <c r="D533" s="6" t="s">
        <v>21</v>
      </c>
      <c r="E533" s="6" t="s">
        <v>22</v>
      </c>
      <c r="F533" s="6" t="s">
        <v>107</v>
      </c>
      <c r="G533" s="7">
        <v>28</v>
      </c>
      <c r="H533" s="7">
        <v>15</v>
      </c>
      <c r="I533" s="7">
        <v>35</v>
      </c>
      <c r="J533" s="7">
        <v>42</v>
      </c>
      <c r="K533" s="7">
        <v>50</v>
      </c>
      <c r="L533" s="7">
        <v>15</v>
      </c>
      <c r="M533" s="6">
        <v>550</v>
      </c>
      <c r="N533" s="8">
        <f>IF('NORMAL OPTION CALLS'!E533="BUY",('NORMAL OPTION CALLS'!L533-'NORMAL OPTION CALLS'!G533)*('NORMAL OPTION CALLS'!M533),('NORMAL OPTION CALLS'!G533-'NORMAL OPTION CALLS'!L533)*('NORMAL OPTION CALLS'!M533))</f>
        <v>-7150</v>
      </c>
      <c r="O533" s="9">
        <f>'NORMAL OPTION CALLS'!N533/('NORMAL OPTION CALLS'!M533)/'NORMAL OPTION CALLS'!G533%</f>
        <v>-46.428571428571423</v>
      </c>
    </row>
    <row r="534" spans="1:15" ht="16.5" customHeight="1">
      <c r="A534" s="61">
        <v>47</v>
      </c>
      <c r="B534" s="5">
        <v>43019</v>
      </c>
      <c r="C534" s="6">
        <v>360</v>
      </c>
      <c r="D534" s="6" t="s">
        <v>21</v>
      </c>
      <c r="E534" s="6" t="s">
        <v>22</v>
      </c>
      <c r="F534" s="6" t="s">
        <v>90</v>
      </c>
      <c r="G534" s="7">
        <v>7</v>
      </c>
      <c r="H534" s="7">
        <v>5</v>
      </c>
      <c r="I534" s="7">
        <v>8</v>
      </c>
      <c r="J534" s="7">
        <v>9</v>
      </c>
      <c r="K534" s="7">
        <v>10</v>
      </c>
      <c r="L534" s="7">
        <v>9</v>
      </c>
      <c r="M534" s="6">
        <v>3750</v>
      </c>
      <c r="N534" s="8">
        <f>IF('NORMAL OPTION CALLS'!E534="BUY",('NORMAL OPTION CALLS'!L534-'NORMAL OPTION CALLS'!G534)*('NORMAL OPTION CALLS'!M534),('NORMAL OPTION CALLS'!G534-'NORMAL OPTION CALLS'!L534)*('NORMAL OPTION CALLS'!M534))</f>
        <v>7500</v>
      </c>
      <c r="O534" s="9">
        <f>'NORMAL OPTION CALLS'!N534/('NORMAL OPTION CALLS'!M534)/'NORMAL OPTION CALLS'!G534%</f>
        <v>28.571428571428569</v>
      </c>
    </row>
    <row r="535" spans="1:15" ht="16.5" customHeight="1">
      <c r="A535" s="61">
        <v>48</v>
      </c>
      <c r="B535" s="5">
        <v>43018</v>
      </c>
      <c r="C535" s="6">
        <v>1000</v>
      </c>
      <c r="D535" s="6" t="s">
        <v>21</v>
      </c>
      <c r="E535" s="6" t="s">
        <v>22</v>
      </c>
      <c r="F535" s="6" t="s">
        <v>215</v>
      </c>
      <c r="G535" s="7">
        <v>26</v>
      </c>
      <c r="H535" s="7">
        <v>18</v>
      </c>
      <c r="I535" s="7">
        <v>30</v>
      </c>
      <c r="J535" s="7">
        <v>34</v>
      </c>
      <c r="K535" s="7">
        <v>38</v>
      </c>
      <c r="L535" s="7">
        <v>18</v>
      </c>
      <c r="M535" s="6">
        <v>1100</v>
      </c>
      <c r="N535" s="8">
        <f>IF('NORMAL OPTION CALLS'!E535="BUY",('NORMAL OPTION CALLS'!L535-'NORMAL OPTION CALLS'!G535)*('NORMAL OPTION CALLS'!M535),('NORMAL OPTION CALLS'!G535-'NORMAL OPTION CALLS'!L535)*('NORMAL OPTION CALLS'!M535))</f>
        <v>-8800</v>
      </c>
      <c r="O535" s="9">
        <f>'NORMAL OPTION CALLS'!N535/('NORMAL OPTION CALLS'!M535)/'NORMAL OPTION CALLS'!G535%</f>
        <v>-30.769230769230766</v>
      </c>
    </row>
    <row r="536" spans="1:15" ht="16.5" customHeight="1">
      <c r="A536" s="61">
        <v>49</v>
      </c>
      <c r="B536" s="5">
        <v>43018</v>
      </c>
      <c r="C536" s="6">
        <v>280</v>
      </c>
      <c r="D536" s="6" t="s">
        <v>21</v>
      </c>
      <c r="E536" s="6" t="s">
        <v>22</v>
      </c>
      <c r="F536" s="6" t="s">
        <v>140</v>
      </c>
      <c r="G536" s="7">
        <v>7.5</v>
      </c>
      <c r="H536" s="7">
        <v>4</v>
      </c>
      <c r="I536" s="7">
        <v>9.5</v>
      </c>
      <c r="J536" s="7">
        <v>11.5</v>
      </c>
      <c r="K536" s="7">
        <v>13.5</v>
      </c>
      <c r="L536" s="7">
        <v>9.5</v>
      </c>
      <c r="M536" s="6">
        <v>1100</v>
      </c>
      <c r="N536" s="8">
        <f>IF('NORMAL OPTION CALLS'!E536="BUY",('NORMAL OPTION CALLS'!L536-'NORMAL OPTION CALLS'!G536)*('NORMAL OPTION CALLS'!M536),('NORMAL OPTION CALLS'!G536-'NORMAL OPTION CALLS'!L536)*('NORMAL OPTION CALLS'!M536))</f>
        <v>2200</v>
      </c>
      <c r="O536" s="9">
        <f>'NORMAL OPTION CALLS'!N536/('NORMAL OPTION CALLS'!M536)/'NORMAL OPTION CALLS'!G536%</f>
        <v>26.666666666666668</v>
      </c>
    </row>
    <row r="537" spans="1:15" ht="16.5" customHeight="1">
      <c r="A537" s="61">
        <v>50</v>
      </c>
      <c r="B537" s="5">
        <v>43018</v>
      </c>
      <c r="C537" s="6">
        <v>600</v>
      </c>
      <c r="D537" s="6" t="s">
        <v>21</v>
      </c>
      <c r="E537" s="6" t="s">
        <v>22</v>
      </c>
      <c r="F537" s="6" t="s">
        <v>216</v>
      </c>
      <c r="G537" s="7">
        <v>22</v>
      </c>
      <c r="H537" s="7">
        <v>16</v>
      </c>
      <c r="I537" s="7">
        <v>25</v>
      </c>
      <c r="J537" s="7">
        <v>28</v>
      </c>
      <c r="K537" s="7">
        <v>31</v>
      </c>
      <c r="L537" s="7">
        <v>25</v>
      </c>
      <c r="M537" s="6">
        <v>1500</v>
      </c>
      <c r="N537" s="8">
        <f>IF('NORMAL OPTION CALLS'!E537="BUY",('NORMAL OPTION CALLS'!L537-'NORMAL OPTION CALLS'!G537)*('NORMAL OPTION CALLS'!M537),('NORMAL OPTION CALLS'!G537-'NORMAL OPTION CALLS'!L537)*('NORMAL OPTION CALLS'!M537))</f>
        <v>4500</v>
      </c>
      <c r="O537" s="9">
        <f>'NORMAL OPTION CALLS'!N537/('NORMAL OPTION CALLS'!M537)/'NORMAL OPTION CALLS'!G537%</f>
        <v>13.636363636363637</v>
      </c>
    </row>
    <row r="538" spans="1:15" ht="16.5" customHeight="1">
      <c r="A538" s="61">
        <v>51</v>
      </c>
      <c r="B538" s="5">
        <v>43017</v>
      </c>
      <c r="C538" s="6">
        <v>1060</v>
      </c>
      <c r="D538" s="6" t="s">
        <v>21</v>
      </c>
      <c r="E538" s="6" t="s">
        <v>22</v>
      </c>
      <c r="F538" s="6" t="s">
        <v>105</v>
      </c>
      <c r="G538" s="7">
        <v>20</v>
      </c>
      <c r="H538" s="7">
        <v>14</v>
      </c>
      <c r="I538" s="7">
        <v>23</v>
      </c>
      <c r="J538" s="7">
        <v>26</v>
      </c>
      <c r="K538" s="7">
        <v>29</v>
      </c>
      <c r="L538" s="7">
        <v>23</v>
      </c>
      <c r="M538" s="6">
        <v>1100</v>
      </c>
      <c r="N538" s="8">
        <f>IF('NORMAL OPTION CALLS'!E538="BUY",('NORMAL OPTION CALLS'!L538-'NORMAL OPTION CALLS'!G538)*('NORMAL OPTION CALLS'!M538),('NORMAL OPTION CALLS'!G538-'NORMAL OPTION CALLS'!L538)*('NORMAL OPTION CALLS'!M538))</f>
        <v>3300</v>
      </c>
      <c r="O538" s="9">
        <f>'NORMAL OPTION CALLS'!N538/('NORMAL OPTION CALLS'!M538)/'NORMAL OPTION CALLS'!G538%</f>
        <v>15</v>
      </c>
    </row>
    <row r="539" spans="1:15" ht="16.5" customHeight="1">
      <c r="A539" s="61">
        <v>52</v>
      </c>
      <c r="B539" s="5">
        <v>43017</v>
      </c>
      <c r="C539" s="6">
        <v>280</v>
      </c>
      <c r="D539" s="6" t="s">
        <v>21</v>
      </c>
      <c r="E539" s="6" t="s">
        <v>22</v>
      </c>
      <c r="F539" s="6" t="s">
        <v>140</v>
      </c>
      <c r="G539" s="7">
        <v>4</v>
      </c>
      <c r="H539" s="7">
        <v>0.1</v>
      </c>
      <c r="I539" s="7">
        <v>6</v>
      </c>
      <c r="J539" s="7">
        <v>8</v>
      </c>
      <c r="K539" s="7">
        <v>10</v>
      </c>
      <c r="L539" s="7">
        <v>5.9</v>
      </c>
      <c r="M539" s="6">
        <v>1700</v>
      </c>
      <c r="N539" s="8">
        <f>IF('NORMAL OPTION CALLS'!E539="BUY",('NORMAL OPTION CALLS'!L539-'NORMAL OPTION CALLS'!G539)*('NORMAL OPTION CALLS'!M539),('NORMAL OPTION CALLS'!G539-'NORMAL OPTION CALLS'!L539)*('NORMAL OPTION CALLS'!M539))</f>
        <v>3230.0000000000005</v>
      </c>
      <c r="O539" s="9">
        <f>'NORMAL OPTION CALLS'!N539/('NORMAL OPTION CALLS'!M539)/'NORMAL OPTION CALLS'!G539%</f>
        <v>47.500000000000007</v>
      </c>
    </row>
    <row r="540" spans="1:15" ht="16.5" customHeight="1">
      <c r="A540" s="61">
        <v>53</v>
      </c>
      <c r="B540" s="5">
        <v>43014</v>
      </c>
      <c r="C540" s="6">
        <v>150</v>
      </c>
      <c r="D540" s="6" t="s">
        <v>21</v>
      </c>
      <c r="E540" s="6" t="s">
        <v>22</v>
      </c>
      <c r="F540" s="6" t="s">
        <v>51</v>
      </c>
      <c r="G540" s="7">
        <v>7</v>
      </c>
      <c r="H540" s="7">
        <v>5.4</v>
      </c>
      <c r="I540" s="7">
        <v>8</v>
      </c>
      <c r="J540" s="7">
        <v>8.8000000000000007</v>
      </c>
      <c r="K540" s="7">
        <v>9.6</v>
      </c>
      <c r="L540" s="7">
        <v>9.6</v>
      </c>
      <c r="M540" s="6">
        <v>4500</v>
      </c>
      <c r="N540" s="8">
        <f>IF('NORMAL OPTION CALLS'!E540="BUY",('NORMAL OPTION CALLS'!L540-'NORMAL OPTION CALLS'!G540)*('NORMAL OPTION CALLS'!M540),('NORMAL OPTION CALLS'!G540-'NORMAL OPTION CALLS'!L540)*('NORMAL OPTION CALLS'!M540))</f>
        <v>11699.999999999998</v>
      </c>
      <c r="O540" s="9">
        <f>'NORMAL OPTION CALLS'!N540/('NORMAL OPTION CALLS'!M540)/'NORMAL OPTION CALLS'!G540%</f>
        <v>37.142857142857132</v>
      </c>
    </row>
    <row r="541" spans="1:15" ht="16.5" customHeight="1">
      <c r="A541" s="61">
        <v>54</v>
      </c>
      <c r="B541" s="5">
        <v>43014</v>
      </c>
      <c r="C541" s="6">
        <v>700</v>
      </c>
      <c r="D541" s="6" t="s">
        <v>21</v>
      </c>
      <c r="E541" s="6" t="s">
        <v>22</v>
      </c>
      <c r="F541" s="6" t="s">
        <v>99</v>
      </c>
      <c r="G541" s="7">
        <v>12</v>
      </c>
      <c r="H541" s="7">
        <v>9</v>
      </c>
      <c r="I541" s="7">
        <v>14</v>
      </c>
      <c r="J541" s="7">
        <v>16</v>
      </c>
      <c r="K541" s="7">
        <v>18</v>
      </c>
      <c r="L541" s="7">
        <v>14</v>
      </c>
      <c r="M541" s="6">
        <v>2000</v>
      </c>
      <c r="N541" s="8">
        <f>IF('NORMAL OPTION CALLS'!E541="BUY",('NORMAL OPTION CALLS'!L541-'NORMAL OPTION CALLS'!G541)*('NORMAL OPTION CALLS'!M541),('NORMAL OPTION CALLS'!G541-'NORMAL OPTION CALLS'!L541)*('NORMAL OPTION CALLS'!M541))</f>
        <v>4000</v>
      </c>
      <c r="O541" s="9">
        <f>'NORMAL OPTION CALLS'!N541/('NORMAL OPTION CALLS'!M541)/'NORMAL OPTION CALLS'!G541%</f>
        <v>16.666666666666668</v>
      </c>
    </row>
    <row r="542" spans="1:15" ht="16.5" customHeight="1">
      <c r="A542" s="61">
        <v>55</v>
      </c>
      <c r="B542" s="5">
        <v>43014</v>
      </c>
      <c r="C542" s="6">
        <v>680</v>
      </c>
      <c r="D542" s="6" t="s">
        <v>21</v>
      </c>
      <c r="E542" s="6" t="s">
        <v>22</v>
      </c>
      <c r="F542" s="6" t="s">
        <v>99</v>
      </c>
      <c r="G542" s="7">
        <v>15</v>
      </c>
      <c r="H542" s="7">
        <v>12</v>
      </c>
      <c r="I542" s="7">
        <v>16.5</v>
      </c>
      <c r="J542" s="7">
        <v>18</v>
      </c>
      <c r="K542" s="7">
        <v>19.5</v>
      </c>
      <c r="L542" s="7">
        <v>19.5</v>
      </c>
      <c r="M542" s="6">
        <v>2000</v>
      </c>
      <c r="N542" s="8">
        <f>IF('NORMAL OPTION CALLS'!E542="BUY",('NORMAL OPTION CALLS'!L542-'NORMAL OPTION CALLS'!G542)*('NORMAL OPTION CALLS'!M542),('NORMAL OPTION CALLS'!G542-'NORMAL OPTION CALLS'!L542)*('NORMAL OPTION CALLS'!M542))</f>
        <v>9000</v>
      </c>
      <c r="O542" s="9">
        <f>'NORMAL OPTION CALLS'!N542/('NORMAL OPTION CALLS'!M542)/'NORMAL OPTION CALLS'!G542%</f>
        <v>30</v>
      </c>
    </row>
    <row r="543" spans="1:15" ht="16.5" customHeight="1">
      <c r="A543" s="61">
        <v>56</v>
      </c>
      <c r="B543" s="5">
        <v>43014</v>
      </c>
      <c r="C543" s="6">
        <v>250</v>
      </c>
      <c r="D543" s="6" t="s">
        <v>21</v>
      </c>
      <c r="E543" s="6" t="s">
        <v>22</v>
      </c>
      <c r="F543" s="6" t="s">
        <v>24</v>
      </c>
      <c r="G543" s="7">
        <v>5.5</v>
      </c>
      <c r="H543" s="7">
        <v>3.5</v>
      </c>
      <c r="I543" s="7">
        <v>6.5</v>
      </c>
      <c r="J543" s="7">
        <v>7.5</v>
      </c>
      <c r="K543" s="7">
        <v>8.5</v>
      </c>
      <c r="L543" s="7">
        <v>7.5</v>
      </c>
      <c r="M543" s="6">
        <v>3500</v>
      </c>
      <c r="N543" s="8">
        <f>IF('NORMAL OPTION CALLS'!E543="BUY",('NORMAL OPTION CALLS'!L543-'NORMAL OPTION CALLS'!G543)*('NORMAL OPTION CALLS'!M543),('NORMAL OPTION CALLS'!G543-'NORMAL OPTION CALLS'!L543)*('NORMAL OPTION CALLS'!M543))</f>
        <v>7000</v>
      </c>
      <c r="O543" s="9">
        <f>'NORMAL OPTION CALLS'!N543/('NORMAL OPTION CALLS'!M543)/'NORMAL OPTION CALLS'!G543%</f>
        <v>36.363636363636367</v>
      </c>
    </row>
    <row r="544" spans="1:15" ht="16.5" customHeight="1">
      <c r="A544" s="61">
        <v>57</v>
      </c>
      <c r="B544" s="5">
        <v>43013</v>
      </c>
      <c r="C544" s="6">
        <v>500</v>
      </c>
      <c r="D544" s="6" t="s">
        <v>21</v>
      </c>
      <c r="E544" s="6" t="s">
        <v>22</v>
      </c>
      <c r="F544" s="6" t="s">
        <v>213</v>
      </c>
      <c r="G544" s="7">
        <v>15</v>
      </c>
      <c r="H544" s="7">
        <v>10</v>
      </c>
      <c r="I544" s="7">
        <v>18</v>
      </c>
      <c r="J544" s="7">
        <v>21</v>
      </c>
      <c r="K544" s="7">
        <v>24</v>
      </c>
      <c r="L544" s="7">
        <v>17.8</v>
      </c>
      <c r="M544" s="6">
        <v>3500</v>
      </c>
      <c r="N544" s="8">
        <f>IF('NORMAL OPTION CALLS'!E544="BUY",('NORMAL OPTION CALLS'!L544-'NORMAL OPTION CALLS'!G544)*('NORMAL OPTION CALLS'!M544),('NORMAL OPTION CALLS'!G544-'NORMAL OPTION CALLS'!L544)*('NORMAL OPTION CALLS'!M544))</f>
        <v>9800.0000000000018</v>
      </c>
      <c r="O544" s="9">
        <f>'NORMAL OPTION CALLS'!N544/('NORMAL OPTION CALLS'!M544)/'NORMAL OPTION CALLS'!G544%</f>
        <v>18.666666666666671</v>
      </c>
    </row>
    <row r="545" spans="1:15" ht="16.5" customHeight="1">
      <c r="A545" s="61">
        <v>58</v>
      </c>
      <c r="B545" s="5">
        <v>43013</v>
      </c>
      <c r="C545" s="6">
        <v>740</v>
      </c>
      <c r="D545" s="6" t="s">
        <v>21</v>
      </c>
      <c r="E545" s="6" t="s">
        <v>22</v>
      </c>
      <c r="F545" s="6" t="s">
        <v>212</v>
      </c>
      <c r="G545" s="7">
        <v>30</v>
      </c>
      <c r="H545" s="7">
        <v>22</v>
      </c>
      <c r="I545" s="7">
        <v>34</v>
      </c>
      <c r="J545" s="7">
        <v>38</v>
      </c>
      <c r="K545" s="7">
        <v>42</v>
      </c>
      <c r="L545" s="7">
        <v>22</v>
      </c>
      <c r="M545" s="6">
        <v>800</v>
      </c>
      <c r="N545" s="8">
        <f>IF('NORMAL OPTION CALLS'!E545="BUY",('NORMAL OPTION CALLS'!L545-'NORMAL OPTION CALLS'!G545)*('NORMAL OPTION CALLS'!M545),('NORMAL OPTION CALLS'!G545-'NORMAL OPTION CALLS'!L545)*('NORMAL OPTION CALLS'!M545))</f>
        <v>-6400</v>
      </c>
      <c r="O545" s="9">
        <f>'NORMAL OPTION CALLS'!N545/('NORMAL OPTION CALLS'!M545)/'NORMAL OPTION CALLS'!G545%</f>
        <v>-26.666666666666668</v>
      </c>
    </row>
    <row r="546" spans="1:15" ht="16.5" customHeight="1">
      <c r="A546" s="61">
        <v>59</v>
      </c>
      <c r="B546" s="5">
        <v>43013</v>
      </c>
      <c r="C546" s="6">
        <v>900</v>
      </c>
      <c r="D546" s="6" t="s">
        <v>21</v>
      </c>
      <c r="E546" s="6" t="s">
        <v>22</v>
      </c>
      <c r="F546" s="6" t="s">
        <v>80</v>
      </c>
      <c r="G546" s="7">
        <v>17</v>
      </c>
      <c r="H546" s="7">
        <v>9</v>
      </c>
      <c r="I546" s="7">
        <v>22</v>
      </c>
      <c r="J546" s="7">
        <v>27</v>
      </c>
      <c r="K546" s="7">
        <v>32</v>
      </c>
      <c r="L546" s="7">
        <v>22</v>
      </c>
      <c r="M546" s="6">
        <v>3500</v>
      </c>
      <c r="N546" s="8">
        <f>IF('NORMAL OPTION CALLS'!E546="BUY",('NORMAL OPTION CALLS'!L546-'NORMAL OPTION CALLS'!G546)*('NORMAL OPTION CALLS'!M546),('NORMAL OPTION CALLS'!G546-'NORMAL OPTION CALLS'!L546)*('NORMAL OPTION CALLS'!M546))</f>
        <v>17500</v>
      </c>
      <c r="O546" s="9">
        <f>'NORMAL OPTION CALLS'!N546/('NORMAL OPTION CALLS'!M546)/'NORMAL OPTION CALLS'!G546%</f>
        <v>29.411764705882351</v>
      </c>
    </row>
    <row r="547" spans="1:15" ht="16.5" customHeight="1">
      <c r="A547" s="61">
        <v>60</v>
      </c>
      <c r="B547" s="5">
        <v>43013</v>
      </c>
      <c r="C547" s="6">
        <v>570</v>
      </c>
      <c r="D547" s="6" t="s">
        <v>21</v>
      </c>
      <c r="E547" s="6" t="s">
        <v>22</v>
      </c>
      <c r="F547" s="6" t="s">
        <v>78</v>
      </c>
      <c r="G547" s="7">
        <v>25</v>
      </c>
      <c r="H547" s="7">
        <v>20</v>
      </c>
      <c r="I547" s="7">
        <v>28</v>
      </c>
      <c r="J547" s="7">
        <v>31</v>
      </c>
      <c r="K547" s="7">
        <v>34</v>
      </c>
      <c r="L547" s="7">
        <v>34</v>
      </c>
      <c r="M547" s="6">
        <v>3500</v>
      </c>
      <c r="N547" s="8">
        <f>IF('NORMAL OPTION CALLS'!E547="BUY",('NORMAL OPTION CALLS'!L547-'NORMAL OPTION CALLS'!G547)*('NORMAL OPTION CALLS'!M547),('NORMAL OPTION CALLS'!G547-'NORMAL OPTION CALLS'!L547)*('NORMAL OPTION CALLS'!M547))</f>
        <v>31500</v>
      </c>
      <c r="O547" s="9">
        <f>'NORMAL OPTION CALLS'!N547/('NORMAL OPTION CALLS'!M547)/'NORMAL OPTION CALLS'!G547%</f>
        <v>36</v>
      </c>
    </row>
    <row r="548" spans="1:15" ht="16.5" customHeight="1">
      <c r="A548" s="61">
        <v>61</v>
      </c>
      <c r="B548" s="5">
        <v>43012</v>
      </c>
      <c r="C548" s="6">
        <v>130</v>
      </c>
      <c r="D548" s="6" t="s">
        <v>21</v>
      </c>
      <c r="E548" s="6" t="s">
        <v>22</v>
      </c>
      <c r="F548" s="6" t="s">
        <v>116</v>
      </c>
      <c r="G548" s="7">
        <v>5.5</v>
      </c>
      <c r="H548" s="7">
        <v>3.5</v>
      </c>
      <c r="I548" s="7">
        <v>6.5</v>
      </c>
      <c r="J548" s="7">
        <v>7.5</v>
      </c>
      <c r="K548" s="7">
        <v>8.5</v>
      </c>
      <c r="L548" s="7">
        <v>6.5</v>
      </c>
      <c r="M548" s="6">
        <v>3500</v>
      </c>
      <c r="N548" s="8">
        <f>IF('NORMAL OPTION CALLS'!E548="BUY",('NORMAL OPTION CALLS'!L548-'NORMAL OPTION CALLS'!G548)*('NORMAL OPTION CALLS'!M548),('NORMAL OPTION CALLS'!G548-'NORMAL OPTION CALLS'!L548)*('NORMAL OPTION CALLS'!M548))</f>
        <v>3500</v>
      </c>
      <c r="O548" s="9">
        <f>'NORMAL OPTION CALLS'!N548/('NORMAL OPTION CALLS'!M548)/'NORMAL OPTION CALLS'!G548%</f>
        <v>18.181818181818183</v>
      </c>
    </row>
    <row r="549" spans="1:15" ht="16.5" customHeight="1">
      <c r="A549" s="61">
        <v>62</v>
      </c>
      <c r="B549" s="5">
        <v>43012</v>
      </c>
      <c r="C549" s="6">
        <v>500</v>
      </c>
      <c r="D549" s="6" t="s">
        <v>21</v>
      </c>
      <c r="E549" s="6" t="s">
        <v>22</v>
      </c>
      <c r="F549" s="6" t="s">
        <v>92</v>
      </c>
      <c r="G549" s="7">
        <v>19</v>
      </c>
      <c r="H549" s="7">
        <v>16</v>
      </c>
      <c r="I549" s="7">
        <v>20.5</v>
      </c>
      <c r="J549" s="7">
        <v>22</v>
      </c>
      <c r="K549" s="7">
        <v>23.5</v>
      </c>
      <c r="L549" s="7">
        <v>23</v>
      </c>
      <c r="M549" s="6">
        <v>2000</v>
      </c>
      <c r="N549" s="8">
        <f>IF('NORMAL OPTION CALLS'!E549="BUY",('NORMAL OPTION CALLS'!L549-'NORMAL OPTION CALLS'!G549)*('NORMAL OPTION CALLS'!M549),('NORMAL OPTION CALLS'!G549-'NORMAL OPTION CALLS'!L549)*('NORMAL OPTION CALLS'!M549))</f>
        <v>8000</v>
      </c>
      <c r="O549" s="9">
        <f>'NORMAL OPTION CALLS'!N549/('NORMAL OPTION CALLS'!M549)/'NORMAL OPTION CALLS'!G549%</f>
        <v>21.05263157894737</v>
      </c>
    </row>
    <row r="550" spans="1:15" ht="16.5" customHeight="1">
      <c r="A550" s="61">
        <v>63</v>
      </c>
      <c r="B550" s="5">
        <v>43012</v>
      </c>
      <c r="C550" s="6">
        <v>730</v>
      </c>
      <c r="D550" s="6" t="s">
        <v>21</v>
      </c>
      <c r="E550" s="6" t="s">
        <v>22</v>
      </c>
      <c r="F550" s="6" t="s">
        <v>211</v>
      </c>
      <c r="G550" s="7">
        <v>23</v>
      </c>
      <c r="H550" s="7">
        <v>16</v>
      </c>
      <c r="I550" s="7">
        <v>27</v>
      </c>
      <c r="J550" s="7">
        <v>30</v>
      </c>
      <c r="K550" s="7">
        <v>34</v>
      </c>
      <c r="L550" s="7">
        <v>30</v>
      </c>
      <c r="M550" s="6">
        <v>800</v>
      </c>
      <c r="N550" s="8">
        <f>IF('NORMAL OPTION CALLS'!E550="BUY",('NORMAL OPTION CALLS'!L550-'NORMAL OPTION CALLS'!G550)*('NORMAL OPTION CALLS'!M550),('NORMAL OPTION CALLS'!G550-'NORMAL OPTION CALLS'!L550)*('NORMAL OPTION CALLS'!M550))</f>
        <v>5600</v>
      </c>
      <c r="O550" s="9">
        <f>'NORMAL OPTION CALLS'!N550/('NORMAL OPTION CALLS'!M550)/'NORMAL OPTION CALLS'!G550%</f>
        <v>30.434782608695652</v>
      </c>
    </row>
    <row r="551" spans="1:15" ht="16.5" customHeight="1">
      <c r="A551" s="61">
        <v>64</v>
      </c>
      <c r="B551" s="5">
        <v>43011</v>
      </c>
      <c r="C551" s="6">
        <v>430</v>
      </c>
      <c r="D551" s="6" t="s">
        <v>21</v>
      </c>
      <c r="E551" s="6" t="s">
        <v>22</v>
      </c>
      <c r="F551" s="6" t="s">
        <v>214</v>
      </c>
      <c r="G551" s="7">
        <v>12.5</v>
      </c>
      <c r="H551" s="7">
        <v>9</v>
      </c>
      <c r="I551" s="7">
        <v>14</v>
      </c>
      <c r="J551" s="7">
        <v>15.5</v>
      </c>
      <c r="K551" s="7">
        <v>17</v>
      </c>
      <c r="L551" s="7">
        <v>17</v>
      </c>
      <c r="M551" s="6">
        <v>2500</v>
      </c>
      <c r="N551" s="8">
        <f>IF('NORMAL OPTION CALLS'!E551="BUY",('NORMAL OPTION CALLS'!L551-'NORMAL OPTION CALLS'!G551)*('NORMAL OPTION CALLS'!M551),('NORMAL OPTION CALLS'!G551-'NORMAL OPTION CALLS'!L551)*('NORMAL OPTION CALLS'!M551))</f>
        <v>11250</v>
      </c>
      <c r="O551" s="9">
        <f>'NORMAL OPTION CALLS'!N551/('NORMAL OPTION CALLS'!M551)/'NORMAL OPTION CALLS'!G551%</f>
        <v>36</v>
      </c>
    </row>
    <row r="552" spans="1:15" ht="15.75">
      <c r="A552" s="61">
        <v>65</v>
      </c>
      <c r="B552" s="5">
        <v>43011</v>
      </c>
      <c r="C552" s="6">
        <v>610</v>
      </c>
      <c r="D552" s="6" t="s">
        <v>21</v>
      </c>
      <c r="E552" s="6" t="s">
        <v>22</v>
      </c>
      <c r="F552" s="6" t="s">
        <v>81</v>
      </c>
      <c r="G552" s="7">
        <v>22</v>
      </c>
      <c r="H552" s="7">
        <v>15</v>
      </c>
      <c r="I552" s="7">
        <v>26</v>
      </c>
      <c r="J552" s="7">
        <v>30</v>
      </c>
      <c r="K552" s="7">
        <v>34</v>
      </c>
      <c r="L552" s="7">
        <v>34</v>
      </c>
      <c r="M552" s="6">
        <v>1200</v>
      </c>
      <c r="N552" s="8">
        <f>IF('NORMAL OPTION CALLS'!E552="BUY",('NORMAL OPTION CALLS'!L552-'NORMAL OPTION CALLS'!G552)*('NORMAL OPTION CALLS'!M552),('NORMAL OPTION CALLS'!G552-'NORMAL OPTION CALLS'!L552)*('NORMAL OPTION CALLS'!M552))</f>
        <v>14400</v>
      </c>
      <c r="O552" s="9">
        <f>'NORMAL OPTION CALLS'!N552/('NORMAL OPTION CALLS'!M552)/'NORMAL OPTION CALLS'!G552%</f>
        <v>54.545454545454547</v>
      </c>
    </row>
    <row r="553" spans="1:15" ht="15.75">
      <c r="A553" s="61">
        <v>66</v>
      </c>
      <c r="B553" s="5">
        <v>43011</v>
      </c>
      <c r="C553" s="6">
        <v>180</v>
      </c>
      <c r="D553" s="6" t="s">
        <v>21</v>
      </c>
      <c r="E553" s="6" t="s">
        <v>22</v>
      </c>
      <c r="F553" s="6" t="s">
        <v>83</v>
      </c>
      <c r="G553" s="7">
        <v>7</v>
      </c>
      <c r="H553" s="7">
        <v>5</v>
      </c>
      <c r="I553" s="7">
        <v>8</v>
      </c>
      <c r="J553" s="7">
        <v>9</v>
      </c>
      <c r="K553" s="7">
        <v>10</v>
      </c>
      <c r="L553" s="7">
        <v>9</v>
      </c>
      <c r="M553" s="6">
        <v>3500</v>
      </c>
      <c r="N553" s="8">
        <f>IF('NORMAL OPTION CALLS'!E553="BUY",('NORMAL OPTION CALLS'!L553-'NORMAL OPTION CALLS'!G553)*('NORMAL OPTION CALLS'!M553),('NORMAL OPTION CALLS'!G553-'NORMAL OPTION CALLS'!L553)*('NORMAL OPTION CALLS'!M553))</f>
        <v>7000</v>
      </c>
      <c r="O553" s="9">
        <f>'NORMAL OPTION CALLS'!N553/('NORMAL OPTION CALLS'!M553)/'NORMAL OPTION CALLS'!G553%</f>
        <v>28.571428571428569</v>
      </c>
    </row>
    <row r="554" spans="1:15" ht="15.75">
      <c r="A554" s="61">
        <v>67</v>
      </c>
      <c r="B554" s="5">
        <v>43011</v>
      </c>
      <c r="C554" s="6">
        <v>125</v>
      </c>
      <c r="D554" s="6" t="s">
        <v>21</v>
      </c>
      <c r="E554" s="6" t="s">
        <v>22</v>
      </c>
      <c r="F554" s="6" t="s">
        <v>59</v>
      </c>
      <c r="G554" s="7">
        <v>4</v>
      </c>
      <c r="H554" s="7">
        <v>2.9</v>
      </c>
      <c r="I554" s="7">
        <v>4.5999999999999996</v>
      </c>
      <c r="J554" s="7">
        <v>5.2</v>
      </c>
      <c r="K554" s="7">
        <v>5.8</v>
      </c>
      <c r="L554" s="7">
        <v>4.5999999999999996</v>
      </c>
      <c r="M554" s="6">
        <v>6000</v>
      </c>
      <c r="N554" s="8">
        <f>IF('NORMAL OPTION CALLS'!E554="BUY",('NORMAL OPTION CALLS'!L554-'NORMAL OPTION CALLS'!G554)*('NORMAL OPTION CALLS'!M554),('NORMAL OPTION CALLS'!G554-'NORMAL OPTION CALLS'!L554)*('NORMAL OPTION CALLS'!M554))</f>
        <v>3599.9999999999977</v>
      </c>
      <c r="O554" s="9">
        <f>'NORMAL OPTION CALLS'!N554/('NORMAL OPTION CALLS'!M554)/'NORMAL OPTION CALLS'!G554%</f>
        <v>14.999999999999991</v>
      </c>
    </row>
    <row r="555" spans="1:15" ht="15.75">
      <c r="A555" s="61">
        <v>68</v>
      </c>
      <c r="B555" s="5">
        <v>43011</v>
      </c>
      <c r="C555" s="6">
        <v>180</v>
      </c>
      <c r="D555" s="6" t="s">
        <v>21</v>
      </c>
      <c r="E555" s="6" t="s">
        <v>22</v>
      </c>
      <c r="F555" s="6" t="s">
        <v>83</v>
      </c>
      <c r="G555" s="7">
        <v>6</v>
      </c>
      <c r="H555" s="7">
        <v>4</v>
      </c>
      <c r="I555" s="7">
        <v>7</v>
      </c>
      <c r="J555" s="7">
        <v>8</v>
      </c>
      <c r="K555" s="7">
        <v>9</v>
      </c>
      <c r="L555" s="7">
        <v>9</v>
      </c>
      <c r="M555" s="6">
        <v>3500</v>
      </c>
      <c r="N555" s="8">
        <f>IF('NORMAL OPTION CALLS'!E555="BUY",('NORMAL OPTION CALLS'!L555-'NORMAL OPTION CALLS'!G555)*('NORMAL OPTION CALLS'!M555),('NORMAL OPTION CALLS'!G555-'NORMAL OPTION CALLS'!L555)*('NORMAL OPTION CALLS'!M555))</f>
        <v>10500</v>
      </c>
      <c r="O555" s="9">
        <f>'NORMAL OPTION CALLS'!N555/('NORMAL OPTION CALLS'!M555)/'NORMAL OPTION CALLS'!G555%</f>
        <v>50</v>
      </c>
    </row>
    <row r="557" spans="1:15" ht="16.5" thickBot="1">
      <c r="A557" s="4"/>
      <c r="B557" s="11"/>
      <c r="C557" s="11"/>
      <c r="D557" s="12"/>
      <c r="E557" s="12"/>
      <c r="F557" s="12"/>
      <c r="G557" s="13"/>
      <c r="H557" s="14"/>
      <c r="I557" s="15" t="s">
        <v>27</v>
      </c>
      <c r="J557" s="15"/>
      <c r="K557" s="16"/>
      <c r="L557" s="16"/>
      <c r="M557" s="17"/>
      <c r="N557" s="17"/>
      <c r="O557" s="17"/>
    </row>
    <row r="558" spans="1:15" ht="15.75">
      <c r="A558" s="18"/>
      <c r="B558" s="11"/>
      <c r="C558" s="11"/>
      <c r="D558" s="99" t="s">
        <v>28</v>
      </c>
      <c r="E558" s="99"/>
      <c r="F558" s="20">
        <v>68</v>
      </c>
      <c r="G558" s="21">
        <f>'NORMAL OPTION CALLS'!G559+'NORMAL OPTION CALLS'!G560+'NORMAL OPTION CALLS'!G561+'NORMAL OPTION CALLS'!G562+'NORMAL OPTION CALLS'!G563+'NORMAL OPTION CALLS'!G564</f>
        <v>100</v>
      </c>
      <c r="H558" s="12">
        <v>68</v>
      </c>
      <c r="I558" s="22">
        <f>'NORMAL OPTION CALLS'!H559/'NORMAL OPTION CALLS'!H558%</f>
        <v>88.235294117647058</v>
      </c>
      <c r="J558" s="22"/>
      <c r="K558" s="22"/>
      <c r="L558" s="23"/>
      <c r="M558" s="17"/>
    </row>
    <row r="559" spans="1:15" ht="15.75">
      <c r="A559" s="18"/>
      <c r="B559" s="11"/>
      <c r="C559" s="11"/>
      <c r="D559" s="93" t="s">
        <v>29</v>
      </c>
      <c r="E559" s="93"/>
      <c r="F559" s="25">
        <v>60</v>
      </c>
      <c r="G559" s="26">
        <f>('NORMAL OPTION CALLS'!F559/'NORMAL OPTION CALLS'!F558)*100</f>
        <v>88.235294117647058</v>
      </c>
      <c r="H559" s="12">
        <v>60</v>
      </c>
      <c r="I559" s="16"/>
      <c r="J559" s="16"/>
      <c r="K559" s="12"/>
      <c r="L559" s="16"/>
      <c r="N559" s="12" t="s">
        <v>30</v>
      </c>
      <c r="O559" s="12"/>
    </row>
    <row r="560" spans="1:15" ht="15.75">
      <c r="A560" s="27"/>
      <c r="B560" s="11"/>
      <c r="C560" s="11"/>
      <c r="D560" s="93" t="s">
        <v>31</v>
      </c>
      <c r="E560" s="93"/>
      <c r="F560" s="25">
        <v>0</v>
      </c>
      <c r="G560" s="26">
        <f>('NORMAL OPTION CALLS'!F560/'NORMAL OPTION CALLS'!F558)*100</f>
        <v>0</v>
      </c>
      <c r="H560" s="28"/>
      <c r="I560" s="12"/>
      <c r="J560" s="12"/>
      <c r="K560" s="12"/>
      <c r="L560" s="16"/>
      <c r="M560" s="17"/>
      <c r="N560" s="18"/>
      <c r="O560" s="18"/>
    </row>
    <row r="561" spans="1:15" ht="15.75">
      <c r="A561" s="27"/>
      <c r="B561" s="11"/>
      <c r="C561" s="11"/>
      <c r="D561" s="93" t="s">
        <v>32</v>
      </c>
      <c r="E561" s="93"/>
      <c r="F561" s="25">
        <v>0</v>
      </c>
      <c r="G561" s="26">
        <f>('NORMAL OPTION CALLS'!F561/'NORMAL OPTION CALLS'!F558)*100</f>
        <v>0</v>
      </c>
      <c r="H561" s="28"/>
      <c r="I561" s="12"/>
      <c r="J561" s="12"/>
      <c r="K561" s="12"/>
      <c r="L561" s="16"/>
      <c r="M561" s="17"/>
      <c r="N561" s="17"/>
      <c r="O561" s="17"/>
    </row>
    <row r="562" spans="1:15" ht="15.75">
      <c r="A562" s="27"/>
      <c r="B562" s="11"/>
      <c r="C562" s="11"/>
      <c r="D562" s="93" t="s">
        <v>33</v>
      </c>
      <c r="E562" s="93"/>
      <c r="F562" s="25">
        <v>8</v>
      </c>
      <c r="G562" s="26">
        <f>('NORMAL OPTION CALLS'!F562/'NORMAL OPTION CALLS'!F558)*100</f>
        <v>11.76470588235294</v>
      </c>
      <c r="H562" s="28"/>
      <c r="I562" s="12" t="s">
        <v>34</v>
      </c>
      <c r="J562" s="12"/>
      <c r="K562" s="16"/>
      <c r="L562" s="16"/>
      <c r="M562" s="17"/>
      <c r="N562" s="17"/>
      <c r="O562" s="17"/>
    </row>
    <row r="563" spans="1:15" ht="15.75">
      <c r="A563" s="27"/>
      <c r="B563" s="11"/>
      <c r="C563" s="11"/>
      <c r="D563" s="93" t="s">
        <v>35</v>
      </c>
      <c r="E563" s="93"/>
      <c r="F563" s="25">
        <v>0</v>
      </c>
      <c r="G563" s="26">
        <f>('NORMAL OPTION CALLS'!F563/'NORMAL OPTION CALLS'!F558)*100</f>
        <v>0</v>
      </c>
      <c r="H563" s="28"/>
      <c r="I563" s="12"/>
      <c r="J563" s="12"/>
      <c r="K563" s="16"/>
      <c r="L563" s="16"/>
      <c r="M563" s="17"/>
      <c r="N563" s="17"/>
      <c r="O563" s="17"/>
    </row>
    <row r="564" spans="1:15" ht="16.5" thickBot="1">
      <c r="A564" s="27"/>
      <c r="B564" s="11"/>
      <c r="C564" s="11"/>
      <c r="D564" s="94" t="s">
        <v>36</v>
      </c>
      <c r="E564" s="94"/>
      <c r="F564" s="30"/>
      <c r="G564" s="31">
        <f>('NORMAL OPTION CALLS'!F564/'NORMAL OPTION CALLS'!F558)*100</f>
        <v>0</v>
      </c>
      <c r="H564" s="28"/>
      <c r="I564" s="12"/>
      <c r="J564" s="12"/>
      <c r="K564" s="23"/>
      <c r="L564" s="23"/>
      <c r="N564" s="17"/>
      <c r="O564" s="17"/>
    </row>
    <row r="565" spans="1:15" ht="15.75">
      <c r="A565" s="35" t="s">
        <v>37</v>
      </c>
      <c r="B565" s="32"/>
      <c r="C565" s="32"/>
      <c r="D565" s="36"/>
      <c r="E565" s="36"/>
      <c r="F565" s="37"/>
      <c r="G565" s="37"/>
      <c r="H565" s="38"/>
      <c r="I565" s="39"/>
      <c r="J565" s="39"/>
      <c r="K565" s="39"/>
      <c r="L565" s="37"/>
      <c r="M565" s="17"/>
      <c r="N565" s="33"/>
      <c r="O565" s="33"/>
    </row>
    <row r="566" spans="1:15" ht="15.75">
      <c r="A566" s="40" t="s">
        <v>38</v>
      </c>
      <c r="B566" s="32"/>
      <c r="C566" s="32"/>
      <c r="D566" s="41"/>
      <c r="E566" s="42"/>
      <c r="F566" s="36"/>
      <c r="G566" s="39"/>
      <c r="H566" s="38"/>
      <c r="I566" s="39"/>
      <c r="J566" s="39"/>
      <c r="K566" s="39"/>
      <c r="L566" s="37"/>
      <c r="M566" s="17"/>
      <c r="N566" s="18"/>
      <c r="O566" s="18"/>
    </row>
    <row r="567" spans="1:15" ht="15.75">
      <c r="A567" s="40" t="s">
        <v>39</v>
      </c>
      <c r="B567" s="32"/>
      <c r="C567" s="32"/>
      <c r="D567" s="36"/>
      <c r="E567" s="42"/>
      <c r="F567" s="36"/>
      <c r="G567" s="39"/>
      <c r="H567" s="38"/>
      <c r="I567" s="43"/>
      <c r="J567" s="43"/>
      <c r="K567" s="43"/>
      <c r="L567" s="37"/>
      <c r="M567" s="17"/>
      <c r="N567" s="17"/>
      <c r="O567" s="17"/>
    </row>
    <row r="568" spans="1:15" ht="15.75">
      <c r="A568" s="40" t="s">
        <v>40</v>
      </c>
      <c r="B568" s="41"/>
      <c r="C568" s="32"/>
      <c r="D568" s="36"/>
      <c r="E568" s="42"/>
      <c r="F568" s="36"/>
      <c r="G568" s="39"/>
      <c r="H568" s="44"/>
      <c r="I568" s="43"/>
      <c r="J568" s="43"/>
      <c r="K568" s="43"/>
      <c r="L568" s="37"/>
      <c r="M568" s="17"/>
      <c r="N568" s="17"/>
      <c r="O568" s="17"/>
    </row>
    <row r="569" spans="1:15" ht="12.75" customHeight="1">
      <c r="A569" s="40" t="s">
        <v>41</v>
      </c>
      <c r="B569" s="27"/>
      <c r="C569" s="41"/>
      <c r="D569" s="36"/>
      <c r="E569" s="45"/>
      <c r="F569" s="39"/>
      <c r="G569" s="39"/>
      <c r="H569" s="44"/>
      <c r="I569" s="43"/>
      <c r="J569" s="43"/>
      <c r="K569" s="43"/>
      <c r="L569" s="39"/>
      <c r="M569" s="17"/>
      <c r="N569" s="17"/>
      <c r="O569" s="17"/>
    </row>
    <row r="571" spans="1:15">
      <c r="A571" s="95" t="s">
        <v>0</v>
      </c>
      <c r="B571" s="95"/>
      <c r="C571" s="95"/>
      <c r="D571" s="95"/>
      <c r="E571" s="95"/>
      <c r="F571" s="95"/>
      <c r="G571" s="95"/>
      <c r="H571" s="95"/>
      <c r="I571" s="95"/>
      <c r="J571" s="95"/>
      <c r="K571" s="95"/>
      <c r="L571" s="95"/>
      <c r="M571" s="95"/>
      <c r="N571" s="95"/>
      <c r="O571" s="95"/>
    </row>
    <row r="572" spans="1:15">
      <c r="A572" s="95"/>
      <c r="B572" s="95"/>
      <c r="C572" s="95"/>
      <c r="D572" s="95"/>
      <c r="E572" s="95"/>
      <c r="F572" s="95"/>
      <c r="G572" s="95"/>
      <c r="H572" s="95"/>
      <c r="I572" s="95"/>
      <c r="J572" s="95"/>
      <c r="K572" s="95"/>
      <c r="L572" s="95"/>
      <c r="M572" s="95"/>
      <c r="N572" s="95"/>
      <c r="O572" s="95"/>
    </row>
    <row r="573" spans="1:15">
      <c r="A573" s="95"/>
      <c r="B573" s="95"/>
      <c r="C573" s="95"/>
      <c r="D573" s="95"/>
      <c r="E573" s="95"/>
      <c r="F573" s="95"/>
      <c r="G573" s="95"/>
      <c r="H573" s="95"/>
      <c r="I573" s="95"/>
      <c r="J573" s="95"/>
      <c r="K573" s="95"/>
      <c r="L573" s="95"/>
      <c r="M573" s="95"/>
      <c r="N573" s="95"/>
      <c r="O573" s="95"/>
    </row>
    <row r="574" spans="1:15" ht="15.75">
      <c r="A574" s="96" t="s">
        <v>1</v>
      </c>
      <c r="B574" s="96"/>
      <c r="C574" s="96"/>
      <c r="D574" s="96"/>
      <c r="E574" s="96"/>
      <c r="F574" s="96"/>
      <c r="G574" s="96"/>
      <c r="H574" s="96"/>
      <c r="I574" s="96"/>
      <c r="J574" s="96"/>
      <c r="K574" s="96"/>
      <c r="L574" s="96"/>
      <c r="M574" s="96"/>
      <c r="N574" s="96"/>
      <c r="O574" s="96"/>
    </row>
    <row r="575" spans="1:15" ht="15.75">
      <c r="A575" s="96" t="s">
        <v>2</v>
      </c>
      <c r="B575" s="96"/>
      <c r="C575" s="96"/>
      <c r="D575" s="96"/>
      <c r="E575" s="96"/>
      <c r="F575" s="96"/>
      <c r="G575" s="96"/>
      <c r="H575" s="96"/>
      <c r="I575" s="96"/>
      <c r="J575" s="96"/>
      <c r="K575" s="96"/>
      <c r="L575" s="96"/>
      <c r="M575" s="96"/>
      <c r="N575" s="96"/>
      <c r="O575" s="96"/>
    </row>
    <row r="576" spans="1:15" ht="15.75">
      <c r="A576" s="97" t="s">
        <v>3</v>
      </c>
      <c r="B576" s="97"/>
      <c r="C576" s="97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</row>
    <row r="577" spans="1:15" ht="15.75">
      <c r="A577" s="88" t="s">
        <v>191</v>
      </c>
      <c r="B577" s="88"/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</row>
    <row r="578" spans="1:15" ht="15.75">
      <c r="A578" s="89" t="s">
        <v>5</v>
      </c>
      <c r="B578" s="89"/>
      <c r="C578" s="89"/>
      <c r="D578" s="89"/>
      <c r="E578" s="89"/>
      <c r="F578" s="89"/>
      <c r="G578" s="89"/>
      <c r="H578" s="89"/>
      <c r="I578" s="89"/>
      <c r="J578" s="89"/>
      <c r="K578" s="89"/>
      <c r="L578" s="89"/>
      <c r="M578" s="89"/>
      <c r="N578" s="89"/>
      <c r="O578" s="89"/>
    </row>
    <row r="579" spans="1:15">
      <c r="A579" s="90" t="s">
        <v>6</v>
      </c>
      <c r="B579" s="91" t="s">
        <v>7</v>
      </c>
      <c r="C579" s="92" t="s">
        <v>8</v>
      </c>
      <c r="D579" s="91" t="s">
        <v>9</v>
      </c>
      <c r="E579" s="90" t="s">
        <v>10</v>
      </c>
      <c r="F579" s="90" t="s">
        <v>11</v>
      </c>
      <c r="G579" s="92" t="s">
        <v>12</v>
      </c>
      <c r="H579" s="92" t="s">
        <v>13</v>
      </c>
      <c r="I579" s="92" t="s">
        <v>14</v>
      </c>
      <c r="J579" s="92" t="s">
        <v>15</v>
      </c>
      <c r="K579" s="92" t="s">
        <v>16</v>
      </c>
      <c r="L579" s="98" t="s">
        <v>17</v>
      </c>
      <c r="M579" s="91" t="s">
        <v>18</v>
      </c>
      <c r="N579" s="91" t="s">
        <v>19</v>
      </c>
      <c r="O579" s="91" t="s">
        <v>20</v>
      </c>
    </row>
    <row r="580" spans="1:15">
      <c r="A580" s="90"/>
      <c r="B580" s="91"/>
      <c r="C580" s="92"/>
      <c r="D580" s="91"/>
      <c r="E580" s="90"/>
      <c r="F580" s="90"/>
      <c r="G580" s="92"/>
      <c r="H580" s="92"/>
      <c r="I580" s="92"/>
      <c r="J580" s="92"/>
      <c r="K580" s="92"/>
      <c r="L580" s="98"/>
      <c r="M580" s="91"/>
      <c r="N580" s="91"/>
      <c r="O580" s="91"/>
    </row>
    <row r="581" spans="1:15" ht="15.75">
      <c r="A581" s="61">
        <v>1</v>
      </c>
      <c r="B581" s="5">
        <v>43006</v>
      </c>
      <c r="C581" s="6">
        <v>125</v>
      </c>
      <c r="D581" s="6" t="s">
        <v>21</v>
      </c>
      <c r="E581" s="6" t="s">
        <v>22</v>
      </c>
      <c r="F581" s="6" t="s">
        <v>25</v>
      </c>
      <c r="G581" s="7">
        <v>3.7</v>
      </c>
      <c r="H581" s="7">
        <v>2.7</v>
      </c>
      <c r="I581" s="7">
        <v>4.2</v>
      </c>
      <c r="J581" s="7">
        <v>5.7</v>
      </c>
      <c r="K581" s="7">
        <v>6.2</v>
      </c>
      <c r="L581" s="7">
        <v>4.2</v>
      </c>
      <c r="M581" s="6">
        <v>7000</v>
      </c>
      <c r="N581" s="8">
        <f>IF('NORMAL OPTION CALLS'!E581="BUY",('NORMAL OPTION CALLS'!L581-'NORMAL OPTION CALLS'!G581)*('NORMAL OPTION CALLS'!M581),('NORMAL OPTION CALLS'!G581-'NORMAL OPTION CALLS'!L581)*('NORMAL OPTION CALLS'!M581))</f>
        <v>3500</v>
      </c>
      <c r="O581" s="9">
        <f>'NORMAL OPTION CALLS'!N581/('NORMAL OPTION CALLS'!M581)/'NORMAL OPTION CALLS'!G581%</f>
        <v>13.513513513513512</v>
      </c>
    </row>
    <row r="582" spans="1:15" ht="15.75">
      <c r="A582" s="61">
        <v>2</v>
      </c>
      <c r="B582" s="5">
        <v>43006</v>
      </c>
      <c r="C582" s="6">
        <v>210</v>
      </c>
      <c r="D582" s="6" t="s">
        <v>21</v>
      </c>
      <c r="E582" s="6" t="s">
        <v>22</v>
      </c>
      <c r="F582" s="6" t="s">
        <v>195</v>
      </c>
      <c r="G582" s="7">
        <v>6.5</v>
      </c>
      <c r="H582" s="7">
        <v>5</v>
      </c>
      <c r="I582" s="7">
        <v>7.3</v>
      </c>
      <c r="J582" s="7">
        <v>8.1</v>
      </c>
      <c r="K582" s="7">
        <v>9</v>
      </c>
      <c r="L582" s="7">
        <v>7.3</v>
      </c>
      <c r="M582" s="6">
        <v>4500</v>
      </c>
      <c r="N582" s="8">
        <f>IF('NORMAL OPTION CALLS'!E582="BUY",('NORMAL OPTION CALLS'!L582-'NORMAL OPTION CALLS'!G582)*('NORMAL OPTION CALLS'!M582),('NORMAL OPTION CALLS'!G582-'NORMAL OPTION CALLS'!L582)*('NORMAL OPTION CALLS'!M582))</f>
        <v>3599.9999999999991</v>
      </c>
      <c r="O582" s="9">
        <f>'NORMAL OPTION CALLS'!N582/('NORMAL OPTION CALLS'!M582)/'NORMAL OPTION CALLS'!G582%</f>
        <v>12.307692307692305</v>
      </c>
    </row>
    <row r="583" spans="1:15" ht="15.75">
      <c r="A583" s="61">
        <v>3</v>
      </c>
      <c r="B583" s="5">
        <v>43006</v>
      </c>
      <c r="C583" s="6">
        <v>430</v>
      </c>
      <c r="D583" s="6" t="s">
        <v>21</v>
      </c>
      <c r="E583" s="6" t="s">
        <v>22</v>
      </c>
      <c r="F583" s="6" t="s">
        <v>23</v>
      </c>
      <c r="G583" s="7">
        <v>15</v>
      </c>
      <c r="H583" s="7">
        <v>10</v>
      </c>
      <c r="I583" s="7">
        <v>17.5</v>
      </c>
      <c r="J583" s="7">
        <v>19</v>
      </c>
      <c r="K583" s="7">
        <v>21.5</v>
      </c>
      <c r="L583" s="7">
        <v>18</v>
      </c>
      <c r="M583" s="6">
        <v>1575</v>
      </c>
      <c r="N583" s="8">
        <f>IF('NORMAL OPTION CALLS'!E583="BUY",('NORMAL OPTION CALLS'!L583-'NORMAL OPTION CALLS'!G583)*('NORMAL OPTION CALLS'!M583),('NORMAL OPTION CALLS'!G583-'NORMAL OPTION CALLS'!L583)*('NORMAL OPTION CALLS'!M583))</f>
        <v>4725</v>
      </c>
      <c r="O583" s="9">
        <f>'NORMAL OPTION CALLS'!N583/('NORMAL OPTION CALLS'!M583)/'NORMAL OPTION CALLS'!G583%</f>
        <v>20</v>
      </c>
    </row>
    <row r="584" spans="1:15" ht="15.75">
      <c r="A584" s="61">
        <v>4</v>
      </c>
      <c r="B584" s="5">
        <v>43006</v>
      </c>
      <c r="C584" s="6">
        <v>170</v>
      </c>
      <c r="D584" s="6" t="s">
        <v>21</v>
      </c>
      <c r="E584" s="6" t="s">
        <v>22</v>
      </c>
      <c r="F584" s="6" t="s">
        <v>208</v>
      </c>
      <c r="G584" s="7">
        <v>7</v>
      </c>
      <c r="H584" s="7">
        <v>5</v>
      </c>
      <c r="I584" s="7">
        <v>8</v>
      </c>
      <c r="J584" s="7">
        <v>9</v>
      </c>
      <c r="K584" s="7">
        <v>10</v>
      </c>
      <c r="L584" s="7">
        <v>7.9</v>
      </c>
      <c r="M584" s="6">
        <v>3750</v>
      </c>
      <c r="N584" s="8">
        <f>IF('NORMAL OPTION CALLS'!E584="BUY",('NORMAL OPTION CALLS'!L584-'NORMAL OPTION CALLS'!G584)*('NORMAL OPTION CALLS'!M584),('NORMAL OPTION CALLS'!G584-'NORMAL OPTION CALLS'!L584)*('NORMAL OPTION CALLS'!M584))</f>
        <v>3375.0000000000014</v>
      </c>
      <c r="O584" s="9">
        <f>'NORMAL OPTION CALLS'!N584/('NORMAL OPTION CALLS'!M584)/'NORMAL OPTION CALLS'!G584%</f>
        <v>12.857142857142861</v>
      </c>
    </row>
    <row r="585" spans="1:15" ht="15.75">
      <c r="A585" s="61">
        <v>5</v>
      </c>
      <c r="B585" s="5">
        <v>43006</v>
      </c>
      <c r="C585" s="6">
        <v>280</v>
      </c>
      <c r="D585" s="6" t="s">
        <v>47</v>
      </c>
      <c r="E585" s="6" t="s">
        <v>22</v>
      </c>
      <c r="F585" s="6" t="s">
        <v>91</v>
      </c>
      <c r="G585" s="7">
        <v>5</v>
      </c>
      <c r="H585" s="7">
        <v>2</v>
      </c>
      <c r="I585" s="7">
        <v>6.5</v>
      </c>
      <c r="J585" s="7">
        <v>8</v>
      </c>
      <c r="K585" s="7">
        <v>9.5</v>
      </c>
      <c r="L585" s="7">
        <v>9.5</v>
      </c>
      <c r="M585" s="6">
        <v>2750</v>
      </c>
      <c r="N585" s="8">
        <f>IF('NORMAL OPTION CALLS'!E585="BUY",('NORMAL OPTION CALLS'!L585-'NORMAL OPTION CALLS'!G585)*('NORMAL OPTION CALLS'!M585),('NORMAL OPTION CALLS'!G585-'NORMAL OPTION CALLS'!L585)*('NORMAL OPTION CALLS'!M585))</f>
        <v>12375</v>
      </c>
      <c r="O585" s="9">
        <f>'NORMAL OPTION CALLS'!N585/('NORMAL OPTION CALLS'!M585)/'NORMAL OPTION CALLS'!G585%</f>
        <v>90</v>
      </c>
    </row>
    <row r="586" spans="1:15" ht="15.75">
      <c r="A586" s="61">
        <v>6</v>
      </c>
      <c r="B586" s="5">
        <v>43005</v>
      </c>
      <c r="C586" s="6">
        <v>250</v>
      </c>
      <c r="D586" s="6" t="s">
        <v>21</v>
      </c>
      <c r="E586" s="6" t="s">
        <v>22</v>
      </c>
      <c r="F586" s="6" t="s">
        <v>49</v>
      </c>
      <c r="G586" s="7">
        <v>1.5</v>
      </c>
      <c r="H586" s="7">
        <v>0.1</v>
      </c>
      <c r="I586" s="7">
        <v>3</v>
      </c>
      <c r="J586" s="7">
        <v>4.5</v>
      </c>
      <c r="K586" s="7">
        <v>6</v>
      </c>
      <c r="L586" s="7">
        <v>0.1</v>
      </c>
      <c r="M586" s="6">
        <v>3000</v>
      </c>
      <c r="N586" s="8">
        <f>IF('NORMAL OPTION CALLS'!E586="BUY",('NORMAL OPTION CALLS'!L586-'NORMAL OPTION CALLS'!G586)*('NORMAL OPTION CALLS'!M586),('NORMAL OPTION CALLS'!G586-'NORMAL OPTION CALLS'!L586)*('NORMAL OPTION CALLS'!M586))</f>
        <v>-4200</v>
      </c>
      <c r="O586" s="9">
        <f>'NORMAL OPTION CALLS'!N586/('NORMAL OPTION CALLS'!M586)/'NORMAL OPTION CALLS'!G586%</f>
        <v>-93.333333333333329</v>
      </c>
    </row>
    <row r="587" spans="1:15" ht="15.75">
      <c r="A587" s="61">
        <v>7</v>
      </c>
      <c r="B587" s="5">
        <v>43005</v>
      </c>
      <c r="C587" s="6">
        <v>350</v>
      </c>
      <c r="D587" s="6" t="s">
        <v>21</v>
      </c>
      <c r="E587" s="6" t="s">
        <v>22</v>
      </c>
      <c r="F587" s="6" t="s">
        <v>207</v>
      </c>
      <c r="G587" s="7">
        <v>6.5</v>
      </c>
      <c r="H587" s="7">
        <v>3.5</v>
      </c>
      <c r="I587" s="7">
        <v>8</v>
      </c>
      <c r="J587" s="7">
        <v>9.5</v>
      </c>
      <c r="K587" s="7">
        <v>11</v>
      </c>
      <c r="L587" s="7">
        <v>8</v>
      </c>
      <c r="M587" s="6">
        <v>2266</v>
      </c>
      <c r="N587" s="8">
        <f>IF('NORMAL OPTION CALLS'!E587="BUY",('NORMAL OPTION CALLS'!L587-'NORMAL OPTION CALLS'!G587)*('NORMAL OPTION CALLS'!M587),('NORMAL OPTION CALLS'!G587-'NORMAL OPTION CALLS'!L587)*('NORMAL OPTION CALLS'!M587))</f>
        <v>3399</v>
      </c>
      <c r="O587" s="9">
        <f>'NORMAL OPTION CALLS'!N587/('NORMAL OPTION CALLS'!M587)/'NORMAL OPTION CALLS'!G587%</f>
        <v>23.076923076923077</v>
      </c>
    </row>
    <row r="588" spans="1:15" ht="15.75">
      <c r="A588" s="61">
        <v>8</v>
      </c>
      <c r="B588" s="5">
        <v>43005</v>
      </c>
      <c r="C588" s="6">
        <v>125</v>
      </c>
      <c r="D588" s="6" t="s">
        <v>47</v>
      </c>
      <c r="E588" s="6" t="s">
        <v>22</v>
      </c>
      <c r="F588" s="6" t="s">
        <v>59</v>
      </c>
      <c r="G588" s="7">
        <v>2.5</v>
      </c>
      <c r="H588" s="7">
        <v>1.5</v>
      </c>
      <c r="I588" s="7">
        <v>3.3</v>
      </c>
      <c r="J588" s="7">
        <v>3.7</v>
      </c>
      <c r="K588" s="7">
        <v>4.3</v>
      </c>
      <c r="L588" s="7">
        <v>4.3</v>
      </c>
      <c r="M588" s="6">
        <v>6000</v>
      </c>
      <c r="N588" s="8">
        <f>IF('NORMAL OPTION CALLS'!E588="BUY",('NORMAL OPTION CALLS'!L588-'NORMAL OPTION CALLS'!G588)*('NORMAL OPTION CALLS'!M588),('NORMAL OPTION CALLS'!G588-'NORMAL OPTION CALLS'!L588)*('NORMAL OPTION CALLS'!M588))</f>
        <v>10799.999999999998</v>
      </c>
      <c r="O588" s="9">
        <f>'NORMAL OPTION CALLS'!N588/('NORMAL OPTION CALLS'!M588)/'NORMAL OPTION CALLS'!G588%</f>
        <v>71.999999999999986</v>
      </c>
    </row>
    <row r="589" spans="1:15" ht="15.75">
      <c r="A589" s="61">
        <v>9</v>
      </c>
      <c r="B589" s="5">
        <v>43005</v>
      </c>
      <c r="C589" s="6">
        <v>1060</v>
      </c>
      <c r="D589" s="6" t="s">
        <v>21</v>
      </c>
      <c r="E589" s="6" t="s">
        <v>22</v>
      </c>
      <c r="F589" s="6" t="s">
        <v>156</v>
      </c>
      <c r="G589" s="7">
        <v>18</v>
      </c>
      <c r="H589" s="7">
        <v>7</v>
      </c>
      <c r="I589" s="7">
        <v>24</v>
      </c>
      <c r="J589" s="7">
        <v>30</v>
      </c>
      <c r="K589" s="7">
        <v>36</v>
      </c>
      <c r="L589" s="7">
        <v>24</v>
      </c>
      <c r="M589" s="6">
        <v>600</v>
      </c>
      <c r="N589" s="8">
        <f>IF('NORMAL OPTION CALLS'!E589="BUY",('NORMAL OPTION CALLS'!L589-'NORMAL OPTION CALLS'!G589)*('NORMAL OPTION CALLS'!M589),('NORMAL OPTION CALLS'!G589-'NORMAL OPTION CALLS'!L589)*('NORMAL OPTION CALLS'!M589))</f>
        <v>3600</v>
      </c>
      <c r="O589" s="9">
        <f>'NORMAL OPTION CALLS'!N589/('NORMAL OPTION CALLS'!M589)/'NORMAL OPTION CALLS'!G589%</f>
        <v>33.333333333333336</v>
      </c>
    </row>
    <row r="590" spans="1:15" ht="15.75">
      <c r="A590" s="61">
        <v>10</v>
      </c>
      <c r="B590" s="5">
        <v>43005</v>
      </c>
      <c r="C590" s="6">
        <v>620</v>
      </c>
      <c r="D590" s="6" t="s">
        <v>47</v>
      </c>
      <c r="E590" s="6" t="s">
        <v>22</v>
      </c>
      <c r="F590" s="6" t="s">
        <v>77</v>
      </c>
      <c r="G590" s="7">
        <v>9</v>
      </c>
      <c r="H590" s="7">
        <v>4</v>
      </c>
      <c r="I590" s="7">
        <v>12</v>
      </c>
      <c r="J590" s="7">
        <v>15</v>
      </c>
      <c r="K590" s="7">
        <v>18</v>
      </c>
      <c r="L590" s="7">
        <v>12</v>
      </c>
      <c r="M590" s="6">
        <v>1100</v>
      </c>
      <c r="N590" s="8">
        <f>IF('NORMAL OPTION CALLS'!E590="BUY",('NORMAL OPTION CALLS'!L590-'NORMAL OPTION CALLS'!G590)*('NORMAL OPTION CALLS'!M590),('NORMAL OPTION CALLS'!G590-'NORMAL OPTION CALLS'!L590)*('NORMAL OPTION CALLS'!M590))</f>
        <v>3300</v>
      </c>
      <c r="O590" s="9">
        <f>'NORMAL OPTION CALLS'!N590/('NORMAL OPTION CALLS'!M590)/'NORMAL OPTION CALLS'!G590%</f>
        <v>33.333333333333336</v>
      </c>
    </row>
    <row r="591" spans="1:15" ht="15.75">
      <c r="A591" s="61">
        <v>11</v>
      </c>
      <c r="B591" s="5">
        <v>43004</v>
      </c>
      <c r="C591" s="6">
        <v>315</v>
      </c>
      <c r="D591" s="6" t="s">
        <v>21</v>
      </c>
      <c r="E591" s="6" t="s">
        <v>22</v>
      </c>
      <c r="F591" s="6" t="s">
        <v>74</v>
      </c>
      <c r="G591" s="7">
        <v>3</v>
      </c>
      <c r="H591" s="7">
        <v>2</v>
      </c>
      <c r="I591" s="7">
        <v>4</v>
      </c>
      <c r="J591" s="7">
        <v>5</v>
      </c>
      <c r="K591" s="7">
        <v>6</v>
      </c>
      <c r="L591" s="7">
        <v>5</v>
      </c>
      <c r="M591" s="6">
        <v>3500</v>
      </c>
      <c r="N591" s="8">
        <f>IF('NORMAL OPTION CALLS'!E591="BUY",('NORMAL OPTION CALLS'!L591-'NORMAL OPTION CALLS'!G591)*('NORMAL OPTION CALLS'!M591),('NORMAL OPTION CALLS'!G591-'NORMAL OPTION CALLS'!L591)*('NORMAL OPTION CALLS'!M591))</f>
        <v>7000</v>
      </c>
      <c r="O591" s="9">
        <f>'NORMAL OPTION CALLS'!N591/('NORMAL OPTION CALLS'!M591)/'NORMAL OPTION CALLS'!G591%</f>
        <v>66.666666666666671</v>
      </c>
    </row>
    <row r="592" spans="1:15" ht="15.75">
      <c r="A592" s="61">
        <v>12</v>
      </c>
      <c r="B592" s="5">
        <v>43004</v>
      </c>
      <c r="C592" s="6">
        <v>740</v>
      </c>
      <c r="D592" s="6" t="s">
        <v>47</v>
      </c>
      <c r="E592" s="6" t="s">
        <v>22</v>
      </c>
      <c r="F592" s="6" t="s">
        <v>188</v>
      </c>
      <c r="G592" s="7">
        <v>12</v>
      </c>
      <c r="H592" s="7">
        <v>6</v>
      </c>
      <c r="I592" s="7">
        <v>15</v>
      </c>
      <c r="J592" s="7">
        <v>18</v>
      </c>
      <c r="K592" s="7">
        <v>21</v>
      </c>
      <c r="L592" s="7">
        <v>15</v>
      </c>
      <c r="M592" s="6">
        <v>1000</v>
      </c>
      <c r="N592" s="8">
        <f>IF('NORMAL OPTION CALLS'!E592="BUY",('NORMAL OPTION CALLS'!L592-'NORMAL OPTION CALLS'!G592)*('NORMAL OPTION CALLS'!M592),('NORMAL OPTION CALLS'!G592-'NORMAL OPTION CALLS'!L592)*('NORMAL OPTION CALLS'!M592))</f>
        <v>3000</v>
      </c>
      <c r="O592" s="9">
        <f>'NORMAL OPTION CALLS'!N592/('NORMAL OPTION CALLS'!M592)/'NORMAL OPTION CALLS'!G592%</f>
        <v>25</v>
      </c>
    </row>
    <row r="593" spans="1:15" ht="15.75">
      <c r="A593" s="61">
        <v>13</v>
      </c>
      <c r="B593" s="5">
        <v>43004</v>
      </c>
      <c r="C593" s="6">
        <v>420</v>
      </c>
      <c r="D593" s="6" t="s">
        <v>47</v>
      </c>
      <c r="E593" s="6" t="s">
        <v>22</v>
      </c>
      <c r="F593" s="6" t="s">
        <v>23</v>
      </c>
      <c r="G593" s="7">
        <v>8</v>
      </c>
      <c r="H593" s="7">
        <v>4</v>
      </c>
      <c r="I593" s="7">
        <v>10</v>
      </c>
      <c r="J593" s="7">
        <v>12</v>
      </c>
      <c r="K593" s="7">
        <v>14</v>
      </c>
      <c r="L593" s="7">
        <v>12</v>
      </c>
      <c r="M593" s="6">
        <v>1575</v>
      </c>
      <c r="N593" s="8">
        <f>IF('NORMAL OPTION CALLS'!E593="BUY",('NORMAL OPTION CALLS'!L593-'NORMAL OPTION CALLS'!G593)*('NORMAL OPTION CALLS'!M593),('NORMAL OPTION CALLS'!G593-'NORMAL OPTION CALLS'!L593)*('NORMAL OPTION CALLS'!M593))</f>
        <v>6300</v>
      </c>
      <c r="O593" s="9">
        <f>'NORMAL OPTION CALLS'!N593/('NORMAL OPTION CALLS'!M593)/'NORMAL OPTION CALLS'!G593%</f>
        <v>50</v>
      </c>
    </row>
    <row r="594" spans="1:15" ht="15.75">
      <c r="A594" s="61">
        <v>14</v>
      </c>
      <c r="B594" s="5">
        <v>43003</v>
      </c>
      <c r="C594" s="6">
        <v>240</v>
      </c>
      <c r="D594" s="6" t="s">
        <v>21</v>
      </c>
      <c r="E594" s="6" t="s">
        <v>22</v>
      </c>
      <c r="F594" s="6" t="s">
        <v>43</v>
      </c>
      <c r="G594" s="7">
        <v>3</v>
      </c>
      <c r="H594" s="7">
        <v>0.1</v>
      </c>
      <c r="I594" s="7">
        <v>4.5</v>
      </c>
      <c r="J594" s="7">
        <v>6</v>
      </c>
      <c r="K594" s="7">
        <v>7.5</v>
      </c>
      <c r="L594" s="7">
        <v>6</v>
      </c>
      <c r="M594" s="6">
        <v>3000</v>
      </c>
      <c r="N594" s="8">
        <f>IF('NORMAL OPTION CALLS'!E594="BUY",('NORMAL OPTION CALLS'!L594-'NORMAL OPTION CALLS'!G594)*('NORMAL OPTION CALLS'!M594),('NORMAL OPTION CALLS'!G594-'NORMAL OPTION CALLS'!L594)*('NORMAL OPTION CALLS'!M594))</f>
        <v>9000</v>
      </c>
      <c r="O594" s="9">
        <f>'NORMAL OPTION CALLS'!N594/('NORMAL OPTION CALLS'!M594)/'NORMAL OPTION CALLS'!G594%</f>
        <v>100</v>
      </c>
    </row>
    <row r="595" spans="1:15" ht="15.75">
      <c r="A595" s="61">
        <v>15</v>
      </c>
      <c r="B595" s="5">
        <v>43003</v>
      </c>
      <c r="C595" s="6">
        <v>125</v>
      </c>
      <c r="D595" s="6" t="s">
        <v>21</v>
      </c>
      <c r="E595" s="6" t="s">
        <v>22</v>
      </c>
      <c r="F595" s="6" t="s">
        <v>59</v>
      </c>
      <c r="G595" s="7">
        <v>4</v>
      </c>
      <c r="H595" s="7">
        <v>3.9</v>
      </c>
      <c r="I595" s="7">
        <v>4.5999999999999996</v>
      </c>
      <c r="J595" s="7">
        <v>5.2</v>
      </c>
      <c r="K595" s="7">
        <v>6</v>
      </c>
      <c r="L595" s="7">
        <v>5.2</v>
      </c>
      <c r="M595" s="6">
        <v>6000</v>
      </c>
      <c r="N595" s="8">
        <f>IF('NORMAL OPTION CALLS'!E595="BUY",('NORMAL OPTION CALLS'!L595-'NORMAL OPTION CALLS'!G595)*('NORMAL OPTION CALLS'!M595),('NORMAL OPTION CALLS'!G595-'NORMAL OPTION CALLS'!L595)*('NORMAL OPTION CALLS'!M595))</f>
        <v>7200.0000000000009</v>
      </c>
      <c r="O595" s="9">
        <f>'NORMAL OPTION CALLS'!N595/('NORMAL OPTION CALLS'!M595)/'NORMAL OPTION CALLS'!G595%</f>
        <v>30.000000000000004</v>
      </c>
    </row>
    <row r="596" spans="1:15" ht="15.75">
      <c r="A596" s="61">
        <v>16</v>
      </c>
      <c r="B596" s="5">
        <v>43003</v>
      </c>
      <c r="C596" s="6">
        <v>115</v>
      </c>
      <c r="D596" s="6" t="s">
        <v>47</v>
      </c>
      <c r="E596" s="6" t="s">
        <v>22</v>
      </c>
      <c r="F596" s="6" t="s">
        <v>53</v>
      </c>
      <c r="G596" s="7">
        <v>4</v>
      </c>
      <c r="H596" s="7">
        <v>3.2</v>
      </c>
      <c r="I596" s="7">
        <v>4.4000000000000004</v>
      </c>
      <c r="J596" s="7">
        <v>4.8</v>
      </c>
      <c r="K596" s="7">
        <v>5.2</v>
      </c>
      <c r="L596" s="7">
        <v>4.4000000000000004</v>
      </c>
      <c r="M596" s="6">
        <v>11000</v>
      </c>
      <c r="N596" s="8">
        <f>IF('NORMAL OPTION CALLS'!E596="BUY",('NORMAL OPTION CALLS'!L596-'NORMAL OPTION CALLS'!G596)*('NORMAL OPTION CALLS'!M596),('NORMAL OPTION CALLS'!G596-'NORMAL OPTION CALLS'!L596)*('NORMAL OPTION CALLS'!M596))</f>
        <v>4400.0000000000036</v>
      </c>
      <c r="O596" s="9">
        <f>'NORMAL OPTION CALLS'!N596/('NORMAL OPTION CALLS'!M596)/'NORMAL OPTION CALLS'!G596%</f>
        <v>10.000000000000009</v>
      </c>
    </row>
    <row r="597" spans="1:15" ht="15.75">
      <c r="A597" s="61">
        <v>17</v>
      </c>
      <c r="B597" s="5">
        <v>42999</v>
      </c>
      <c r="C597" s="6">
        <v>520</v>
      </c>
      <c r="D597" s="6" t="s">
        <v>21</v>
      </c>
      <c r="E597" s="6" t="s">
        <v>22</v>
      </c>
      <c r="F597" s="6" t="s">
        <v>161</v>
      </c>
      <c r="G597" s="7">
        <v>12</v>
      </c>
      <c r="H597" s="7">
        <v>5</v>
      </c>
      <c r="I597" s="7">
        <v>16</v>
      </c>
      <c r="J597" s="7">
        <v>20</v>
      </c>
      <c r="K597" s="7">
        <v>24</v>
      </c>
      <c r="L597" s="7">
        <v>5</v>
      </c>
      <c r="M597" s="6">
        <v>200</v>
      </c>
      <c r="N597" s="8">
        <f>IF('NORMAL OPTION CALLS'!E597="BUY",('NORMAL OPTION CALLS'!L597-'NORMAL OPTION CALLS'!G597)*('NORMAL OPTION CALLS'!M597),('NORMAL OPTION CALLS'!G597-'NORMAL OPTION CALLS'!L597)*('NORMAL OPTION CALLS'!M597))</f>
        <v>-1400</v>
      </c>
      <c r="O597" s="9">
        <f>'NORMAL OPTION CALLS'!N597/('NORMAL OPTION CALLS'!M597)/'NORMAL OPTION CALLS'!G597%</f>
        <v>-58.333333333333336</v>
      </c>
    </row>
    <row r="598" spans="1:15" ht="15.75">
      <c r="A598" s="61">
        <v>18</v>
      </c>
      <c r="B598" s="5">
        <v>42999</v>
      </c>
      <c r="C598" s="6">
        <v>580</v>
      </c>
      <c r="D598" s="6" t="s">
        <v>21</v>
      </c>
      <c r="E598" s="6" t="s">
        <v>22</v>
      </c>
      <c r="F598" s="6" t="s">
        <v>205</v>
      </c>
      <c r="G598" s="7">
        <v>15</v>
      </c>
      <c r="H598" s="7">
        <v>8</v>
      </c>
      <c r="I598" s="7">
        <v>19</v>
      </c>
      <c r="J598" s="7">
        <v>23</v>
      </c>
      <c r="K598" s="7">
        <v>27</v>
      </c>
      <c r="L598" s="7">
        <v>19</v>
      </c>
      <c r="M598" s="6">
        <v>200</v>
      </c>
      <c r="N598" s="8">
        <f>IF('NORMAL OPTION CALLS'!E598="BUY",('NORMAL OPTION CALLS'!L598-'NORMAL OPTION CALLS'!G598)*('NORMAL OPTION CALLS'!M598),('NORMAL OPTION CALLS'!G598-'NORMAL OPTION CALLS'!L598)*('NORMAL OPTION CALLS'!M598))</f>
        <v>800</v>
      </c>
      <c r="O598" s="9">
        <f>'NORMAL OPTION CALLS'!N598/('NORMAL OPTION CALLS'!M598)/'NORMAL OPTION CALLS'!G598%</f>
        <v>26.666666666666668</v>
      </c>
    </row>
    <row r="599" spans="1:15" ht="15.75">
      <c r="A599" s="61">
        <v>19</v>
      </c>
      <c r="B599" s="5">
        <v>42999</v>
      </c>
      <c r="C599" s="6">
        <v>2500</v>
      </c>
      <c r="D599" s="6" t="s">
        <v>21</v>
      </c>
      <c r="E599" s="6" t="s">
        <v>22</v>
      </c>
      <c r="F599" s="6" t="s">
        <v>204</v>
      </c>
      <c r="G599" s="7">
        <v>55</v>
      </c>
      <c r="H599" s="7">
        <v>20</v>
      </c>
      <c r="I599" s="7">
        <v>73</v>
      </c>
      <c r="J599" s="7">
        <v>90</v>
      </c>
      <c r="K599" s="7">
        <v>108</v>
      </c>
      <c r="L599" s="7">
        <v>73</v>
      </c>
      <c r="M599" s="6">
        <v>200</v>
      </c>
      <c r="N599" s="8">
        <f>IF('NORMAL OPTION CALLS'!E599="BUY",('NORMAL OPTION CALLS'!L599-'NORMAL OPTION CALLS'!G599)*('NORMAL OPTION CALLS'!M599),('NORMAL OPTION CALLS'!G599-'NORMAL OPTION CALLS'!L599)*('NORMAL OPTION CALLS'!M599))</f>
        <v>3600</v>
      </c>
      <c r="O599" s="9">
        <f>'NORMAL OPTION CALLS'!N599/('NORMAL OPTION CALLS'!M599)/'NORMAL OPTION CALLS'!G599%</f>
        <v>32.727272727272727</v>
      </c>
    </row>
    <row r="600" spans="1:15" ht="15.75">
      <c r="A600" s="61">
        <v>20</v>
      </c>
      <c r="B600" s="5">
        <v>42999</v>
      </c>
      <c r="C600" s="6">
        <v>130</v>
      </c>
      <c r="D600" s="6" t="s">
        <v>21</v>
      </c>
      <c r="E600" s="6" t="s">
        <v>22</v>
      </c>
      <c r="F600" s="6" t="s">
        <v>59</v>
      </c>
      <c r="G600" s="7">
        <v>2.2999999999999998</v>
      </c>
      <c r="H600" s="7">
        <v>1.3</v>
      </c>
      <c r="I600" s="7">
        <v>2.7</v>
      </c>
      <c r="J600" s="7">
        <v>3.3</v>
      </c>
      <c r="K600" s="7">
        <v>3.7</v>
      </c>
      <c r="L600" s="7">
        <v>1.3</v>
      </c>
      <c r="M600" s="6">
        <v>6000</v>
      </c>
      <c r="N600" s="8">
        <f>IF('NORMAL OPTION CALLS'!E600="BUY",('NORMAL OPTION CALLS'!L600-'NORMAL OPTION CALLS'!G600)*('NORMAL OPTION CALLS'!M600),('NORMAL OPTION CALLS'!G600-'NORMAL OPTION CALLS'!L600)*('NORMAL OPTION CALLS'!M600))</f>
        <v>-5999.9999999999991</v>
      </c>
      <c r="O600" s="9">
        <f>'NORMAL OPTION CALLS'!N600/('NORMAL OPTION CALLS'!M600)/'NORMAL OPTION CALLS'!G600%</f>
        <v>-43.478260869565212</v>
      </c>
    </row>
    <row r="601" spans="1:15" ht="15.75">
      <c r="A601" s="61">
        <v>21</v>
      </c>
      <c r="B601" s="5">
        <v>42999</v>
      </c>
      <c r="C601" s="6">
        <v>2400</v>
      </c>
      <c r="D601" s="6" t="s">
        <v>21</v>
      </c>
      <c r="E601" s="6" t="s">
        <v>22</v>
      </c>
      <c r="F601" s="6" t="s">
        <v>204</v>
      </c>
      <c r="G601" s="7">
        <v>61</v>
      </c>
      <c r="H601" s="7">
        <v>28</v>
      </c>
      <c r="I601" s="7">
        <v>78</v>
      </c>
      <c r="J601" s="7">
        <v>96</v>
      </c>
      <c r="K601" s="7">
        <v>114</v>
      </c>
      <c r="L601" s="7">
        <v>96</v>
      </c>
      <c r="M601" s="6">
        <v>200</v>
      </c>
      <c r="N601" s="8">
        <f>IF('NORMAL OPTION CALLS'!E601="BUY",('NORMAL OPTION CALLS'!L601-'NORMAL OPTION CALLS'!G601)*('NORMAL OPTION CALLS'!M601),('NORMAL OPTION CALLS'!G601-'NORMAL OPTION CALLS'!L601)*('NORMAL OPTION CALLS'!M601))</f>
        <v>7000</v>
      </c>
      <c r="O601" s="9">
        <f>'NORMAL OPTION CALLS'!N601/('NORMAL OPTION CALLS'!M601)/'NORMAL OPTION CALLS'!G601%</f>
        <v>57.377049180327873</v>
      </c>
    </row>
    <row r="602" spans="1:15" ht="15.75">
      <c r="A602" s="61">
        <v>22</v>
      </c>
      <c r="B602" s="5">
        <v>42998</v>
      </c>
      <c r="C602" s="6">
        <v>2350</v>
      </c>
      <c r="D602" s="6" t="s">
        <v>21</v>
      </c>
      <c r="E602" s="6" t="s">
        <v>22</v>
      </c>
      <c r="F602" s="6" t="s">
        <v>204</v>
      </c>
      <c r="G602" s="7">
        <v>48</v>
      </c>
      <c r="H602" s="7">
        <v>15</v>
      </c>
      <c r="I602" s="7">
        <v>68</v>
      </c>
      <c r="J602" s="7">
        <v>88</v>
      </c>
      <c r="K602" s="7">
        <v>100</v>
      </c>
      <c r="L602" s="7">
        <v>100</v>
      </c>
      <c r="M602" s="6">
        <v>200</v>
      </c>
      <c r="N602" s="8">
        <f>IF('NORMAL OPTION CALLS'!E602="BUY",('NORMAL OPTION CALLS'!L602-'NORMAL OPTION CALLS'!G602)*('NORMAL OPTION CALLS'!M602),('NORMAL OPTION CALLS'!G602-'NORMAL OPTION CALLS'!L602)*('NORMAL OPTION CALLS'!M602))</f>
        <v>10400</v>
      </c>
      <c r="O602" s="9">
        <f>'NORMAL OPTION CALLS'!N602/('NORMAL OPTION CALLS'!M602)/'NORMAL OPTION CALLS'!G602%</f>
        <v>108.33333333333334</v>
      </c>
    </row>
    <row r="603" spans="1:15" ht="15.75">
      <c r="A603" s="61">
        <v>23</v>
      </c>
      <c r="B603" s="5">
        <v>42998</v>
      </c>
      <c r="C603" s="6">
        <v>960</v>
      </c>
      <c r="D603" s="6" t="s">
        <v>21</v>
      </c>
      <c r="E603" s="6" t="s">
        <v>22</v>
      </c>
      <c r="F603" s="6" t="s">
        <v>85</v>
      </c>
      <c r="G603" s="7">
        <v>21</v>
      </c>
      <c r="H603" s="7">
        <v>14</v>
      </c>
      <c r="I603" s="7">
        <v>25</v>
      </c>
      <c r="J603" s="7">
        <v>29</v>
      </c>
      <c r="K603" s="7">
        <v>33</v>
      </c>
      <c r="L603" s="7">
        <v>25</v>
      </c>
      <c r="M603" s="6">
        <v>1000</v>
      </c>
      <c r="N603" s="8">
        <f>IF('NORMAL OPTION CALLS'!E603="BUY",('NORMAL OPTION CALLS'!L603-'NORMAL OPTION CALLS'!G603)*('NORMAL OPTION CALLS'!M603),('NORMAL OPTION CALLS'!G603-'NORMAL OPTION CALLS'!L603)*('NORMAL OPTION CALLS'!M603))</f>
        <v>4000</v>
      </c>
      <c r="O603" s="9">
        <f>'NORMAL OPTION CALLS'!N603/('NORMAL OPTION CALLS'!M603)/'NORMAL OPTION CALLS'!G603%</f>
        <v>19.047619047619047</v>
      </c>
    </row>
    <row r="604" spans="1:15" ht="15.75">
      <c r="A604" s="61">
        <v>24</v>
      </c>
      <c r="B604" s="5">
        <v>42998</v>
      </c>
      <c r="C604" s="6">
        <v>700</v>
      </c>
      <c r="D604" s="6" t="s">
        <v>21</v>
      </c>
      <c r="E604" s="6" t="s">
        <v>22</v>
      </c>
      <c r="F604" s="6" t="s">
        <v>99</v>
      </c>
      <c r="G604" s="7">
        <v>6.5</v>
      </c>
      <c r="H604" s="7">
        <v>3</v>
      </c>
      <c r="I604" s="7">
        <v>8.5</v>
      </c>
      <c r="J604" s="7">
        <v>10.5</v>
      </c>
      <c r="K604" s="7">
        <v>12.5</v>
      </c>
      <c r="L604" s="7">
        <v>8.5</v>
      </c>
      <c r="M604" s="6">
        <v>2000</v>
      </c>
      <c r="N604" s="8">
        <f>IF('NORMAL OPTION CALLS'!E604="BUY",('NORMAL OPTION CALLS'!L604-'NORMAL OPTION CALLS'!G604)*('NORMAL OPTION CALLS'!M604),('NORMAL OPTION CALLS'!G604-'NORMAL OPTION CALLS'!L604)*('NORMAL OPTION CALLS'!M604))</f>
        <v>4000</v>
      </c>
      <c r="O604" s="9">
        <f>'NORMAL OPTION CALLS'!N604/('NORMAL OPTION CALLS'!M604)/'NORMAL OPTION CALLS'!G604%</f>
        <v>30.769230769230766</v>
      </c>
    </row>
    <row r="605" spans="1:15" ht="15.75">
      <c r="A605" s="61">
        <v>25</v>
      </c>
      <c r="B605" s="5">
        <v>42997</v>
      </c>
      <c r="C605" s="6">
        <v>135</v>
      </c>
      <c r="D605" s="6" t="s">
        <v>21</v>
      </c>
      <c r="E605" s="6" t="s">
        <v>22</v>
      </c>
      <c r="F605" s="6" t="s">
        <v>59</v>
      </c>
      <c r="G605" s="7">
        <v>2.8</v>
      </c>
      <c r="H605" s="7">
        <v>1.5</v>
      </c>
      <c r="I605" s="7">
        <v>3.5</v>
      </c>
      <c r="J605" s="7">
        <v>4.5</v>
      </c>
      <c r="K605" s="7">
        <v>5</v>
      </c>
      <c r="L605" s="7">
        <v>3.5</v>
      </c>
      <c r="M605" s="6">
        <v>6000</v>
      </c>
      <c r="N605" s="8">
        <f>IF('NORMAL OPTION CALLS'!E605="BUY",('NORMAL OPTION CALLS'!L605-'NORMAL OPTION CALLS'!G605)*('NORMAL OPTION CALLS'!M605),('NORMAL OPTION CALLS'!G605-'NORMAL OPTION CALLS'!L605)*('NORMAL OPTION CALLS'!M605))</f>
        <v>4200.0000000000009</v>
      </c>
      <c r="O605" s="9">
        <f>'NORMAL OPTION CALLS'!N605/('NORMAL OPTION CALLS'!M605)/'NORMAL OPTION CALLS'!G605%</f>
        <v>25.000000000000011</v>
      </c>
    </row>
    <row r="606" spans="1:15" ht="15.75">
      <c r="A606" s="61">
        <v>26</v>
      </c>
      <c r="B606" s="5">
        <v>42997</v>
      </c>
      <c r="C606" s="6">
        <v>420</v>
      </c>
      <c r="D606" s="6" t="s">
        <v>21</v>
      </c>
      <c r="E606" s="6" t="s">
        <v>22</v>
      </c>
      <c r="F606" s="6" t="s">
        <v>75</v>
      </c>
      <c r="G606" s="7">
        <v>11</v>
      </c>
      <c r="H606" s="7">
        <v>6</v>
      </c>
      <c r="I606" s="7">
        <v>14</v>
      </c>
      <c r="J606" s="7">
        <v>17</v>
      </c>
      <c r="K606" s="7">
        <v>20</v>
      </c>
      <c r="L606" s="7">
        <v>6</v>
      </c>
      <c r="M606" s="6">
        <v>1500</v>
      </c>
      <c r="N606" s="8">
        <f>IF('NORMAL OPTION CALLS'!E606="BUY",('NORMAL OPTION CALLS'!L606-'NORMAL OPTION CALLS'!G606)*('NORMAL OPTION CALLS'!M606),('NORMAL OPTION CALLS'!G606-'NORMAL OPTION CALLS'!L606)*('NORMAL OPTION CALLS'!M606))</f>
        <v>-7500</v>
      </c>
      <c r="O606" s="9">
        <f>'NORMAL OPTION CALLS'!N606/('NORMAL OPTION CALLS'!M606)/'NORMAL OPTION CALLS'!G606%</f>
        <v>-45.454545454545453</v>
      </c>
    </row>
    <row r="607" spans="1:15" ht="15.75">
      <c r="A607" s="61">
        <v>27</v>
      </c>
      <c r="B607" s="5">
        <v>42997</v>
      </c>
      <c r="C607" s="6">
        <v>420</v>
      </c>
      <c r="D607" s="6" t="s">
        <v>21</v>
      </c>
      <c r="E607" s="6" t="s">
        <v>22</v>
      </c>
      <c r="F607" s="6" t="s">
        <v>195</v>
      </c>
      <c r="G607" s="7">
        <v>4</v>
      </c>
      <c r="H607" s="7">
        <v>2.5</v>
      </c>
      <c r="I607" s="7">
        <v>4.8</v>
      </c>
      <c r="J607" s="7">
        <v>5.6</v>
      </c>
      <c r="K607" s="7">
        <v>6.4</v>
      </c>
      <c r="L607" s="7">
        <v>4.8</v>
      </c>
      <c r="M607" s="6">
        <v>4500</v>
      </c>
      <c r="N607" s="8">
        <f>IF('NORMAL OPTION CALLS'!E607="BUY",('NORMAL OPTION CALLS'!L607-'NORMAL OPTION CALLS'!G607)*('NORMAL OPTION CALLS'!M607),('NORMAL OPTION CALLS'!G607-'NORMAL OPTION CALLS'!L607)*('NORMAL OPTION CALLS'!M607))</f>
        <v>3599.9999999999991</v>
      </c>
      <c r="O607" s="9">
        <f>'NORMAL OPTION CALLS'!N607/('NORMAL OPTION CALLS'!M607)/'NORMAL OPTION CALLS'!G607%</f>
        <v>19.999999999999996</v>
      </c>
    </row>
    <row r="608" spans="1:15" ht="15.75">
      <c r="A608" s="61">
        <v>28</v>
      </c>
      <c r="B608" s="5">
        <v>42996</v>
      </c>
      <c r="C608" s="6">
        <v>360</v>
      </c>
      <c r="D608" s="6" t="s">
        <v>21</v>
      </c>
      <c r="E608" s="6" t="s">
        <v>22</v>
      </c>
      <c r="F608" s="6" t="s">
        <v>143</v>
      </c>
      <c r="G608" s="7">
        <v>9</v>
      </c>
      <c r="H608" s="7">
        <v>4</v>
      </c>
      <c r="I608" s="7">
        <v>12</v>
      </c>
      <c r="J608" s="7">
        <v>15</v>
      </c>
      <c r="K608" s="7">
        <v>18</v>
      </c>
      <c r="L608" s="7">
        <v>18</v>
      </c>
      <c r="M608" s="6">
        <v>1800</v>
      </c>
      <c r="N608" s="8">
        <f>IF('NORMAL OPTION CALLS'!E608="BUY",('NORMAL OPTION CALLS'!L608-'NORMAL OPTION CALLS'!G608)*('NORMAL OPTION CALLS'!M608),('NORMAL OPTION CALLS'!G608-'NORMAL OPTION CALLS'!L608)*('NORMAL OPTION CALLS'!M608))</f>
        <v>16200</v>
      </c>
      <c r="O608" s="9">
        <f>'NORMAL OPTION CALLS'!N608/('NORMAL OPTION CALLS'!M608)/'NORMAL OPTION CALLS'!G608%</f>
        <v>100</v>
      </c>
    </row>
    <row r="609" spans="1:15" ht="15.75">
      <c r="A609" s="61">
        <v>29</v>
      </c>
      <c r="B609" s="5">
        <v>42996</v>
      </c>
      <c r="C609" s="6" t="s">
        <v>206</v>
      </c>
      <c r="D609" s="6" t="s">
        <v>21</v>
      </c>
      <c r="E609" s="6" t="s">
        <v>22</v>
      </c>
      <c r="F609" s="6" t="s">
        <v>66</v>
      </c>
      <c r="G609" s="7">
        <v>4</v>
      </c>
      <c r="H609" s="7">
        <v>1</v>
      </c>
      <c r="I609" s="7">
        <v>6</v>
      </c>
      <c r="J609" s="7">
        <v>8</v>
      </c>
      <c r="K609" s="7">
        <v>10</v>
      </c>
      <c r="L609" s="7">
        <v>6</v>
      </c>
      <c r="M609" s="6">
        <v>1750</v>
      </c>
      <c r="N609" s="8">
        <f>IF('NORMAL OPTION CALLS'!E609="BUY",('NORMAL OPTION CALLS'!L609-'NORMAL OPTION CALLS'!G609)*('NORMAL OPTION CALLS'!M609),('NORMAL OPTION CALLS'!G609-'NORMAL OPTION CALLS'!L609)*('NORMAL OPTION CALLS'!M609))</f>
        <v>3500</v>
      </c>
      <c r="O609" s="9">
        <f>'NORMAL OPTION CALLS'!N609/('NORMAL OPTION CALLS'!M609)/'NORMAL OPTION CALLS'!G609%</f>
        <v>50</v>
      </c>
    </row>
    <row r="610" spans="1:15" ht="15.75">
      <c r="A610" s="61">
        <v>30</v>
      </c>
      <c r="B610" s="5">
        <v>42996</v>
      </c>
      <c r="C610" s="6">
        <v>120</v>
      </c>
      <c r="D610" s="6" t="s">
        <v>21</v>
      </c>
      <c r="E610" s="6" t="s">
        <v>22</v>
      </c>
      <c r="F610" s="6" t="s">
        <v>53</v>
      </c>
      <c r="G610" s="7">
        <v>1</v>
      </c>
      <c r="H610" s="7">
        <v>0.3</v>
      </c>
      <c r="I610" s="7">
        <v>1.4</v>
      </c>
      <c r="J610" s="7">
        <v>1.8</v>
      </c>
      <c r="K610" s="7">
        <v>2.2000000000000002</v>
      </c>
      <c r="L610" s="7">
        <v>1.4</v>
      </c>
      <c r="M610" s="6">
        <v>11000</v>
      </c>
      <c r="N610" s="8">
        <f>IF('NORMAL OPTION CALLS'!E610="BUY",('NORMAL OPTION CALLS'!L610-'NORMAL OPTION CALLS'!G610)*('NORMAL OPTION CALLS'!M610),('NORMAL OPTION CALLS'!G610-'NORMAL OPTION CALLS'!L610)*('NORMAL OPTION CALLS'!M610))</f>
        <v>4399.9999999999991</v>
      </c>
      <c r="O610" s="9">
        <f>'NORMAL OPTION CALLS'!N610/('NORMAL OPTION CALLS'!M610)/'NORMAL OPTION CALLS'!G610%</f>
        <v>39.999999999999993</v>
      </c>
    </row>
    <row r="611" spans="1:15" ht="15.75">
      <c r="A611" s="61">
        <v>31</v>
      </c>
      <c r="B611" s="5">
        <v>42996</v>
      </c>
      <c r="C611" s="6">
        <v>600</v>
      </c>
      <c r="D611" s="6" t="s">
        <v>21</v>
      </c>
      <c r="E611" s="6" t="s">
        <v>22</v>
      </c>
      <c r="F611" s="6" t="s">
        <v>78</v>
      </c>
      <c r="G611" s="7">
        <v>14</v>
      </c>
      <c r="H611" s="7">
        <v>10</v>
      </c>
      <c r="I611" s="7">
        <v>16.5</v>
      </c>
      <c r="J611" s="7">
        <v>19</v>
      </c>
      <c r="K611" s="7">
        <v>21.5</v>
      </c>
      <c r="L611" s="7">
        <v>19</v>
      </c>
      <c r="M611" s="6">
        <v>1500</v>
      </c>
      <c r="N611" s="8">
        <f>IF('NORMAL OPTION CALLS'!E611="BUY",('NORMAL OPTION CALLS'!L611-'NORMAL OPTION CALLS'!G611)*('NORMAL OPTION CALLS'!M611),('NORMAL OPTION CALLS'!G611-'NORMAL OPTION CALLS'!L611)*('NORMAL OPTION CALLS'!M611))</f>
        <v>7500</v>
      </c>
      <c r="O611" s="9">
        <f>'NORMAL OPTION CALLS'!N611/('NORMAL OPTION CALLS'!M611)/'NORMAL OPTION CALLS'!G611%</f>
        <v>35.714285714285708</v>
      </c>
    </row>
    <row r="612" spans="1:15" ht="15.75">
      <c r="A612" s="61">
        <v>32</v>
      </c>
      <c r="B612" s="5">
        <v>42992</v>
      </c>
      <c r="C612" s="6">
        <v>240</v>
      </c>
      <c r="D612" s="6" t="s">
        <v>47</v>
      </c>
      <c r="E612" s="6" t="s">
        <v>22</v>
      </c>
      <c r="F612" s="6" t="s">
        <v>24</v>
      </c>
      <c r="G612" s="7">
        <v>4.5</v>
      </c>
      <c r="H612" s="7">
        <v>2.5</v>
      </c>
      <c r="I612" s="7">
        <v>5.5</v>
      </c>
      <c r="J612" s="7">
        <v>6.5</v>
      </c>
      <c r="K612" s="7">
        <v>7.5</v>
      </c>
      <c r="L612" s="7">
        <v>2.5</v>
      </c>
      <c r="M612" s="6">
        <v>1200</v>
      </c>
      <c r="N612" s="8">
        <f>IF('NORMAL OPTION CALLS'!E612="BUY",('NORMAL OPTION CALLS'!L612-'NORMAL OPTION CALLS'!G612)*('NORMAL OPTION CALLS'!M612),('NORMAL OPTION CALLS'!G612-'NORMAL OPTION CALLS'!L612)*('NORMAL OPTION CALLS'!M612))</f>
        <v>-2400</v>
      </c>
      <c r="O612" s="9">
        <f>'NORMAL OPTION CALLS'!N612/('NORMAL OPTION CALLS'!M612)/'NORMAL OPTION CALLS'!G612%</f>
        <v>-44.444444444444443</v>
      </c>
    </row>
    <row r="613" spans="1:15" ht="15.75">
      <c r="A613" s="61">
        <v>33</v>
      </c>
      <c r="B613" s="5">
        <v>42992</v>
      </c>
      <c r="C613" s="6">
        <v>840</v>
      </c>
      <c r="D613" s="6" t="s">
        <v>21</v>
      </c>
      <c r="E613" s="6" t="s">
        <v>22</v>
      </c>
      <c r="F613" s="6" t="s">
        <v>54</v>
      </c>
      <c r="G613" s="7">
        <v>16</v>
      </c>
      <c r="H613" s="7">
        <v>11</v>
      </c>
      <c r="I613" s="7">
        <v>19</v>
      </c>
      <c r="J613" s="7">
        <v>22</v>
      </c>
      <c r="K613" s="7">
        <v>25</v>
      </c>
      <c r="L613" s="7">
        <v>19</v>
      </c>
      <c r="M613" s="6">
        <v>1200</v>
      </c>
      <c r="N613" s="8">
        <f>IF('NORMAL OPTION CALLS'!E613="BUY",('NORMAL OPTION CALLS'!L613-'NORMAL OPTION CALLS'!G613)*('NORMAL OPTION CALLS'!M613),('NORMAL OPTION CALLS'!G613-'NORMAL OPTION CALLS'!L613)*('NORMAL OPTION CALLS'!M613))</f>
        <v>3600</v>
      </c>
      <c r="O613" s="9">
        <f>'NORMAL OPTION CALLS'!N613/('NORMAL OPTION CALLS'!M613)/'NORMAL OPTION CALLS'!G613%</f>
        <v>18.75</v>
      </c>
    </row>
    <row r="614" spans="1:15" ht="15.75">
      <c r="A614" s="61">
        <v>34</v>
      </c>
      <c r="B614" s="5">
        <v>42992</v>
      </c>
      <c r="C614" s="6">
        <v>520</v>
      </c>
      <c r="D614" s="6" t="s">
        <v>21</v>
      </c>
      <c r="E614" s="6" t="s">
        <v>22</v>
      </c>
      <c r="F614" s="6" t="s">
        <v>203</v>
      </c>
      <c r="G614" s="7">
        <v>8</v>
      </c>
      <c r="H614" s="7">
        <v>5</v>
      </c>
      <c r="I614" s="7">
        <v>11</v>
      </c>
      <c r="J614" s="7">
        <v>14</v>
      </c>
      <c r="K614" s="7">
        <v>17</v>
      </c>
      <c r="L614" s="7">
        <v>11</v>
      </c>
      <c r="M614" s="6">
        <v>1200</v>
      </c>
      <c r="N614" s="8">
        <f>IF('NORMAL OPTION CALLS'!E614="BUY",('NORMAL OPTION CALLS'!L614-'NORMAL OPTION CALLS'!G614)*('NORMAL OPTION CALLS'!M614),('NORMAL OPTION CALLS'!G614-'NORMAL OPTION CALLS'!L614)*('NORMAL OPTION CALLS'!M614))</f>
        <v>3600</v>
      </c>
      <c r="O614" s="9">
        <f>'NORMAL OPTION CALLS'!N614/('NORMAL OPTION CALLS'!M614)/'NORMAL OPTION CALLS'!G614%</f>
        <v>37.5</v>
      </c>
    </row>
    <row r="615" spans="1:15" ht="15.75">
      <c r="A615" s="61">
        <v>35</v>
      </c>
      <c r="B615" s="5">
        <v>42992</v>
      </c>
      <c r="C615" s="6">
        <v>400</v>
      </c>
      <c r="D615" s="6" t="s">
        <v>21</v>
      </c>
      <c r="E615" s="6" t="s">
        <v>22</v>
      </c>
      <c r="F615" s="6" t="s">
        <v>75</v>
      </c>
      <c r="G615" s="7">
        <v>8</v>
      </c>
      <c r="H615" s="7">
        <v>4</v>
      </c>
      <c r="I615" s="7">
        <v>10.5</v>
      </c>
      <c r="J615" s="7">
        <v>13</v>
      </c>
      <c r="K615" s="7">
        <v>15.5</v>
      </c>
      <c r="L615" s="7">
        <v>10.5</v>
      </c>
      <c r="M615" s="6">
        <v>1500</v>
      </c>
      <c r="N615" s="8">
        <f>IF('NORMAL OPTION CALLS'!E615="BUY",('NORMAL OPTION CALLS'!L615-'NORMAL OPTION CALLS'!G615)*('NORMAL OPTION CALLS'!M615),('NORMAL OPTION CALLS'!G615-'NORMAL OPTION CALLS'!L615)*('NORMAL OPTION CALLS'!M615))</f>
        <v>3750</v>
      </c>
      <c r="O615" s="9">
        <f>'NORMAL OPTION CALLS'!N615/('NORMAL OPTION CALLS'!M615)/'NORMAL OPTION CALLS'!G615%</f>
        <v>31.25</v>
      </c>
    </row>
    <row r="616" spans="1:15" ht="15.75">
      <c r="A616" s="61">
        <v>36</v>
      </c>
      <c r="B616" s="5">
        <v>42992</v>
      </c>
      <c r="C616" s="6">
        <v>200</v>
      </c>
      <c r="D616" s="6" t="s">
        <v>21</v>
      </c>
      <c r="E616" s="6" t="s">
        <v>22</v>
      </c>
      <c r="F616" s="6" t="s">
        <v>193</v>
      </c>
      <c r="G616" s="7">
        <v>4</v>
      </c>
      <c r="H616" s="7">
        <v>2</v>
      </c>
      <c r="I616" s="7">
        <v>5</v>
      </c>
      <c r="J616" s="7">
        <v>6</v>
      </c>
      <c r="K616" s="7">
        <v>7</v>
      </c>
      <c r="L616" s="7">
        <v>5</v>
      </c>
      <c r="M616" s="6">
        <v>3500</v>
      </c>
      <c r="N616" s="8">
        <f>IF('NORMAL OPTION CALLS'!E616="BUY",('NORMAL OPTION CALLS'!L616-'NORMAL OPTION CALLS'!G616)*('NORMAL OPTION CALLS'!M616),('NORMAL OPTION CALLS'!G616-'NORMAL OPTION CALLS'!L616)*('NORMAL OPTION CALLS'!M616))</f>
        <v>3500</v>
      </c>
      <c r="O616" s="9">
        <f>'NORMAL OPTION CALLS'!N616/('NORMAL OPTION CALLS'!M616)/'NORMAL OPTION CALLS'!G616%</f>
        <v>25</v>
      </c>
    </row>
    <row r="617" spans="1:15" ht="15.75">
      <c r="A617" s="61">
        <v>37</v>
      </c>
      <c r="B617" s="5">
        <v>42991</v>
      </c>
      <c r="C617" s="6">
        <v>500</v>
      </c>
      <c r="D617" s="6" t="s">
        <v>21</v>
      </c>
      <c r="E617" s="6" t="s">
        <v>22</v>
      </c>
      <c r="F617" s="6" t="s">
        <v>203</v>
      </c>
      <c r="G617" s="7">
        <v>11</v>
      </c>
      <c r="H617" s="7">
        <v>4</v>
      </c>
      <c r="I617" s="7">
        <v>15</v>
      </c>
      <c r="J617" s="7">
        <v>19</v>
      </c>
      <c r="K617" s="7">
        <v>23</v>
      </c>
      <c r="L617" s="7">
        <v>19</v>
      </c>
      <c r="M617" s="6">
        <v>1200</v>
      </c>
      <c r="N617" s="8">
        <f>IF('NORMAL OPTION CALLS'!E617="BUY",('NORMAL OPTION CALLS'!L617-'NORMAL OPTION CALLS'!G617)*('NORMAL OPTION CALLS'!M617),('NORMAL OPTION CALLS'!G617-'NORMAL OPTION CALLS'!L617)*('NORMAL OPTION CALLS'!M617))</f>
        <v>9600</v>
      </c>
      <c r="O617" s="9">
        <f>'NORMAL OPTION CALLS'!N617/('NORMAL OPTION CALLS'!M617)/'NORMAL OPTION CALLS'!G617%</f>
        <v>72.727272727272734</v>
      </c>
    </row>
    <row r="618" spans="1:15" ht="15.75">
      <c r="A618" s="61">
        <v>38</v>
      </c>
      <c r="B618" s="5">
        <v>42991</v>
      </c>
      <c r="C618" s="6">
        <v>840</v>
      </c>
      <c r="D618" s="6" t="s">
        <v>21</v>
      </c>
      <c r="E618" s="6" t="s">
        <v>22</v>
      </c>
      <c r="F618" s="6" t="s">
        <v>202</v>
      </c>
      <c r="G618" s="7">
        <v>25</v>
      </c>
      <c r="H618" s="7">
        <v>17</v>
      </c>
      <c r="I618" s="7">
        <v>30</v>
      </c>
      <c r="J618" s="7">
        <v>35</v>
      </c>
      <c r="K618" s="7">
        <v>40</v>
      </c>
      <c r="L618" s="7">
        <v>40</v>
      </c>
      <c r="M618" s="6">
        <v>800</v>
      </c>
      <c r="N618" s="8">
        <f>IF('NORMAL OPTION CALLS'!E618="BUY",('NORMAL OPTION CALLS'!L618-'NORMAL OPTION CALLS'!G618)*('NORMAL OPTION CALLS'!M618),('NORMAL OPTION CALLS'!G618-'NORMAL OPTION CALLS'!L618)*('NORMAL OPTION CALLS'!M618))</f>
        <v>12000</v>
      </c>
      <c r="O618" s="9">
        <f>'NORMAL OPTION CALLS'!N618/('NORMAL OPTION CALLS'!M618)/'NORMAL OPTION CALLS'!G618%</f>
        <v>60</v>
      </c>
    </row>
    <row r="619" spans="1:15" ht="15.75">
      <c r="A619" s="61">
        <v>39</v>
      </c>
      <c r="B619" s="5">
        <v>42991</v>
      </c>
      <c r="C619" s="6">
        <v>130</v>
      </c>
      <c r="D619" s="6" t="s">
        <v>21</v>
      </c>
      <c r="E619" s="6" t="s">
        <v>22</v>
      </c>
      <c r="F619" s="6" t="s">
        <v>59</v>
      </c>
      <c r="G619" s="7">
        <v>4</v>
      </c>
      <c r="H619" s="7">
        <v>3</v>
      </c>
      <c r="I619" s="7">
        <v>4.5</v>
      </c>
      <c r="J619" s="7">
        <v>5</v>
      </c>
      <c r="K619" s="7">
        <v>5.5</v>
      </c>
      <c r="L619" s="7">
        <v>4.5</v>
      </c>
      <c r="M619" s="6">
        <v>6000</v>
      </c>
      <c r="N619" s="8">
        <f>IF('NORMAL OPTION CALLS'!E619="BUY",('NORMAL OPTION CALLS'!L619-'NORMAL OPTION CALLS'!G619)*('NORMAL OPTION CALLS'!M619),('NORMAL OPTION CALLS'!G619-'NORMAL OPTION CALLS'!L619)*('NORMAL OPTION CALLS'!M619))</f>
        <v>3000</v>
      </c>
      <c r="O619" s="9">
        <f>'NORMAL OPTION CALLS'!N619/('NORMAL OPTION CALLS'!M619)/'NORMAL OPTION CALLS'!G619%</f>
        <v>12.5</v>
      </c>
    </row>
    <row r="620" spans="1:15" ht="15.75">
      <c r="A620" s="61">
        <v>40</v>
      </c>
      <c r="B620" s="5">
        <v>42991</v>
      </c>
      <c r="C620" s="6">
        <v>150</v>
      </c>
      <c r="D620" s="6" t="s">
        <v>21</v>
      </c>
      <c r="E620" s="6" t="s">
        <v>22</v>
      </c>
      <c r="F620" s="6" t="s">
        <v>180</v>
      </c>
      <c r="G620" s="7">
        <v>4</v>
      </c>
      <c r="H620" s="7">
        <v>2.6</v>
      </c>
      <c r="I620" s="7">
        <v>4.7</v>
      </c>
      <c r="J620" s="7">
        <v>5.5</v>
      </c>
      <c r="K620" s="7">
        <v>6.2</v>
      </c>
      <c r="L620" s="7">
        <v>4.7</v>
      </c>
      <c r="M620" s="6">
        <v>6000</v>
      </c>
      <c r="N620" s="8">
        <f>IF('NORMAL OPTION CALLS'!E620="BUY",('NORMAL OPTION CALLS'!L620-'NORMAL OPTION CALLS'!G620)*('NORMAL OPTION CALLS'!M620),('NORMAL OPTION CALLS'!G620-'NORMAL OPTION CALLS'!L620)*('NORMAL OPTION CALLS'!M620))</f>
        <v>4200.0000000000009</v>
      </c>
      <c r="O620" s="9">
        <f>'NORMAL OPTION CALLS'!N620/('NORMAL OPTION CALLS'!M620)/'NORMAL OPTION CALLS'!G620%</f>
        <v>17.500000000000004</v>
      </c>
    </row>
    <row r="621" spans="1:15" ht="15.75">
      <c r="A621" s="61">
        <v>41</v>
      </c>
      <c r="B621" s="5">
        <v>42990</v>
      </c>
      <c r="C621" s="6">
        <v>1260</v>
      </c>
      <c r="D621" s="6" t="s">
        <v>21</v>
      </c>
      <c r="E621" s="6" t="s">
        <v>22</v>
      </c>
      <c r="F621" s="6" t="s">
        <v>201</v>
      </c>
      <c r="G621" s="7">
        <v>20</v>
      </c>
      <c r="H621" s="7">
        <v>9</v>
      </c>
      <c r="I621" s="7">
        <v>26</v>
      </c>
      <c r="J621" s="7">
        <v>32</v>
      </c>
      <c r="K621" s="7">
        <v>38</v>
      </c>
      <c r="L621" s="7">
        <v>9</v>
      </c>
      <c r="M621" s="6">
        <v>1100</v>
      </c>
      <c r="N621" s="8">
        <f>IF('NORMAL OPTION CALLS'!E621="BUY",('NORMAL OPTION CALLS'!L621-'NORMAL OPTION CALLS'!G621)*('NORMAL OPTION CALLS'!M621),('NORMAL OPTION CALLS'!G621-'NORMAL OPTION CALLS'!L621)*('NORMAL OPTION CALLS'!M621))</f>
        <v>-12100</v>
      </c>
      <c r="O621" s="9">
        <f>'NORMAL OPTION CALLS'!N621/('NORMAL OPTION CALLS'!M621)/'NORMAL OPTION CALLS'!G621%</f>
        <v>-55</v>
      </c>
    </row>
    <row r="622" spans="1:15" ht="15.75">
      <c r="A622" s="61">
        <v>42</v>
      </c>
      <c r="B622" s="5">
        <v>42990</v>
      </c>
      <c r="C622" s="6">
        <v>140</v>
      </c>
      <c r="D622" s="6" t="s">
        <v>21</v>
      </c>
      <c r="E622" s="6" t="s">
        <v>22</v>
      </c>
      <c r="F622" s="6" t="s">
        <v>116</v>
      </c>
      <c r="G622" s="7">
        <v>5</v>
      </c>
      <c r="H622" s="7">
        <v>3</v>
      </c>
      <c r="I622" s="7">
        <v>6</v>
      </c>
      <c r="J622" s="7">
        <v>7</v>
      </c>
      <c r="K622" s="7">
        <v>8</v>
      </c>
      <c r="L622" s="7">
        <v>6</v>
      </c>
      <c r="M622" s="6">
        <v>1100</v>
      </c>
      <c r="N622" s="8">
        <f>IF('NORMAL OPTION CALLS'!E622="BUY",('NORMAL OPTION CALLS'!L622-'NORMAL OPTION CALLS'!G622)*('NORMAL OPTION CALLS'!M622),('NORMAL OPTION CALLS'!G622-'NORMAL OPTION CALLS'!L622)*('NORMAL OPTION CALLS'!M622))</f>
        <v>1100</v>
      </c>
      <c r="O622" s="9">
        <f>'NORMAL OPTION CALLS'!N622/('NORMAL OPTION CALLS'!M622)/'NORMAL OPTION CALLS'!G622%</f>
        <v>20</v>
      </c>
    </row>
    <row r="623" spans="1:15" ht="15.75">
      <c r="A623" s="61">
        <v>43</v>
      </c>
      <c r="B623" s="5">
        <v>42990</v>
      </c>
      <c r="C623" s="6">
        <v>760</v>
      </c>
      <c r="D623" s="6" t="s">
        <v>21</v>
      </c>
      <c r="E623" s="6" t="s">
        <v>22</v>
      </c>
      <c r="F623" s="6" t="s">
        <v>182</v>
      </c>
      <c r="G623" s="7">
        <v>26</v>
      </c>
      <c r="H623" s="7">
        <v>18</v>
      </c>
      <c r="I623" s="7">
        <v>31</v>
      </c>
      <c r="J623" s="7">
        <v>36</v>
      </c>
      <c r="K623" s="7">
        <v>41</v>
      </c>
      <c r="L623" s="7">
        <v>31</v>
      </c>
      <c r="M623" s="6">
        <v>1100</v>
      </c>
      <c r="N623" s="8">
        <f>IF('NORMAL OPTION CALLS'!E623="BUY",('NORMAL OPTION CALLS'!L623-'NORMAL OPTION CALLS'!G623)*('NORMAL OPTION CALLS'!M623),('NORMAL OPTION CALLS'!G623-'NORMAL OPTION CALLS'!L623)*('NORMAL OPTION CALLS'!M623))</f>
        <v>5500</v>
      </c>
      <c r="O623" s="9">
        <f>'NORMAL OPTION CALLS'!N623/('NORMAL OPTION CALLS'!M623)/'NORMAL OPTION CALLS'!G623%</f>
        <v>19.23076923076923</v>
      </c>
    </row>
    <row r="624" spans="1:15" ht="15.75">
      <c r="A624" s="61">
        <v>44</v>
      </c>
      <c r="B624" s="5">
        <v>42990</v>
      </c>
      <c r="C624" s="6">
        <v>760</v>
      </c>
      <c r="D624" s="6" t="s">
        <v>21</v>
      </c>
      <c r="E624" s="6" t="s">
        <v>22</v>
      </c>
      <c r="F624" s="6" t="s">
        <v>155</v>
      </c>
      <c r="G624" s="7">
        <v>30</v>
      </c>
      <c r="H624" s="7">
        <v>20</v>
      </c>
      <c r="I624" s="7">
        <v>35</v>
      </c>
      <c r="J624" s="7">
        <v>40</v>
      </c>
      <c r="K624" s="7">
        <v>45</v>
      </c>
      <c r="L624" s="7">
        <v>45</v>
      </c>
      <c r="M624" s="6">
        <v>800</v>
      </c>
      <c r="N624" s="8">
        <f>IF('NORMAL OPTION CALLS'!E624="BUY",('NORMAL OPTION CALLS'!L624-'NORMAL OPTION CALLS'!G624)*('NORMAL OPTION CALLS'!M624),('NORMAL OPTION CALLS'!G624-'NORMAL OPTION CALLS'!L624)*('NORMAL OPTION CALLS'!M624))</f>
        <v>12000</v>
      </c>
      <c r="O624" s="9">
        <f>'NORMAL OPTION CALLS'!N624/('NORMAL OPTION CALLS'!M624)/'NORMAL OPTION CALLS'!G624%</f>
        <v>50</v>
      </c>
    </row>
    <row r="625" spans="1:15" ht="15.75">
      <c r="A625" s="61">
        <v>45</v>
      </c>
      <c r="B625" s="5">
        <v>42990</v>
      </c>
      <c r="C625" s="6">
        <v>560</v>
      </c>
      <c r="D625" s="6" t="s">
        <v>21</v>
      </c>
      <c r="E625" s="6" t="s">
        <v>22</v>
      </c>
      <c r="F625" s="6" t="s">
        <v>94</v>
      </c>
      <c r="G625" s="7">
        <v>9.5</v>
      </c>
      <c r="H625" s="7">
        <v>5</v>
      </c>
      <c r="I625" s="7">
        <v>12</v>
      </c>
      <c r="J625" s="7">
        <v>14.5</v>
      </c>
      <c r="K625" s="7">
        <v>17</v>
      </c>
      <c r="L625" s="7">
        <v>17</v>
      </c>
      <c r="M625" s="6">
        <v>2000</v>
      </c>
      <c r="N625" s="8">
        <f>IF('NORMAL OPTION CALLS'!E625="BUY",('NORMAL OPTION CALLS'!L625-'NORMAL OPTION CALLS'!G625)*('NORMAL OPTION CALLS'!M625),('NORMAL OPTION CALLS'!G625-'NORMAL OPTION CALLS'!L625)*('NORMAL OPTION CALLS'!M625))</f>
        <v>15000</v>
      </c>
      <c r="O625" s="9">
        <f>'NORMAL OPTION CALLS'!N625/('NORMAL OPTION CALLS'!M625)/'NORMAL OPTION CALLS'!G625%</f>
        <v>78.94736842105263</v>
      </c>
    </row>
    <row r="626" spans="1:15" ht="15.75">
      <c r="A626" s="61">
        <v>46</v>
      </c>
      <c r="B626" s="5">
        <v>42989</v>
      </c>
      <c r="C626" s="6">
        <v>720</v>
      </c>
      <c r="D626" s="6" t="s">
        <v>21</v>
      </c>
      <c r="E626" s="6" t="s">
        <v>22</v>
      </c>
      <c r="F626" s="6" t="s">
        <v>198</v>
      </c>
      <c r="G626" s="7">
        <v>18</v>
      </c>
      <c r="H626" s="7">
        <v>10</v>
      </c>
      <c r="I626" s="7">
        <v>12</v>
      </c>
      <c r="J626" s="7">
        <v>22</v>
      </c>
      <c r="K626" s="7">
        <v>26</v>
      </c>
      <c r="L626" s="7">
        <v>30</v>
      </c>
      <c r="M626" s="6">
        <v>1100</v>
      </c>
      <c r="N626" s="8">
        <f>IF('NORMAL OPTION CALLS'!E626="BUY",('NORMAL OPTION CALLS'!L626-'NORMAL OPTION CALLS'!G626)*('NORMAL OPTION CALLS'!M626),('NORMAL OPTION CALLS'!G626-'NORMAL OPTION CALLS'!L626)*('NORMAL OPTION CALLS'!M626))</f>
        <v>13200</v>
      </c>
      <c r="O626" s="9">
        <f>'NORMAL OPTION CALLS'!N626/('NORMAL OPTION CALLS'!M626)/'NORMAL OPTION CALLS'!G626%</f>
        <v>66.666666666666671</v>
      </c>
    </row>
    <row r="627" spans="1:15" ht="15.75">
      <c r="A627" s="61">
        <v>47</v>
      </c>
      <c r="B627" s="5">
        <v>42989</v>
      </c>
      <c r="C627" s="6">
        <v>960</v>
      </c>
      <c r="D627" s="6" t="s">
        <v>21</v>
      </c>
      <c r="E627" s="6" t="s">
        <v>22</v>
      </c>
      <c r="F627" s="6" t="s">
        <v>197</v>
      </c>
      <c r="G627" s="7">
        <v>43</v>
      </c>
      <c r="H627" s="7">
        <v>40</v>
      </c>
      <c r="I627" s="7">
        <v>47</v>
      </c>
      <c r="J627" s="7">
        <v>51</v>
      </c>
      <c r="K627" s="7">
        <v>55</v>
      </c>
      <c r="L627" s="7">
        <v>47</v>
      </c>
      <c r="M627" s="6">
        <v>1000</v>
      </c>
      <c r="N627" s="8">
        <f>IF('NORMAL OPTION CALLS'!E627="BUY",('NORMAL OPTION CALLS'!L627-'NORMAL OPTION CALLS'!G627)*('NORMAL OPTION CALLS'!M627),('NORMAL OPTION CALLS'!G627-'NORMAL OPTION CALLS'!L627)*('NORMAL OPTION CALLS'!M627))</f>
        <v>4000</v>
      </c>
      <c r="O627" s="9">
        <f>'NORMAL OPTION CALLS'!N627/('NORMAL OPTION CALLS'!M627)/'NORMAL OPTION CALLS'!G627%</f>
        <v>9.3023255813953494</v>
      </c>
    </row>
    <row r="628" spans="1:15" ht="15.75">
      <c r="A628" s="61">
        <v>48</v>
      </c>
      <c r="B628" s="5">
        <v>42989</v>
      </c>
      <c r="C628" s="6">
        <v>840</v>
      </c>
      <c r="D628" s="6" t="s">
        <v>21</v>
      </c>
      <c r="E628" s="6" t="s">
        <v>22</v>
      </c>
      <c r="F628" s="6" t="s">
        <v>188</v>
      </c>
      <c r="G628" s="7">
        <v>23</v>
      </c>
      <c r="H628" s="7">
        <v>18</v>
      </c>
      <c r="I628" s="7">
        <v>26</v>
      </c>
      <c r="J628" s="7">
        <v>30</v>
      </c>
      <c r="K628" s="7">
        <v>33</v>
      </c>
      <c r="L628" s="7">
        <v>26</v>
      </c>
      <c r="M628" s="6">
        <v>1000</v>
      </c>
      <c r="N628" s="8">
        <f>IF('NORMAL OPTION CALLS'!E628="BUY",('NORMAL OPTION CALLS'!L628-'NORMAL OPTION CALLS'!G628)*('NORMAL OPTION CALLS'!M628),('NORMAL OPTION CALLS'!G628-'NORMAL OPTION CALLS'!L628)*('NORMAL OPTION CALLS'!M628))</f>
        <v>3000</v>
      </c>
      <c r="O628" s="9">
        <f>'NORMAL OPTION CALLS'!N628/('NORMAL OPTION CALLS'!M628)/'NORMAL OPTION CALLS'!G628%</f>
        <v>13.043478260869565</v>
      </c>
    </row>
    <row r="629" spans="1:15" ht="15.75">
      <c r="A629" s="61">
        <v>49</v>
      </c>
      <c r="B629" s="5">
        <v>42989</v>
      </c>
      <c r="C629" s="6">
        <v>650</v>
      </c>
      <c r="D629" s="6" t="s">
        <v>21</v>
      </c>
      <c r="E629" s="6" t="s">
        <v>22</v>
      </c>
      <c r="F629" s="6" t="s">
        <v>196</v>
      </c>
      <c r="G629" s="7">
        <v>13</v>
      </c>
      <c r="H629" s="7">
        <v>10</v>
      </c>
      <c r="I629" s="7">
        <v>14.5</v>
      </c>
      <c r="J629" s="7">
        <v>16</v>
      </c>
      <c r="K629" s="7">
        <v>17.5</v>
      </c>
      <c r="L629" s="7">
        <v>17.5</v>
      </c>
      <c r="M629" s="6">
        <v>2000</v>
      </c>
      <c r="N629" s="8">
        <f>IF('NORMAL OPTION CALLS'!E629="BUY",('NORMAL OPTION CALLS'!L629-'NORMAL OPTION CALLS'!G629)*('NORMAL OPTION CALLS'!M629),('NORMAL OPTION CALLS'!G629-'NORMAL OPTION CALLS'!L629)*('NORMAL OPTION CALLS'!M629))</f>
        <v>9000</v>
      </c>
      <c r="O629" s="9">
        <f>'NORMAL OPTION CALLS'!N629/('NORMAL OPTION CALLS'!M629)/'NORMAL OPTION CALLS'!G629%</f>
        <v>34.615384615384613</v>
      </c>
    </row>
    <row r="630" spans="1:15" ht="15.75">
      <c r="A630" s="61">
        <v>50</v>
      </c>
      <c r="B630" s="5">
        <v>42986</v>
      </c>
      <c r="C630" s="6">
        <v>1180</v>
      </c>
      <c r="D630" s="6" t="s">
        <v>21</v>
      </c>
      <c r="E630" s="6" t="s">
        <v>22</v>
      </c>
      <c r="F630" s="6" t="s">
        <v>131</v>
      </c>
      <c r="G630" s="7">
        <v>25</v>
      </c>
      <c r="H630" s="7">
        <v>17</v>
      </c>
      <c r="I630" s="7">
        <v>30</v>
      </c>
      <c r="J630" s="7">
        <v>35</v>
      </c>
      <c r="K630" s="7">
        <v>400</v>
      </c>
      <c r="L630" s="7">
        <v>30</v>
      </c>
      <c r="M630" s="6">
        <v>750</v>
      </c>
      <c r="N630" s="8">
        <f>IF('NORMAL OPTION CALLS'!E630="BUY",('NORMAL OPTION CALLS'!L630-'NORMAL OPTION CALLS'!G630)*('NORMAL OPTION CALLS'!M630),('NORMAL OPTION CALLS'!G630-'NORMAL OPTION CALLS'!L630)*('NORMAL OPTION CALLS'!M630))</f>
        <v>3750</v>
      </c>
      <c r="O630" s="9">
        <f>'NORMAL OPTION CALLS'!N630/('NORMAL OPTION CALLS'!M630)/'NORMAL OPTION CALLS'!G630%</f>
        <v>20</v>
      </c>
    </row>
    <row r="631" spans="1:15" ht="15.75">
      <c r="A631" s="61">
        <v>51</v>
      </c>
      <c r="B631" s="5">
        <v>42986</v>
      </c>
      <c r="C631" s="6">
        <v>1160</v>
      </c>
      <c r="D631" s="6" t="s">
        <v>21</v>
      </c>
      <c r="E631" s="6" t="s">
        <v>22</v>
      </c>
      <c r="F631" s="6" t="s">
        <v>131</v>
      </c>
      <c r="G631" s="7">
        <v>24</v>
      </c>
      <c r="H631" s="7">
        <v>15</v>
      </c>
      <c r="I631" s="7">
        <v>29</v>
      </c>
      <c r="J631" s="7">
        <v>35</v>
      </c>
      <c r="K631" s="7">
        <v>41</v>
      </c>
      <c r="L631" s="7">
        <v>35</v>
      </c>
      <c r="M631" s="6">
        <v>750</v>
      </c>
      <c r="N631" s="8">
        <f>IF('NORMAL OPTION CALLS'!E631="BUY",('NORMAL OPTION CALLS'!L631-'NORMAL OPTION CALLS'!G631)*('NORMAL OPTION CALLS'!M631),('NORMAL OPTION CALLS'!G631-'NORMAL OPTION CALLS'!L631)*('NORMAL OPTION CALLS'!M631))</f>
        <v>8250</v>
      </c>
      <c r="O631" s="9">
        <f>'NORMAL OPTION CALLS'!N631/('NORMAL OPTION CALLS'!M631)/'NORMAL OPTION CALLS'!G631%</f>
        <v>45.833333333333336</v>
      </c>
    </row>
    <row r="632" spans="1:15" ht="15.75">
      <c r="A632" s="61">
        <v>52</v>
      </c>
      <c r="B632" s="5">
        <v>42986</v>
      </c>
      <c r="C632" s="6">
        <v>115</v>
      </c>
      <c r="D632" s="6" t="s">
        <v>21</v>
      </c>
      <c r="E632" s="6" t="s">
        <v>22</v>
      </c>
      <c r="F632" s="6" t="s">
        <v>192</v>
      </c>
      <c r="G632" s="7">
        <v>4</v>
      </c>
      <c r="H632" s="7">
        <v>3</v>
      </c>
      <c r="I632" s="7">
        <v>4.5</v>
      </c>
      <c r="J632" s="7">
        <v>5</v>
      </c>
      <c r="K632" s="7">
        <v>5.5</v>
      </c>
      <c r="L632" s="7">
        <v>5</v>
      </c>
      <c r="M632" s="6">
        <v>7000</v>
      </c>
      <c r="N632" s="8">
        <f>IF('NORMAL OPTION CALLS'!E632="BUY",('NORMAL OPTION CALLS'!L632-'NORMAL OPTION CALLS'!G632)*('NORMAL OPTION CALLS'!M632),('NORMAL OPTION CALLS'!G632-'NORMAL OPTION CALLS'!L632)*('NORMAL OPTION CALLS'!M632))</f>
        <v>7000</v>
      </c>
      <c r="O632" s="9">
        <f>'NORMAL OPTION CALLS'!N632/('NORMAL OPTION CALLS'!M632)/'NORMAL OPTION CALLS'!G632%</f>
        <v>25</v>
      </c>
    </row>
    <row r="633" spans="1:15" ht="15.75">
      <c r="A633" s="61">
        <v>53</v>
      </c>
      <c r="B633" s="5">
        <v>42985</v>
      </c>
      <c r="C633" s="6">
        <v>340</v>
      </c>
      <c r="D633" s="6" t="s">
        <v>21</v>
      </c>
      <c r="E633" s="6" t="s">
        <v>22</v>
      </c>
      <c r="F633" s="6" t="s">
        <v>143</v>
      </c>
      <c r="G633" s="7">
        <v>16</v>
      </c>
      <c r="H633" s="7">
        <v>12</v>
      </c>
      <c r="I633" s="7">
        <v>18</v>
      </c>
      <c r="J633" s="7">
        <v>20</v>
      </c>
      <c r="K633" s="7">
        <v>22</v>
      </c>
      <c r="L633" s="7">
        <v>12</v>
      </c>
      <c r="M633" s="6">
        <v>1800</v>
      </c>
      <c r="N633" s="8">
        <f>IF('NORMAL OPTION CALLS'!E633="BUY",('NORMAL OPTION CALLS'!L633-'NORMAL OPTION CALLS'!G633)*('NORMAL OPTION CALLS'!M633),('NORMAL OPTION CALLS'!G633-'NORMAL OPTION CALLS'!L633)*('NORMAL OPTION CALLS'!M633))</f>
        <v>-7200</v>
      </c>
      <c r="O633" s="9">
        <f>'NORMAL OPTION CALLS'!N633/('NORMAL OPTION CALLS'!M633)/'NORMAL OPTION CALLS'!G633%</f>
        <v>-25</v>
      </c>
    </row>
    <row r="634" spans="1:15" ht="15.75">
      <c r="A634" s="61">
        <v>54</v>
      </c>
      <c r="B634" s="5">
        <v>42985</v>
      </c>
      <c r="C634" s="6">
        <v>1800</v>
      </c>
      <c r="D634" s="6" t="s">
        <v>21</v>
      </c>
      <c r="E634" s="6" t="s">
        <v>22</v>
      </c>
      <c r="F634" s="6" t="s">
        <v>119</v>
      </c>
      <c r="G634" s="7">
        <v>40</v>
      </c>
      <c r="H634" s="7">
        <v>30</v>
      </c>
      <c r="I634" s="7">
        <v>45</v>
      </c>
      <c r="J634" s="7">
        <v>50</v>
      </c>
      <c r="K634" s="7">
        <v>55</v>
      </c>
      <c r="L634" s="7">
        <v>30</v>
      </c>
      <c r="M634" s="6">
        <v>700</v>
      </c>
      <c r="N634" s="8">
        <f>IF('NORMAL OPTION CALLS'!E634="BUY",('NORMAL OPTION CALLS'!L634-'NORMAL OPTION CALLS'!G634)*('NORMAL OPTION CALLS'!M634),('NORMAL OPTION CALLS'!G634-'NORMAL OPTION CALLS'!L634)*('NORMAL OPTION CALLS'!M634))</f>
        <v>-7000</v>
      </c>
      <c r="O634" s="9">
        <f>'NORMAL OPTION CALLS'!N634/('NORMAL OPTION CALLS'!M634)/'NORMAL OPTION CALLS'!G634%</f>
        <v>-25</v>
      </c>
    </row>
    <row r="635" spans="1:15" ht="15.75">
      <c r="A635" s="61">
        <v>55</v>
      </c>
      <c r="B635" s="5">
        <v>42985</v>
      </c>
      <c r="C635" s="6">
        <v>320</v>
      </c>
      <c r="D635" s="6" t="s">
        <v>21</v>
      </c>
      <c r="E635" s="6" t="s">
        <v>22</v>
      </c>
      <c r="F635" s="6" t="s">
        <v>74</v>
      </c>
      <c r="G635" s="7">
        <v>11</v>
      </c>
      <c r="H635" s="7">
        <v>9</v>
      </c>
      <c r="I635" s="7">
        <v>12</v>
      </c>
      <c r="J635" s="7">
        <v>13</v>
      </c>
      <c r="K635" s="7">
        <v>14</v>
      </c>
      <c r="L635" s="7">
        <v>14</v>
      </c>
      <c r="M635" s="6">
        <v>3500</v>
      </c>
      <c r="N635" s="8">
        <f>IF('NORMAL OPTION CALLS'!E635="BUY",('NORMAL OPTION CALLS'!L635-'NORMAL OPTION CALLS'!G635)*('NORMAL OPTION CALLS'!M635),('NORMAL OPTION CALLS'!G635-'NORMAL OPTION CALLS'!L635)*('NORMAL OPTION CALLS'!M635))</f>
        <v>10500</v>
      </c>
      <c r="O635" s="9">
        <f>'NORMAL OPTION CALLS'!N635/('NORMAL OPTION CALLS'!M635)/'NORMAL OPTION CALLS'!G635%</f>
        <v>27.272727272727273</v>
      </c>
    </row>
    <row r="636" spans="1:15" ht="15.75">
      <c r="A636" s="61">
        <v>56</v>
      </c>
      <c r="B636" s="5">
        <v>42984</v>
      </c>
      <c r="C636" s="6">
        <v>860</v>
      </c>
      <c r="D636" s="6" t="s">
        <v>21</v>
      </c>
      <c r="E636" s="6" t="s">
        <v>22</v>
      </c>
      <c r="F636" s="6" t="s">
        <v>188</v>
      </c>
      <c r="G636" s="7">
        <v>30</v>
      </c>
      <c r="H636" s="7">
        <v>24</v>
      </c>
      <c r="I636" s="7">
        <v>34</v>
      </c>
      <c r="J636" s="7">
        <v>38</v>
      </c>
      <c r="K636" s="7">
        <v>42</v>
      </c>
      <c r="L636" s="7">
        <v>24</v>
      </c>
      <c r="M636" s="6">
        <v>1000</v>
      </c>
      <c r="N636" s="8">
        <f>IF('NORMAL OPTION CALLS'!E636="BUY",('NORMAL OPTION CALLS'!L636-'NORMAL OPTION CALLS'!G636)*('NORMAL OPTION CALLS'!M636),('NORMAL OPTION CALLS'!G636-'NORMAL OPTION CALLS'!L636)*('NORMAL OPTION CALLS'!M636))</f>
        <v>-6000</v>
      </c>
      <c r="O636" s="9">
        <f>'NORMAL OPTION CALLS'!N636/('NORMAL OPTION CALLS'!M636)/'NORMAL OPTION CALLS'!G636%</f>
        <v>-20</v>
      </c>
    </row>
    <row r="637" spans="1:15" ht="15.75">
      <c r="A637" s="61">
        <v>57</v>
      </c>
      <c r="B637" s="5">
        <v>42984</v>
      </c>
      <c r="C637" s="6">
        <v>550</v>
      </c>
      <c r="D637" s="6" t="s">
        <v>21</v>
      </c>
      <c r="E637" s="6" t="s">
        <v>22</v>
      </c>
      <c r="F637" s="6" t="s">
        <v>78</v>
      </c>
      <c r="G637" s="7">
        <v>25</v>
      </c>
      <c r="H637" s="7">
        <v>21</v>
      </c>
      <c r="I637" s="7">
        <v>27.5</v>
      </c>
      <c r="J637" s="7">
        <v>30</v>
      </c>
      <c r="K637" s="7">
        <v>32.5</v>
      </c>
      <c r="L637" s="7">
        <v>27.5</v>
      </c>
      <c r="M637" s="6">
        <v>1500</v>
      </c>
      <c r="N637" s="8">
        <f>IF('NORMAL OPTION CALLS'!E637="BUY",('NORMAL OPTION CALLS'!L637-'NORMAL OPTION CALLS'!G637)*('NORMAL OPTION CALLS'!M637),('NORMAL OPTION CALLS'!G637-'NORMAL OPTION CALLS'!L637)*('NORMAL OPTION CALLS'!M637))</f>
        <v>3750</v>
      </c>
      <c r="O637" s="9">
        <f>'NORMAL OPTION CALLS'!N637/('NORMAL OPTION CALLS'!M637)/'NORMAL OPTION CALLS'!G637%</f>
        <v>10</v>
      </c>
    </row>
    <row r="638" spans="1:15" ht="15.75">
      <c r="A638" s="61">
        <v>58</v>
      </c>
      <c r="B638" s="5">
        <v>42984</v>
      </c>
      <c r="C638" s="6">
        <v>205</v>
      </c>
      <c r="D638" s="6" t="s">
        <v>21</v>
      </c>
      <c r="E638" s="6" t="s">
        <v>22</v>
      </c>
      <c r="F638" s="6" t="s">
        <v>195</v>
      </c>
      <c r="G638" s="7">
        <v>8.6999999999999993</v>
      </c>
      <c r="H638" s="7">
        <v>6.8</v>
      </c>
      <c r="I638" s="7">
        <v>9.5</v>
      </c>
      <c r="J638" s="7">
        <v>10.5</v>
      </c>
      <c r="K638" s="7">
        <v>11.5</v>
      </c>
      <c r="L638" s="7">
        <v>9.5</v>
      </c>
      <c r="M638" s="6">
        <v>4500</v>
      </c>
      <c r="N638" s="8">
        <f>IF('NORMAL OPTION CALLS'!E638="BUY",('NORMAL OPTION CALLS'!L638-'NORMAL OPTION CALLS'!G638)*('NORMAL OPTION CALLS'!M638),('NORMAL OPTION CALLS'!G638-'NORMAL OPTION CALLS'!L638)*('NORMAL OPTION CALLS'!M638))</f>
        <v>3600.0000000000032</v>
      </c>
      <c r="O638" s="9">
        <f>'NORMAL OPTION CALLS'!N638/('NORMAL OPTION CALLS'!M638)/'NORMAL OPTION CALLS'!G638%</f>
        <v>9.195402298850583</v>
      </c>
    </row>
    <row r="639" spans="1:15" ht="15.75">
      <c r="A639" s="61">
        <v>59</v>
      </c>
      <c r="B639" s="5">
        <v>42984</v>
      </c>
      <c r="C639" s="6">
        <v>125</v>
      </c>
      <c r="D639" s="6" t="s">
        <v>21</v>
      </c>
      <c r="E639" s="6" t="s">
        <v>22</v>
      </c>
      <c r="F639" s="6" t="s">
        <v>59</v>
      </c>
      <c r="G639" s="7">
        <v>4.5</v>
      </c>
      <c r="H639" s="7">
        <v>3.5</v>
      </c>
      <c r="I639" s="7">
        <v>5</v>
      </c>
      <c r="J639" s="7">
        <v>5.5</v>
      </c>
      <c r="K639" s="7">
        <v>6</v>
      </c>
      <c r="L639" s="7">
        <v>5</v>
      </c>
      <c r="M639" s="6">
        <v>6000</v>
      </c>
      <c r="N639" s="8">
        <f>IF('NORMAL OPTION CALLS'!E639="BUY",('NORMAL OPTION CALLS'!L639-'NORMAL OPTION CALLS'!G639)*('NORMAL OPTION CALLS'!M639),('NORMAL OPTION CALLS'!G639-'NORMAL OPTION CALLS'!L639)*('NORMAL OPTION CALLS'!M639))</f>
        <v>3000</v>
      </c>
      <c r="O639" s="9">
        <f>'NORMAL OPTION CALLS'!N639/('NORMAL OPTION CALLS'!M639)/'NORMAL OPTION CALLS'!G639%</f>
        <v>11.111111111111111</v>
      </c>
    </row>
    <row r="640" spans="1:15" ht="15.75">
      <c r="A640" s="61">
        <v>60</v>
      </c>
      <c r="B640" s="5">
        <v>42983</v>
      </c>
      <c r="C640" s="6">
        <v>640</v>
      </c>
      <c r="D640" s="6" t="s">
        <v>21</v>
      </c>
      <c r="E640" s="6" t="s">
        <v>22</v>
      </c>
      <c r="F640" s="6" t="s">
        <v>169</v>
      </c>
      <c r="G640" s="7">
        <v>21</v>
      </c>
      <c r="H640" s="7">
        <v>17</v>
      </c>
      <c r="I640" s="7">
        <v>23.5</v>
      </c>
      <c r="J640" s="7">
        <v>26</v>
      </c>
      <c r="K640" s="7">
        <v>28.5</v>
      </c>
      <c r="L640" s="7">
        <v>28.5</v>
      </c>
      <c r="M640" s="6">
        <v>1500</v>
      </c>
      <c r="N640" s="8">
        <f>IF('NORMAL OPTION CALLS'!E640="BUY",('NORMAL OPTION CALLS'!L640-'NORMAL OPTION CALLS'!G640)*('NORMAL OPTION CALLS'!M640),('NORMAL OPTION CALLS'!G640-'NORMAL OPTION CALLS'!L640)*('NORMAL OPTION CALLS'!M640))</f>
        <v>11250</v>
      </c>
      <c r="O640" s="9">
        <f>'NORMAL OPTION CALLS'!N640/('NORMAL OPTION CALLS'!M640)/'NORMAL OPTION CALLS'!G640%</f>
        <v>35.714285714285715</v>
      </c>
    </row>
    <row r="641" spans="1:15" ht="15.75">
      <c r="A641" s="61">
        <v>61</v>
      </c>
      <c r="B641" s="5">
        <v>42983</v>
      </c>
      <c r="C641" s="6">
        <v>650</v>
      </c>
      <c r="D641" s="6" t="s">
        <v>21</v>
      </c>
      <c r="E641" s="6" t="s">
        <v>22</v>
      </c>
      <c r="F641" s="6" t="s">
        <v>99</v>
      </c>
      <c r="G641" s="7">
        <v>20</v>
      </c>
      <c r="H641" s="7">
        <v>17</v>
      </c>
      <c r="I641" s="7">
        <v>22.5</v>
      </c>
      <c r="J641" s="7">
        <v>25</v>
      </c>
      <c r="K641" s="7">
        <v>27.5</v>
      </c>
      <c r="L641" s="7">
        <v>17</v>
      </c>
      <c r="M641" s="6">
        <v>2000</v>
      </c>
      <c r="N641" s="8">
        <f>IF('NORMAL OPTION CALLS'!E641="BUY",('NORMAL OPTION CALLS'!L641-'NORMAL OPTION CALLS'!G641)*('NORMAL OPTION CALLS'!M641),('NORMAL OPTION CALLS'!G641-'NORMAL OPTION CALLS'!L641)*('NORMAL OPTION CALLS'!M641))</f>
        <v>-6000</v>
      </c>
      <c r="O641" s="9">
        <f>'NORMAL OPTION CALLS'!N641/('NORMAL OPTION CALLS'!M641)/'NORMAL OPTION CALLS'!G641%</f>
        <v>-15</v>
      </c>
    </row>
    <row r="642" spans="1:15" ht="15.75">
      <c r="A642" s="61">
        <v>62</v>
      </c>
      <c r="B642" s="5">
        <v>42982</v>
      </c>
      <c r="C642" s="6">
        <v>1060</v>
      </c>
      <c r="D642" s="6" t="s">
        <v>21</v>
      </c>
      <c r="E642" s="6" t="s">
        <v>22</v>
      </c>
      <c r="F642" s="6" t="s">
        <v>156</v>
      </c>
      <c r="G642" s="7">
        <v>45</v>
      </c>
      <c r="H642" s="7">
        <v>34</v>
      </c>
      <c r="I642" s="7">
        <v>51</v>
      </c>
      <c r="J642" s="7">
        <v>57</v>
      </c>
      <c r="K642" s="7">
        <v>63</v>
      </c>
      <c r="L642" s="7">
        <v>51</v>
      </c>
      <c r="M642" s="6">
        <v>600</v>
      </c>
      <c r="N642" s="8">
        <f>IF('NORMAL OPTION CALLS'!E642="BUY",('NORMAL OPTION CALLS'!L642-'NORMAL OPTION CALLS'!G642)*('NORMAL OPTION CALLS'!M642),('NORMAL OPTION CALLS'!G642-'NORMAL OPTION CALLS'!L642)*('NORMAL OPTION CALLS'!M642))</f>
        <v>3600</v>
      </c>
      <c r="O642" s="9">
        <f>'NORMAL OPTION CALLS'!N642/('NORMAL OPTION CALLS'!M642)/'NORMAL OPTION CALLS'!G642%</f>
        <v>13.333333333333332</v>
      </c>
    </row>
    <row r="643" spans="1:15" ht="15.75">
      <c r="A643" s="61">
        <v>63</v>
      </c>
      <c r="B643" s="5">
        <v>42982</v>
      </c>
      <c r="C643" s="6">
        <v>160</v>
      </c>
      <c r="D643" s="6" t="s">
        <v>47</v>
      </c>
      <c r="E643" s="6" t="s">
        <v>22</v>
      </c>
      <c r="F643" s="6" t="s">
        <v>64</v>
      </c>
      <c r="G643" s="7">
        <v>3.5</v>
      </c>
      <c r="H643" s="7">
        <v>2.5</v>
      </c>
      <c r="I643" s="7">
        <v>4</v>
      </c>
      <c r="J643" s="7">
        <v>4.5</v>
      </c>
      <c r="K643" s="7">
        <v>5</v>
      </c>
      <c r="L643" s="7">
        <v>5</v>
      </c>
      <c r="M643" s="6">
        <v>6000</v>
      </c>
      <c r="N643" s="8">
        <f>IF('NORMAL OPTION CALLS'!E643="BUY",('NORMAL OPTION CALLS'!L643-'NORMAL OPTION CALLS'!G643)*('NORMAL OPTION CALLS'!M643),('NORMAL OPTION CALLS'!G643-'NORMAL OPTION CALLS'!L643)*('NORMAL OPTION CALLS'!M643))</f>
        <v>9000</v>
      </c>
      <c r="O643" s="9">
        <f>'NORMAL OPTION CALLS'!N643/('NORMAL OPTION CALLS'!M643)/'NORMAL OPTION CALLS'!G643%</f>
        <v>42.857142857142854</v>
      </c>
    </row>
    <row r="644" spans="1:15" ht="15.75">
      <c r="A644" s="61">
        <v>64</v>
      </c>
      <c r="B644" s="5">
        <v>42979</v>
      </c>
      <c r="C644" s="6">
        <v>510</v>
      </c>
      <c r="D644" s="6" t="s">
        <v>21</v>
      </c>
      <c r="E644" s="6" t="s">
        <v>22</v>
      </c>
      <c r="F644" s="6" t="s">
        <v>78</v>
      </c>
      <c r="G644" s="7">
        <v>20</v>
      </c>
      <c r="H644" s="7">
        <v>15</v>
      </c>
      <c r="I644" s="7">
        <v>23</v>
      </c>
      <c r="J644" s="7">
        <v>26</v>
      </c>
      <c r="K644" s="7">
        <v>29</v>
      </c>
      <c r="L644" s="7">
        <v>23</v>
      </c>
      <c r="M644" s="6">
        <v>1500</v>
      </c>
      <c r="N644" s="8">
        <f>IF('NORMAL OPTION CALLS'!E644="BUY",('NORMAL OPTION CALLS'!L644-'NORMAL OPTION CALLS'!G644)*('NORMAL OPTION CALLS'!M644),('NORMAL OPTION CALLS'!G644-'NORMAL OPTION CALLS'!L644)*('NORMAL OPTION CALLS'!M644))</f>
        <v>4500</v>
      </c>
      <c r="O644" s="9">
        <f>'NORMAL OPTION CALLS'!N644/('NORMAL OPTION CALLS'!M644)/'NORMAL OPTION CALLS'!G644%</f>
        <v>15</v>
      </c>
    </row>
    <row r="645" spans="1:15" ht="15.75">
      <c r="A645" s="61">
        <v>65</v>
      </c>
      <c r="B645" s="5">
        <v>42979</v>
      </c>
      <c r="C645" s="6">
        <v>110</v>
      </c>
      <c r="D645" s="6" t="s">
        <v>21</v>
      </c>
      <c r="E645" s="6" t="s">
        <v>22</v>
      </c>
      <c r="F645" s="6" t="s">
        <v>192</v>
      </c>
      <c r="G645" s="7">
        <v>3.5</v>
      </c>
      <c r="H645" s="7">
        <v>2.5</v>
      </c>
      <c r="I645" s="7">
        <v>4</v>
      </c>
      <c r="J645" s="7">
        <v>4.5</v>
      </c>
      <c r="K645" s="7">
        <v>5</v>
      </c>
      <c r="L645" s="7">
        <v>5</v>
      </c>
      <c r="M645" s="6">
        <v>7000</v>
      </c>
      <c r="N645" s="8">
        <f>IF('NORMAL OPTION CALLS'!E645="BUY",('NORMAL OPTION CALLS'!L645-'NORMAL OPTION CALLS'!G645)*('NORMAL OPTION CALLS'!M645),('NORMAL OPTION CALLS'!G645-'NORMAL OPTION CALLS'!L645)*('NORMAL OPTION CALLS'!M645))</f>
        <v>10500</v>
      </c>
      <c r="O645" s="9">
        <f>'NORMAL OPTION CALLS'!N645/('NORMAL OPTION CALLS'!M645)/'NORMAL OPTION CALLS'!G645%</f>
        <v>42.857142857142854</v>
      </c>
    </row>
    <row r="646" spans="1:15" ht="15.75">
      <c r="A646" s="61">
        <v>66</v>
      </c>
      <c r="B646" s="5">
        <v>42979</v>
      </c>
      <c r="C646" s="6">
        <v>650</v>
      </c>
      <c r="D646" s="6" t="s">
        <v>21</v>
      </c>
      <c r="E646" s="6" t="s">
        <v>22</v>
      </c>
      <c r="F646" s="6" t="s">
        <v>99</v>
      </c>
      <c r="G646" s="7">
        <v>16.5</v>
      </c>
      <c r="H646" s="7">
        <v>13.5</v>
      </c>
      <c r="I646" s="7">
        <v>18</v>
      </c>
      <c r="J646" s="7">
        <v>19.5</v>
      </c>
      <c r="K646" s="7">
        <v>21</v>
      </c>
      <c r="L646" s="7">
        <v>21</v>
      </c>
      <c r="M646" s="6">
        <v>2000</v>
      </c>
      <c r="N646" s="8">
        <f>IF('NORMAL OPTION CALLS'!E646="BUY",('NORMAL OPTION CALLS'!L646-'NORMAL OPTION CALLS'!G646)*('NORMAL OPTION CALLS'!M646),('NORMAL OPTION CALLS'!G646-'NORMAL OPTION CALLS'!L646)*('NORMAL OPTION CALLS'!M646))</f>
        <v>9000</v>
      </c>
      <c r="O646" s="9">
        <f>'NORMAL OPTION CALLS'!N646/('NORMAL OPTION CALLS'!M646)/'NORMAL OPTION CALLS'!G646%</f>
        <v>27.27272727272727</v>
      </c>
    </row>
    <row r="647" spans="1:15" ht="16.5" thickBot="1">
      <c r="A647" s="4"/>
      <c r="B647" s="11"/>
      <c r="C647" s="11"/>
      <c r="D647" s="12"/>
      <c r="E647" s="12"/>
      <c r="F647" s="12"/>
      <c r="G647" s="13"/>
      <c r="H647" s="14"/>
      <c r="I647" s="15" t="s">
        <v>27</v>
      </c>
      <c r="J647" s="15"/>
      <c r="K647" s="16"/>
      <c r="L647" s="16"/>
      <c r="M647" s="17"/>
      <c r="N647" s="17"/>
      <c r="O647" s="17"/>
    </row>
    <row r="648" spans="1:15" ht="15.75">
      <c r="A648" s="18"/>
      <c r="B648" s="11"/>
      <c r="C648" s="11"/>
      <c r="D648" s="99" t="s">
        <v>28</v>
      </c>
      <c r="E648" s="99"/>
      <c r="F648" s="20">
        <v>66</v>
      </c>
      <c r="G648" s="21">
        <f>'NORMAL OPTION CALLS'!G649+'NORMAL OPTION CALLS'!G650+'NORMAL OPTION CALLS'!G651+'NORMAL OPTION CALLS'!G652+'NORMAL OPTION CALLS'!G653+'NORMAL OPTION CALLS'!G654</f>
        <v>100</v>
      </c>
      <c r="H648" s="12">
        <v>66</v>
      </c>
      <c r="I648" s="22">
        <f>'NORMAL OPTION CALLS'!H649/'NORMAL OPTION CALLS'!H648%</f>
        <v>84.848484848484844</v>
      </c>
      <c r="J648" s="22"/>
      <c r="K648" s="22"/>
      <c r="L648" s="23"/>
      <c r="M648" s="17"/>
    </row>
    <row r="649" spans="1:15" ht="15.75">
      <c r="A649" s="18"/>
      <c r="B649" s="11"/>
      <c r="C649" s="11"/>
      <c r="D649" s="93" t="s">
        <v>29</v>
      </c>
      <c r="E649" s="93"/>
      <c r="F649" s="25">
        <v>56</v>
      </c>
      <c r="G649" s="26">
        <f>('NORMAL OPTION CALLS'!F649/'NORMAL OPTION CALLS'!F648)*100</f>
        <v>84.848484848484844</v>
      </c>
      <c r="H649" s="12">
        <v>56</v>
      </c>
      <c r="I649" s="16"/>
      <c r="J649" s="16"/>
      <c r="K649" s="12"/>
      <c r="L649" s="16"/>
      <c r="N649" s="12" t="s">
        <v>30</v>
      </c>
      <c r="O649" s="12"/>
    </row>
    <row r="650" spans="1:15" ht="15.75">
      <c r="A650" s="27"/>
      <c r="B650" s="11"/>
      <c r="C650" s="11"/>
      <c r="D650" s="93" t="s">
        <v>31</v>
      </c>
      <c r="E650" s="93"/>
      <c r="F650" s="25">
        <v>0</v>
      </c>
      <c r="G650" s="26">
        <f>('NORMAL OPTION CALLS'!F650/'NORMAL OPTION CALLS'!F648)*100</f>
        <v>0</v>
      </c>
      <c r="H650" s="28"/>
      <c r="I650" s="12"/>
      <c r="J650" s="12"/>
      <c r="K650" s="12"/>
      <c r="L650" s="16"/>
      <c r="M650" s="17"/>
      <c r="N650" s="18"/>
      <c r="O650" s="18"/>
    </row>
    <row r="651" spans="1:15" ht="15.75">
      <c r="A651" s="27"/>
      <c r="B651" s="11"/>
      <c r="C651" s="11"/>
      <c r="D651" s="93" t="s">
        <v>32</v>
      </c>
      <c r="E651" s="93"/>
      <c r="F651" s="25">
        <v>0</v>
      </c>
      <c r="G651" s="26">
        <f>('NORMAL OPTION CALLS'!F651/'NORMAL OPTION CALLS'!F648)*100</f>
        <v>0</v>
      </c>
      <c r="H651" s="28"/>
      <c r="I651" s="12"/>
      <c r="J651" s="12"/>
      <c r="K651" s="12"/>
      <c r="L651" s="16"/>
      <c r="M651" s="17"/>
      <c r="N651" s="17"/>
      <c r="O651" s="17"/>
    </row>
    <row r="652" spans="1:15" ht="15.75">
      <c r="A652" s="27"/>
      <c r="B652" s="11"/>
      <c r="C652" s="11"/>
      <c r="D652" s="93" t="s">
        <v>33</v>
      </c>
      <c r="E652" s="93"/>
      <c r="F652" s="25">
        <v>10</v>
      </c>
      <c r="G652" s="26">
        <f>('NORMAL OPTION CALLS'!F652/'NORMAL OPTION CALLS'!F648)*100</f>
        <v>15.151515151515152</v>
      </c>
      <c r="H652" s="28"/>
      <c r="I652" s="12" t="s">
        <v>34</v>
      </c>
      <c r="J652" s="12"/>
      <c r="K652" s="16"/>
      <c r="L652" s="16"/>
      <c r="M652" s="17"/>
      <c r="N652" s="17"/>
      <c r="O652" s="17"/>
    </row>
    <row r="653" spans="1:15" ht="15.75">
      <c r="A653" s="27"/>
      <c r="B653" s="11"/>
      <c r="C653" s="11"/>
      <c r="D653" s="93" t="s">
        <v>35</v>
      </c>
      <c r="E653" s="93"/>
      <c r="F653" s="25">
        <v>0</v>
      </c>
      <c r="G653" s="26">
        <f>('NORMAL OPTION CALLS'!F653/'NORMAL OPTION CALLS'!F648)*100</f>
        <v>0</v>
      </c>
      <c r="H653" s="28"/>
      <c r="I653" s="12"/>
      <c r="J653" s="12"/>
      <c r="K653" s="16"/>
      <c r="L653" s="16"/>
      <c r="M653" s="17"/>
      <c r="N653" s="17"/>
      <c r="O653" s="17"/>
    </row>
    <row r="654" spans="1:15" ht="16.5" thickBot="1">
      <c r="A654" s="27"/>
      <c r="B654" s="11"/>
      <c r="C654" s="11"/>
      <c r="D654" s="94" t="s">
        <v>36</v>
      </c>
      <c r="E654" s="94"/>
      <c r="F654" s="30"/>
      <c r="G654" s="31">
        <f>('NORMAL OPTION CALLS'!F654/'NORMAL OPTION CALLS'!F648)*100</f>
        <v>0</v>
      </c>
      <c r="H654" s="28"/>
      <c r="I654" s="12"/>
      <c r="J654" s="12"/>
      <c r="K654" s="23"/>
      <c r="L654" s="23"/>
      <c r="N654" s="17"/>
      <c r="O654" s="17"/>
    </row>
    <row r="655" spans="1:15" ht="15.75">
      <c r="A655" s="35" t="s">
        <v>37</v>
      </c>
      <c r="B655" s="32"/>
      <c r="C655" s="32"/>
      <c r="D655" s="36"/>
      <c r="E655" s="36"/>
      <c r="F655" s="37"/>
      <c r="G655" s="37"/>
      <c r="H655" s="38"/>
      <c r="I655" s="39"/>
      <c r="J655" s="39"/>
      <c r="K655" s="39"/>
      <c r="L655" s="37"/>
      <c r="M655" s="17"/>
      <c r="N655" s="33"/>
      <c r="O655" s="33"/>
    </row>
    <row r="656" spans="1:15" ht="15.75">
      <c r="A656" s="40" t="s">
        <v>38</v>
      </c>
      <c r="B656" s="32"/>
      <c r="C656" s="32"/>
      <c r="D656" s="41"/>
      <c r="E656" s="42"/>
      <c r="F656" s="36"/>
      <c r="G656" s="39"/>
      <c r="H656" s="38"/>
      <c r="I656" s="39"/>
      <c r="J656" s="39"/>
      <c r="K656" s="39"/>
      <c r="L656" s="37"/>
      <c r="M656" s="17"/>
      <c r="N656" s="18"/>
      <c r="O656" s="18"/>
    </row>
    <row r="657" spans="1:15" ht="15.75">
      <c r="A657" s="40" t="s">
        <v>39</v>
      </c>
      <c r="B657" s="32"/>
      <c r="C657" s="32"/>
      <c r="D657" s="36"/>
      <c r="E657" s="42"/>
      <c r="F657" s="36"/>
      <c r="G657" s="39"/>
      <c r="H657" s="38"/>
      <c r="I657" s="43"/>
      <c r="J657" s="43"/>
      <c r="K657" s="43"/>
      <c r="L657" s="37"/>
      <c r="M657" s="17"/>
      <c r="N657" s="17"/>
      <c r="O657" s="17"/>
    </row>
    <row r="658" spans="1:15" ht="15.75">
      <c r="A658" s="40" t="s">
        <v>40</v>
      </c>
      <c r="B658" s="41"/>
      <c r="C658" s="32"/>
      <c r="D658" s="36"/>
      <c r="E658" s="42"/>
      <c r="F658" s="36"/>
      <c r="G658" s="39"/>
      <c r="H658" s="44"/>
      <c r="I658" s="43"/>
      <c r="J658" s="43"/>
      <c r="K658" s="43"/>
      <c r="L658" s="37"/>
      <c r="M658" s="17"/>
      <c r="N658" s="17"/>
      <c r="O658" s="17"/>
    </row>
    <row r="659" spans="1:15" ht="15.75">
      <c r="A659" s="40" t="s">
        <v>41</v>
      </c>
      <c r="B659" s="27"/>
      <c r="C659" s="41"/>
      <c r="D659" s="36"/>
      <c r="E659" s="45"/>
      <c r="F659" s="39"/>
      <c r="G659" s="39"/>
      <c r="H659" s="44"/>
      <c r="I659" s="43"/>
      <c r="J659" s="43"/>
      <c r="K659" s="43"/>
      <c r="L659" s="39"/>
      <c r="M659" s="17"/>
      <c r="N659" s="17"/>
      <c r="O659" s="17"/>
    </row>
    <row r="660" spans="1:15" s="1" customFormat="1" ht="15" customHeight="1"/>
    <row r="661" spans="1:15" ht="15" customHeight="1">
      <c r="A661" s="95" t="s">
        <v>0</v>
      </c>
      <c r="B661" s="95"/>
      <c r="C661" s="95"/>
      <c r="D661" s="95"/>
      <c r="E661" s="95"/>
      <c r="F661" s="95"/>
      <c r="G661" s="95"/>
      <c r="H661" s="95"/>
      <c r="I661" s="95"/>
      <c r="J661" s="95"/>
      <c r="K661" s="95"/>
      <c r="L661" s="95"/>
      <c r="M661" s="95"/>
      <c r="N661" s="95"/>
      <c r="O661" s="95"/>
    </row>
    <row r="662" spans="1:15">
      <c r="A662" s="95"/>
      <c r="B662" s="95"/>
      <c r="C662" s="95"/>
      <c r="D662" s="95"/>
      <c r="E662" s="95"/>
      <c r="F662" s="95"/>
      <c r="G662" s="95"/>
      <c r="H662" s="95"/>
      <c r="I662" s="95"/>
      <c r="J662" s="95"/>
      <c r="K662" s="95"/>
      <c r="L662" s="95"/>
      <c r="M662" s="95"/>
      <c r="N662" s="95"/>
      <c r="O662" s="95"/>
    </row>
    <row r="663" spans="1:15">
      <c r="A663" s="95"/>
      <c r="B663" s="95"/>
      <c r="C663" s="95"/>
      <c r="D663" s="95"/>
      <c r="E663" s="95"/>
      <c r="F663" s="95"/>
      <c r="G663" s="95"/>
      <c r="H663" s="95"/>
      <c r="I663" s="95"/>
      <c r="J663" s="95"/>
      <c r="K663" s="95"/>
      <c r="L663" s="95"/>
      <c r="M663" s="95"/>
      <c r="N663" s="95"/>
      <c r="O663" s="95"/>
    </row>
    <row r="664" spans="1:15" ht="15.75">
      <c r="A664" s="96" t="s">
        <v>1</v>
      </c>
      <c r="B664" s="96"/>
      <c r="C664" s="96"/>
      <c r="D664" s="96"/>
      <c r="E664" s="96"/>
      <c r="F664" s="96"/>
      <c r="G664" s="96"/>
      <c r="H664" s="96"/>
      <c r="I664" s="96"/>
      <c r="J664" s="96"/>
      <c r="K664" s="96"/>
      <c r="L664" s="96"/>
      <c r="M664" s="96"/>
      <c r="N664" s="96"/>
      <c r="O664" s="96"/>
    </row>
    <row r="665" spans="1:15" s="2" customFormat="1" ht="15.75">
      <c r="A665" s="96" t="s">
        <v>2</v>
      </c>
      <c r="B665" s="96"/>
      <c r="C665" s="96"/>
      <c r="D665" s="96"/>
      <c r="E665" s="96"/>
      <c r="F665" s="96"/>
      <c r="G665" s="96"/>
      <c r="H665" s="96"/>
      <c r="I665" s="96"/>
      <c r="J665" s="96"/>
      <c r="K665" s="96"/>
      <c r="L665" s="96"/>
      <c r="M665" s="96"/>
      <c r="N665" s="96"/>
      <c r="O665" s="96"/>
    </row>
    <row r="666" spans="1:15" s="3" customFormat="1" ht="15.75">
      <c r="A666" s="97" t="s">
        <v>3</v>
      </c>
      <c r="B666" s="97"/>
      <c r="C666" s="97"/>
      <c r="D666" s="97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</row>
    <row r="667" spans="1:15" ht="15.75">
      <c r="A667" s="88" t="s">
        <v>4</v>
      </c>
      <c r="B667" s="88"/>
      <c r="C667" s="88"/>
      <c r="D667" s="88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</row>
    <row r="668" spans="1:15" ht="15.75">
      <c r="A668" s="89" t="s">
        <v>5</v>
      </c>
      <c r="B668" s="89"/>
      <c r="C668" s="89"/>
      <c r="D668" s="89"/>
      <c r="E668" s="89"/>
      <c r="F668" s="89"/>
      <c r="G668" s="89"/>
      <c r="H668" s="89"/>
      <c r="I668" s="89"/>
      <c r="J668" s="89"/>
      <c r="K668" s="89"/>
      <c r="L668" s="89"/>
      <c r="M668" s="89"/>
      <c r="N668" s="89"/>
      <c r="O668" s="89"/>
    </row>
    <row r="669" spans="1:15" ht="16.5" customHeight="1">
      <c r="A669" s="90" t="s">
        <v>6</v>
      </c>
      <c r="B669" s="91" t="s">
        <v>7</v>
      </c>
      <c r="C669" s="92" t="s">
        <v>8</v>
      </c>
      <c r="D669" s="91" t="s">
        <v>9</v>
      </c>
      <c r="E669" s="90" t="s">
        <v>10</v>
      </c>
      <c r="F669" s="90" t="s">
        <v>11</v>
      </c>
      <c r="G669" s="92" t="s">
        <v>12</v>
      </c>
      <c r="H669" s="92" t="s">
        <v>13</v>
      </c>
      <c r="I669" s="92" t="s">
        <v>14</v>
      </c>
      <c r="J669" s="92" t="s">
        <v>15</v>
      </c>
      <c r="K669" s="92" t="s">
        <v>16</v>
      </c>
      <c r="L669" s="98" t="s">
        <v>17</v>
      </c>
      <c r="M669" s="91" t="s">
        <v>18</v>
      </c>
      <c r="N669" s="91" t="s">
        <v>19</v>
      </c>
      <c r="O669" s="91" t="s">
        <v>20</v>
      </c>
    </row>
    <row r="670" spans="1:15" ht="16.5" customHeight="1">
      <c r="A670" s="90"/>
      <c r="B670" s="91"/>
      <c r="C670" s="92"/>
      <c r="D670" s="91"/>
      <c r="E670" s="90"/>
      <c r="F670" s="90"/>
      <c r="G670" s="92"/>
      <c r="H670" s="92"/>
      <c r="I670" s="92"/>
      <c r="J670" s="92"/>
      <c r="K670" s="92"/>
      <c r="L670" s="98"/>
      <c r="M670" s="91"/>
      <c r="N670" s="91"/>
      <c r="O670" s="91"/>
    </row>
    <row r="671" spans="1:15" ht="16.5" customHeight="1">
      <c r="A671" s="61"/>
      <c r="B671" s="5">
        <v>42978</v>
      </c>
      <c r="C671" s="6">
        <v>530</v>
      </c>
      <c r="D671" s="6" t="s">
        <v>21</v>
      </c>
      <c r="E671" s="6" t="s">
        <v>22</v>
      </c>
      <c r="F671" s="6" t="s">
        <v>76</v>
      </c>
      <c r="G671" s="7">
        <v>6</v>
      </c>
      <c r="H671" s="7">
        <v>2.5</v>
      </c>
      <c r="I671" s="7">
        <v>8</v>
      </c>
      <c r="J671" s="7">
        <v>10</v>
      </c>
      <c r="K671" s="7">
        <v>12</v>
      </c>
      <c r="L671" s="7">
        <v>2.5</v>
      </c>
      <c r="M671" s="6">
        <v>1800</v>
      </c>
      <c r="N671" s="8">
        <f>IF('NORMAL OPTION CALLS'!E671="BUY",('NORMAL OPTION CALLS'!L671-'NORMAL OPTION CALLS'!G671)*('NORMAL OPTION CALLS'!M671),('NORMAL OPTION CALLS'!G671-'NORMAL OPTION CALLS'!L671)*('NORMAL OPTION CALLS'!M671))</f>
        <v>-6300</v>
      </c>
      <c r="O671" s="9">
        <f>'NORMAL OPTION CALLS'!N671/('NORMAL OPTION CALLS'!M671)/'NORMAL OPTION CALLS'!G671%</f>
        <v>-58.333333333333336</v>
      </c>
    </row>
    <row r="672" spans="1:15" ht="16.5" customHeight="1">
      <c r="A672" s="61"/>
      <c r="B672" s="5">
        <v>42978</v>
      </c>
      <c r="C672" s="6">
        <v>200</v>
      </c>
      <c r="D672" s="6" t="s">
        <v>21</v>
      </c>
      <c r="E672" s="6" t="s">
        <v>22</v>
      </c>
      <c r="F672" s="6" t="s">
        <v>184</v>
      </c>
      <c r="G672" s="7">
        <v>2</v>
      </c>
      <c r="H672" s="7">
        <v>0.2</v>
      </c>
      <c r="I672" s="7">
        <v>3</v>
      </c>
      <c r="J672" s="7">
        <v>4</v>
      </c>
      <c r="K672" s="7">
        <v>5</v>
      </c>
      <c r="L672" s="7">
        <v>2.8</v>
      </c>
      <c r="M672" s="6">
        <v>4500</v>
      </c>
      <c r="N672" s="8">
        <f>IF('NORMAL OPTION CALLS'!E672="BUY",('NORMAL OPTION CALLS'!L672-'NORMAL OPTION CALLS'!G672)*('NORMAL OPTION CALLS'!M672),('NORMAL OPTION CALLS'!G672-'NORMAL OPTION CALLS'!L672)*('NORMAL OPTION CALLS'!M672))</f>
        <v>3599.9999999999991</v>
      </c>
      <c r="O672" s="9">
        <f>'NORMAL OPTION CALLS'!N672/('NORMAL OPTION CALLS'!M672)/'NORMAL OPTION CALLS'!G672%</f>
        <v>39.999999999999993</v>
      </c>
    </row>
    <row r="673" spans="1:15" ht="16.5" customHeight="1">
      <c r="A673" s="61"/>
      <c r="B673" s="5">
        <v>42977</v>
      </c>
      <c r="C673" s="6">
        <v>480</v>
      </c>
      <c r="D673" s="6" t="s">
        <v>21</v>
      </c>
      <c r="E673" s="6" t="s">
        <v>22</v>
      </c>
      <c r="F673" s="6" t="s">
        <v>185</v>
      </c>
      <c r="G673" s="7">
        <v>4</v>
      </c>
      <c r="H673" s="7">
        <v>0.2</v>
      </c>
      <c r="I673" s="7">
        <v>6</v>
      </c>
      <c r="J673" s="7">
        <v>8</v>
      </c>
      <c r="K673" s="7">
        <v>10</v>
      </c>
      <c r="L673" s="7">
        <v>10</v>
      </c>
      <c r="M673" s="6">
        <v>1575</v>
      </c>
      <c r="N673" s="8">
        <f>IF('NORMAL OPTION CALLS'!E673="BUY",('NORMAL OPTION CALLS'!L673-'NORMAL OPTION CALLS'!G673)*('NORMAL OPTION CALLS'!M673),('NORMAL OPTION CALLS'!G673-'NORMAL OPTION CALLS'!L673)*('NORMAL OPTION CALLS'!M673))</f>
        <v>9450</v>
      </c>
      <c r="O673" s="9">
        <f>'NORMAL OPTION CALLS'!N673/('NORMAL OPTION CALLS'!M673)/'NORMAL OPTION CALLS'!G673%</f>
        <v>150</v>
      </c>
    </row>
    <row r="674" spans="1:15" ht="16.5" customHeight="1">
      <c r="A674" s="61"/>
      <c r="B674" s="5">
        <v>42977</v>
      </c>
      <c r="C674" s="6">
        <v>305</v>
      </c>
      <c r="D674" s="6" t="s">
        <v>21</v>
      </c>
      <c r="E674" s="6" t="s">
        <v>22</v>
      </c>
      <c r="F674" s="6" t="s">
        <v>74</v>
      </c>
      <c r="G674" s="7">
        <v>3</v>
      </c>
      <c r="H674" s="7">
        <v>1</v>
      </c>
      <c r="I674" s="7">
        <v>4</v>
      </c>
      <c r="J674" s="7">
        <v>5</v>
      </c>
      <c r="K674" s="7">
        <v>6</v>
      </c>
      <c r="L674" s="7">
        <v>1</v>
      </c>
      <c r="M674" s="6">
        <v>3500</v>
      </c>
      <c r="N674" s="8">
        <f>IF('NORMAL OPTION CALLS'!E674="BUY",('NORMAL OPTION CALLS'!L674-'NORMAL OPTION CALLS'!G674)*('NORMAL OPTION CALLS'!M674),('NORMAL OPTION CALLS'!G674-'NORMAL OPTION CALLS'!L674)*('NORMAL OPTION CALLS'!M674))</f>
        <v>-7000</v>
      </c>
      <c r="O674" s="9">
        <f>'NORMAL OPTION CALLS'!N674/('NORMAL OPTION CALLS'!M674)/'NORMAL OPTION CALLS'!G674%</f>
        <v>-66.666666666666671</v>
      </c>
    </row>
    <row r="675" spans="1:15" ht="16.5" customHeight="1">
      <c r="A675" s="61"/>
      <c r="B675" s="5">
        <v>42977</v>
      </c>
      <c r="C675" s="6">
        <v>700</v>
      </c>
      <c r="D675" s="6" t="s">
        <v>21</v>
      </c>
      <c r="E675" s="6" t="s">
        <v>22</v>
      </c>
      <c r="F675" s="6" t="s">
        <v>155</v>
      </c>
      <c r="G675" s="7">
        <v>10</v>
      </c>
      <c r="H675" s="7">
        <v>2</v>
      </c>
      <c r="I675" s="7">
        <v>14</v>
      </c>
      <c r="J675" s="7">
        <v>18</v>
      </c>
      <c r="K675" s="7">
        <v>22</v>
      </c>
      <c r="L675" s="7">
        <v>2</v>
      </c>
      <c r="M675" s="6">
        <v>800</v>
      </c>
      <c r="N675" s="8">
        <f>IF('NORMAL OPTION CALLS'!E675="BUY",('NORMAL OPTION CALLS'!L675-'NORMAL OPTION CALLS'!G675)*('NORMAL OPTION CALLS'!M675),('NORMAL OPTION CALLS'!G675-'NORMAL OPTION CALLS'!L675)*('NORMAL OPTION CALLS'!M675))</f>
        <v>-6400</v>
      </c>
      <c r="O675" s="9">
        <f>'NORMAL OPTION CALLS'!N675/('NORMAL OPTION CALLS'!M675)/'NORMAL OPTION CALLS'!G675%</f>
        <v>-80</v>
      </c>
    </row>
    <row r="676" spans="1:15" ht="16.5" customHeight="1">
      <c r="A676" s="61">
        <v>2</v>
      </c>
      <c r="B676" s="5">
        <v>42976</v>
      </c>
      <c r="C676" s="6">
        <v>680</v>
      </c>
      <c r="D676" s="6" t="s">
        <v>21</v>
      </c>
      <c r="E676" s="6" t="s">
        <v>22</v>
      </c>
      <c r="F676" s="6" t="s">
        <v>77</v>
      </c>
      <c r="G676" s="7">
        <v>3.6</v>
      </c>
      <c r="H676" s="7">
        <v>0.2</v>
      </c>
      <c r="I676" s="7">
        <v>6.5</v>
      </c>
      <c r="J676" s="7">
        <v>9.5</v>
      </c>
      <c r="K676" s="7">
        <v>12.5</v>
      </c>
      <c r="L676" s="7">
        <v>0.2</v>
      </c>
      <c r="M676" s="6">
        <v>1100</v>
      </c>
      <c r="N676" s="8">
        <f>IF('NORMAL OPTION CALLS'!E676="BUY",('NORMAL OPTION CALLS'!L676-'NORMAL OPTION CALLS'!G676)*('NORMAL OPTION CALLS'!M676),('NORMAL OPTION CALLS'!G676-'NORMAL OPTION CALLS'!L676)*('NORMAL OPTION CALLS'!M676))</f>
        <v>-3740</v>
      </c>
      <c r="O676" s="9">
        <f>'NORMAL OPTION CALLS'!N676/('NORMAL OPTION CALLS'!M676)/'NORMAL OPTION CALLS'!G676%</f>
        <v>-94.444444444444429</v>
      </c>
    </row>
    <row r="677" spans="1:15" ht="16.5" customHeight="1">
      <c r="A677" s="61">
        <v>3</v>
      </c>
      <c r="B677" s="5">
        <v>42976</v>
      </c>
      <c r="C677" s="6">
        <v>1540</v>
      </c>
      <c r="D677" s="6" t="s">
        <v>47</v>
      </c>
      <c r="E677" s="6" t="s">
        <v>22</v>
      </c>
      <c r="F677" s="6" t="s">
        <v>132</v>
      </c>
      <c r="G677" s="7">
        <v>10</v>
      </c>
      <c r="H677" s="7">
        <v>1</v>
      </c>
      <c r="I677" s="7">
        <v>17</v>
      </c>
      <c r="J677" s="7">
        <v>24</v>
      </c>
      <c r="K677" s="7">
        <v>30</v>
      </c>
      <c r="L677" s="7">
        <v>16.5</v>
      </c>
      <c r="M677" s="6">
        <v>500</v>
      </c>
      <c r="N677" s="8">
        <f>IF('NORMAL OPTION CALLS'!E677="BUY",('NORMAL OPTION CALLS'!L677-'NORMAL OPTION CALLS'!G677)*('NORMAL OPTION CALLS'!M677),('NORMAL OPTION CALLS'!G677-'NORMAL OPTION CALLS'!L677)*('NORMAL OPTION CALLS'!M677))</f>
        <v>3250</v>
      </c>
      <c r="O677" s="9">
        <f>'NORMAL OPTION CALLS'!N677/('NORMAL OPTION CALLS'!M677)/'NORMAL OPTION CALLS'!G677%</f>
        <v>65</v>
      </c>
    </row>
    <row r="678" spans="1:15" ht="16.5" customHeight="1">
      <c r="A678" s="61">
        <v>4</v>
      </c>
      <c r="B678" s="5">
        <v>42975</v>
      </c>
      <c r="C678" s="6">
        <v>125</v>
      </c>
      <c r="D678" s="6" t="s">
        <v>21</v>
      </c>
      <c r="E678" s="6" t="s">
        <v>22</v>
      </c>
      <c r="F678" s="6" t="s">
        <v>59</v>
      </c>
      <c r="G678" s="7">
        <v>1</v>
      </c>
      <c r="H678" s="7">
        <v>0.2</v>
      </c>
      <c r="I678" s="7">
        <v>1.5</v>
      </c>
      <c r="J678" s="7">
        <v>2</v>
      </c>
      <c r="K678" s="7">
        <v>2.5</v>
      </c>
      <c r="L678" s="7">
        <v>1.5</v>
      </c>
      <c r="M678" s="6">
        <v>6000</v>
      </c>
      <c r="N678" s="8">
        <f>IF('NORMAL OPTION CALLS'!E678="BUY",('NORMAL OPTION CALLS'!L678-'NORMAL OPTION CALLS'!G678)*('NORMAL OPTION CALLS'!M678),('NORMAL OPTION CALLS'!G678-'NORMAL OPTION CALLS'!L678)*('NORMAL OPTION CALLS'!M678))</f>
        <v>3000</v>
      </c>
      <c r="O678" s="9">
        <f>'NORMAL OPTION CALLS'!N678/('NORMAL OPTION CALLS'!M678)/'NORMAL OPTION CALLS'!G678%</f>
        <v>50</v>
      </c>
    </row>
    <row r="679" spans="1:15" ht="16.5" customHeight="1">
      <c r="A679" s="61">
        <v>5</v>
      </c>
      <c r="B679" s="5">
        <v>42975</v>
      </c>
      <c r="C679" s="6">
        <v>600</v>
      </c>
      <c r="D679" s="6" t="s">
        <v>21</v>
      </c>
      <c r="E679" s="6" t="s">
        <v>22</v>
      </c>
      <c r="F679" s="6" t="s">
        <v>26</v>
      </c>
      <c r="G679" s="7">
        <v>8</v>
      </c>
      <c r="H679" s="7">
        <v>5</v>
      </c>
      <c r="I679" s="7">
        <v>9.5</v>
      </c>
      <c r="J679" s="7">
        <v>11</v>
      </c>
      <c r="K679" s="7">
        <v>12.5</v>
      </c>
      <c r="L679" s="7">
        <v>11</v>
      </c>
      <c r="M679" s="6">
        <v>2000</v>
      </c>
      <c r="N679" s="8">
        <f>IF('NORMAL OPTION CALLS'!E679="BUY",('NORMAL OPTION CALLS'!L679-'NORMAL OPTION CALLS'!G679)*('NORMAL OPTION CALLS'!M679),('NORMAL OPTION CALLS'!G679-'NORMAL OPTION CALLS'!L679)*('NORMAL OPTION CALLS'!M679))</f>
        <v>6000</v>
      </c>
      <c r="O679" s="9">
        <f>'NORMAL OPTION CALLS'!N679/('NORMAL OPTION CALLS'!M679)/'NORMAL OPTION CALLS'!G679%</f>
        <v>37.5</v>
      </c>
    </row>
    <row r="680" spans="1:15" ht="16.5" customHeight="1">
      <c r="A680" s="61">
        <v>6</v>
      </c>
      <c r="B680" s="5">
        <v>42975</v>
      </c>
      <c r="C680" s="6">
        <v>180</v>
      </c>
      <c r="D680" s="6" t="s">
        <v>21</v>
      </c>
      <c r="E680" s="6" t="s">
        <v>22</v>
      </c>
      <c r="F680" s="6" t="s">
        <v>184</v>
      </c>
      <c r="G680" s="7">
        <v>4</v>
      </c>
      <c r="H680" s="7">
        <v>2.5</v>
      </c>
      <c r="I680" s="7">
        <v>4.8</v>
      </c>
      <c r="J680" s="7">
        <v>5.6</v>
      </c>
      <c r="K680" s="7">
        <v>6.4</v>
      </c>
      <c r="L680" s="7">
        <v>6.4</v>
      </c>
      <c r="M680" s="6">
        <v>4500</v>
      </c>
      <c r="N680" s="8">
        <f>IF('NORMAL OPTION CALLS'!E680="BUY",('NORMAL OPTION CALLS'!L680-'NORMAL OPTION CALLS'!G680)*('NORMAL OPTION CALLS'!M680),('NORMAL OPTION CALLS'!G680-'NORMAL OPTION CALLS'!L680)*('NORMAL OPTION CALLS'!M680))</f>
        <v>10800.000000000002</v>
      </c>
      <c r="O680" s="9">
        <f>'NORMAL OPTION CALLS'!N680/('NORMAL OPTION CALLS'!M680)/'NORMAL OPTION CALLS'!G680%</f>
        <v>60.000000000000007</v>
      </c>
    </row>
    <row r="681" spans="1:15" ht="16.5" customHeight="1">
      <c r="A681" s="61">
        <v>7</v>
      </c>
      <c r="B681" s="5">
        <v>42975</v>
      </c>
      <c r="C681" s="6">
        <v>980</v>
      </c>
      <c r="D681" s="6" t="s">
        <v>21</v>
      </c>
      <c r="E681" s="6" t="s">
        <v>22</v>
      </c>
      <c r="F681" s="6" t="s">
        <v>105</v>
      </c>
      <c r="G681" s="7">
        <v>23</v>
      </c>
      <c r="H681" s="7">
        <v>18</v>
      </c>
      <c r="I681" s="7">
        <v>26</v>
      </c>
      <c r="J681" s="7">
        <v>30</v>
      </c>
      <c r="K681" s="7">
        <v>33</v>
      </c>
      <c r="L681" s="7">
        <v>33</v>
      </c>
      <c r="M681" s="6">
        <v>1100</v>
      </c>
      <c r="N681" s="8">
        <f>IF('NORMAL OPTION CALLS'!E681="BUY",('NORMAL OPTION CALLS'!L681-'NORMAL OPTION CALLS'!G681)*('NORMAL OPTION CALLS'!M681),('NORMAL OPTION CALLS'!G681-'NORMAL OPTION CALLS'!L681)*('NORMAL OPTION CALLS'!M681))</f>
        <v>11000</v>
      </c>
      <c r="O681" s="9">
        <f>'NORMAL OPTION CALLS'!N681/('NORMAL OPTION CALLS'!M681)/'NORMAL OPTION CALLS'!G681%</f>
        <v>43.478260869565219</v>
      </c>
    </row>
    <row r="682" spans="1:15" ht="16.5" customHeight="1">
      <c r="A682" s="61">
        <v>8</v>
      </c>
      <c r="B682" s="5">
        <v>42971</v>
      </c>
      <c r="C682" s="6">
        <v>240</v>
      </c>
      <c r="D682" s="6" t="s">
        <v>21</v>
      </c>
      <c r="E682" s="6" t="s">
        <v>22</v>
      </c>
      <c r="F682" s="6" t="s">
        <v>43</v>
      </c>
      <c r="G682" s="7">
        <v>9</v>
      </c>
      <c r="H682" s="7">
        <v>7</v>
      </c>
      <c r="I682" s="7">
        <v>10</v>
      </c>
      <c r="J682" s="7">
        <v>11</v>
      </c>
      <c r="K682" s="7">
        <v>12</v>
      </c>
      <c r="L682" s="7">
        <v>7</v>
      </c>
      <c r="M682" s="6">
        <v>350</v>
      </c>
      <c r="N682" s="8">
        <f>IF('NORMAL OPTION CALLS'!E682="BUY",('NORMAL OPTION CALLS'!L682-'NORMAL OPTION CALLS'!G682)*('NORMAL OPTION CALLS'!M682),('NORMAL OPTION CALLS'!G682-'NORMAL OPTION CALLS'!L682)*('NORMAL OPTION CALLS'!M682))</f>
        <v>-700</v>
      </c>
      <c r="O682" s="9">
        <f>'NORMAL OPTION CALLS'!N682/('NORMAL OPTION CALLS'!M682)/'NORMAL OPTION CALLS'!G682%</f>
        <v>-22.222222222222221</v>
      </c>
    </row>
    <row r="683" spans="1:15" ht="16.5" customHeight="1">
      <c r="A683" s="61">
        <v>9</v>
      </c>
      <c r="B683" s="5">
        <v>42971</v>
      </c>
      <c r="C683" s="6">
        <v>145</v>
      </c>
      <c r="D683" s="6" t="s">
        <v>21</v>
      </c>
      <c r="E683" s="6" t="s">
        <v>22</v>
      </c>
      <c r="F683" s="6" t="s">
        <v>116</v>
      </c>
      <c r="G683" s="7">
        <v>2.4</v>
      </c>
      <c r="H683" s="7">
        <v>1</v>
      </c>
      <c r="I683" s="7">
        <v>3.4</v>
      </c>
      <c r="J683" s="7">
        <v>4.5</v>
      </c>
      <c r="K683" s="7">
        <v>5.4</v>
      </c>
      <c r="L683" s="7">
        <v>3.4</v>
      </c>
      <c r="M683" s="6">
        <v>3500</v>
      </c>
      <c r="N683" s="8">
        <f>IF('NORMAL OPTION CALLS'!E683="BUY",('NORMAL OPTION CALLS'!L683-'NORMAL OPTION CALLS'!G683)*('NORMAL OPTION CALLS'!M683),('NORMAL OPTION CALLS'!G683-'NORMAL OPTION CALLS'!L683)*('NORMAL OPTION CALLS'!M683))</f>
        <v>3500</v>
      </c>
      <c r="O683" s="9">
        <f>'NORMAL OPTION CALLS'!N683/('NORMAL OPTION CALLS'!M683)/'NORMAL OPTION CALLS'!G683%</f>
        <v>41.666666666666664</v>
      </c>
    </row>
    <row r="684" spans="1:15" ht="16.5" customHeight="1">
      <c r="A684" s="61">
        <v>10</v>
      </c>
      <c r="B684" s="5">
        <v>42971</v>
      </c>
      <c r="C684" s="6">
        <v>160</v>
      </c>
      <c r="D684" s="6" t="s">
        <v>21</v>
      </c>
      <c r="E684" s="6" t="s">
        <v>22</v>
      </c>
      <c r="F684" s="6" t="s">
        <v>64</v>
      </c>
      <c r="G684" s="7">
        <v>2.5</v>
      </c>
      <c r="H684" s="7">
        <v>1.5</v>
      </c>
      <c r="I684" s="7">
        <v>3</v>
      </c>
      <c r="J684" s="7">
        <v>3.5</v>
      </c>
      <c r="K684" s="7">
        <v>4</v>
      </c>
      <c r="L684" s="7">
        <v>3.5</v>
      </c>
      <c r="M684" s="6">
        <v>6000</v>
      </c>
      <c r="N684" s="8">
        <f>IF('NORMAL OPTION CALLS'!E684="BUY",('NORMAL OPTION CALLS'!L684-'NORMAL OPTION CALLS'!G684)*('NORMAL OPTION CALLS'!M684),('NORMAL OPTION CALLS'!G684-'NORMAL OPTION CALLS'!L684)*('NORMAL OPTION CALLS'!M684))</f>
        <v>6000</v>
      </c>
      <c r="O684" s="9">
        <f>'NORMAL OPTION CALLS'!N684/('NORMAL OPTION CALLS'!M684)/'NORMAL OPTION CALLS'!G684%</f>
        <v>40</v>
      </c>
    </row>
    <row r="685" spans="1:15" ht="16.5" customHeight="1">
      <c r="A685" s="61">
        <v>12</v>
      </c>
      <c r="B685" s="5">
        <v>42969</v>
      </c>
      <c r="C685" s="6">
        <v>1700</v>
      </c>
      <c r="D685" s="6" t="s">
        <v>47</v>
      </c>
      <c r="E685" s="6" t="s">
        <v>22</v>
      </c>
      <c r="F685" s="6" t="s">
        <v>55</v>
      </c>
      <c r="G685" s="7">
        <v>28</v>
      </c>
      <c r="H685" s="7">
        <v>14</v>
      </c>
      <c r="I685" s="7">
        <v>38</v>
      </c>
      <c r="J685" s="7">
        <v>48</v>
      </c>
      <c r="K685" s="7">
        <v>58</v>
      </c>
      <c r="L685" s="7">
        <v>14</v>
      </c>
      <c r="M685" s="6">
        <v>350</v>
      </c>
      <c r="N685" s="8">
        <f>IF('NORMAL OPTION CALLS'!E685="BUY",('NORMAL OPTION CALLS'!L685-'NORMAL OPTION CALLS'!G685)*('NORMAL OPTION CALLS'!M685),('NORMAL OPTION CALLS'!G685-'NORMAL OPTION CALLS'!L685)*('NORMAL OPTION CALLS'!M685))</f>
        <v>-4900</v>
      </c>
      <c r="O685" s="9">
        <f>'NORMAL OPTION CALLS'!N685/('NORMAL OPTION CALLS'!M685)/'NORMAL OPTION CALLS'!G685%</f>
        <v>-49.999999999999993</v>
      </c>
    </row>
    <row r="686" spans="1:15" ht="16.5" customHeight="1">
      <c r="A686" s="61">
        <v>13</v>
      </c>
      <c r="B686" s="5">
        <v>42969</v>
      </c>
      <c r="C686" s="6">
        <v>620</v>
      </c>
      <c r="D686" s="6" t="s">
        <v>47</v>
      </c>
      <c r="E686" s="6" t="s">
        <v>22</v>
      </c>
      <c r="F686" s="6" t="s">
        <v>99</v>
      </c>
      <c r="G686" s="7">
        <v>12</v>
      </c>
      <c r="H686" s="7">
        <v>9</v>
      </c>
      <c r="I686" s="7">
        <v>13.5</v>
      </c>
      <c r="J686" s="7">
        <v>15</v>
      </c>
      <c r="K686" s="7">
        <v>16.5</v>
      </c>
      <c r="L686" s="7">
        <v>9</v>
      </c>
      <c r="M686" s="6">
        <v>2000</v>
      </c>
      <c r="N686" s="8">
        <f>IF('NORMAL OPTION CALLS'!E686="BUY",('NORMAL OPTION CALLS'!L686-'NORMAL OPTION CALLS'!G686)*('NORMAL OPTION CALLS'!M686),('NORMAL OPTION CALLS'!G686-'NORMAL OPTION CALLS'!L686)*('NORMAL OPTION CALLS'!M686))</f>
        <v>-6000</v>
      </c>
      <c r="O686" s="9">
        <f>'NORMAL OPTION CALLS'!N686/('NORMAL OPTION CALLS'!M686)/'NORMAL OPTION CALLS'!G686%</f>
        <v>-25</v>
      </c>
    </row>
    <row r="687" spans="1:15" ht="16.5" customHeight="1">
      <c r="A687" s="61">
        <v>14</v>
      </c>
      <c r="B687" s="5">
        <v>42968</v>
      </c>
      <c r="C687" s="6">
        <v>160</v>
      </c>
      <c r="D687" s="6" t="s">
        <v>47</v>
      </c>
      <c r="E687" s="6" t="s">
        <v>22</v>
      </c>
      <c r="F687" s="6" t="s">
        <v>64</v>
      </c>
      <c r="G687" s="7">
        <v>2.5</v>
      </c>
      <c r="H687" s="7">
        <v>1</v>
      </c>
      <c r="I687" s="7">
        <v>3.3</v>
      </c>
      <c r="J687" s="7">
        <v>4</v>
      </c>
      <c r="K687" s="7">
        <v>4.8</v>
      </c>
      <c r="L687" s="7">
        <v>3.3</v>
      </c>
      <c r="M687" s="6">
        <v>6000</v>
      </c>
      <c r="N687" s="8">
        <f>IF('NORMAL OPTION CALLS'!E687="BUY",('NORMAL OPTION CALLS'!L687-'NORMAL OPTION CALLS'!G687)*('NORMAL OPTION CALLS'!M687),('NORMAL OPTION CALLS'!G687-'NORMAL OPTION CALLS'!L687)*('NORMAL OPTION CALLS'!M687))</f>
        <v>4799.9999999999991</v>
      </c>
      <c r="O687" s="9">
        <f>'NORMAL OPTION CALLS'!N687/('NORMAL OPTION CALLS'!M687)/'NORMAL OPTION CALLS'!G687%</f>
        <v>31.999999999999993</v>
      </c>
    </row>
    <row r="688" spans="1:15" ht="16.5" customHeight="1">
      <c r="A688" s="61">
        <v>15</v>
      </c>
      <c r="B688" s="5">
        <v>42968</v>
      </c>
      <c r="C688" s="6">
        <v>105</v>
      </c>
      <c r="D688" s="6" t="s">
        <v>47</v>
      </c>
      <c r="E688" s="6" t="s">
        <v>22</v>
      </c>
      <c r="F688" s="6" t="s">
        <v>53</v>
      </c>
      <c r="G688" s="7">
        <v>1.6</v>
      </c>
      <c r="H688" s="7">
        <v>1</v>
      </c>
      <c r="I688" s="7">
        <v>2</v>
      </c>
      <c r="J688" s="7">
        <v>2.2999999999999998</v>
      </c>
      <c r="K688" s="7">
        <v>2.6</v>
      </c>
      <c r="L688" s="7">
        <v>2</v>
      </c>
      <c r="M688" s="6">
        <v>11000</v>
      </c>
      <c r="N688" s="8">
        <f>IF('NORMAL OPTION CALLS'!E688="BUY",('NORMAL OPTION CALLS'!L688-'NORMAL OPTION CALLS'!G688)*('NORMAL OPTION CALLS'!M688),('NORMAL OPTION CALLS'!G688-'NORMAL OPTION CALLS'!L688)*('NORMAL OPTION CALLS'!M688))</f>
        <v>4399.9999999999991</v>
      </c>
      <c r="O688" s="9">
        <f>'NORMAL OPTION CALLS'!N688/('NORMAL OPTION CALLS'!M688)/'NORMAL OPTION CALLS'!G688%</f>
        <v>24.999999999999993</v>
      </c>
    </row>
    <row r="689" spans="1:15" ht="16.5" customHeight="1">
      <c r="A689" s="61">
        <v>16</v>
      </c>
      <c r="B689" s="5">
        <v>42968</v>
      </c>
      <c r="C689" s="6">
        <v>370</v>
      </c>
      <c r="D689" s="6" t="s">
        <v>47</v>
      </c>
      <c r="E689" s="6" t="s">
        <v>22</v>
      </c>
      <c r="F689" s="6" t="s">
        <v>67</v>
      </c>
      <c r="G689" s="7">
        <v>5</v>
      </c>
      <c r="H689" s="7">
        <v>2</v>
      </c>
      <c r="I689" s="7">
        <v>7</v>
      </c>
      <c r="J689" s="7">
        <v>9</v>
      </c>
      <c r="K689" s="7">
        <v>11</v>
      </c>
      <c r="L689" s="7">
        <v>6</v>
      </c>
      <c r="M689" s="6">
        <v>1500</v>
      </c>
      <c r="N689" s="8">
        <f>IF('NORMAL OPTION CALLS'!E689="BUY",('NORMAL OPTION CALLS'!L689-'NORMAL OPTION CALLS'!G689)*('NORMAL OPTION CALLS'!M689),('NORMAL OPTION CALLS'!G689-'NORMAL OPTION CALLS'!L689)*('NORMAL OPTION CALLS'!M689))</f>
        <v>1500</v>
      </c>
      <c r="O689" s="9">
        <f>'NORMAL OPTION CALLS'!N689/('NORMAL OPTION CALLS'!M689)/'NORMAL OPTION CALLS'!G689%</f>
        <v>20</v>
      </c>
    </row>
    <row r="690" spans="1:15" ht="16.5" customHeight="1">
      <c r="A690" s="61">
        <v>17</v>
      </c>
      <c r="B690" s="5">
        <v>42968</v>
      </c>
      <c r="C690" s="6">
        <v>120</v>
      </c>
      <c r="D690" s="6" t="s">
        <v>47</v>
      </c>
      <c r="E690" s="6" t="s">
        <v>22</v>
      </c>
      <c r="F690" s="6" t="s">
        <v>59</v>
      </c>
      <c r="G690" s="7">
        <v>2.2999999999999998</v>
      </c>
      <c r="H690" s="7">
        <v>1.2</v>
      </c>
      <c r="I690" s="7">
        <v>2.8</v>
      </c>
      <c r="J690" s="7">
        <v>3.2</v>
      </c>
      <c r="K690" s="7">
        <v>3.8</v>
      </c>
      <c r="L690" s="7">
        <v>3.8</v>
      </c>
      <c r="M690" s="6">
        <v>6000</v>
      </c>
      <c r="N690" s="8">
        <f>IF('NORMAL OPTION CALLS'!E690="BUY",('NORMAL OPTION CALLS'!L690-'NORMAL OPTION CALLS'!G690)*('NORMAL OPTION CALLS'!M690),('NORMAL OPTION CALLS'!G690-'NORMAL OPTION CALLS'!L690)*('NORMAL OPTION CALLS'!M690))</f>
        <v>9000</v>
      </c>
      <c r="O690" s="9">
        <f>'NORMAL OPTION CALLS'!N690/('NORMAL OPTION CALLS'!M690)/'NORMAL OPTION CALLS'!G690%</f>
        <v>65.217391304347828</v>
      </c>
    </row>
    <row r="691" spans="1:15" ht="16.5" customHeight="1">
      <c r="A691" s="61">
        <v>18</v>
      </c>
      <c r="B691" s="5">
        <v>42965</v>
      </c>
      <c r="C691" s="6">
        <v>440</v>
      </c>
      <c r="D691" s="6" t="s">
        <v>21</v>
      </c>
      <c r="E691" s="6" t="s">
        <v>22</v>
      </c>
      <c r="F691" s="6" t="s">
        <v>56</v>
      </c>
      <c r="G691" s="7">
        <v>8</v>
      </c>
      <c r="H691" s="7">
        <v>5</v>
      </c>
      <c r="I691" s="7">
        <v>10.5</v>
      </c>
      <c r="J691" s="7">
        <v>13</v>
      </c>
      <c r="K691" s="7">
        <v>15</v>
      </c>
      <c r="L691" s="7">
        <v>5</v>
      </c>
      <c r="M691" s="6">
        <v>1500</v>
      </c>
      <c r="N691" s="8">
        <f>IF('NORMAL OPTION CALLS'!E691="BUY",('NORMAL OPTION CALLS'!L691-'NORMAL OPTION CALLS'!G691)*('NORMAL OPTION CALLS'!M691),('NORMAL OPTION CALLS'!G691-'NORMAL OPTION CALLS'!L691)*('NORMAL OPTION CALLS'!M691))</f>
        <v>-4500</v>
      </c>
      <c r="O691" s="9">
        <f>'NORMAL OPTION CALLS'!N691/('NORMAL OPTION CALLS'!M691)/'NORMAL OPTION CALLS'!G691%</f>
        <v>-37.5</v>
      </c>
    </row>
    <row r="692" spans="1:15" ht="16.5" customHeight="1">
      <c r="A692" s="61">
        <v>19</v>
      </c>
      <c r="B692" s="5">
        <v>42964</v>
      </c>
      <c r="C692" s="6">
        <v>140</v>
      </c>
      <c r="D692" s="6" t="s">
        <v>21</v>
      </c>
      <c r="E692" s="6" t="s">
        <v>22</v>
      </c>
      <c r="F692" s="6" t="s">
        <v>190</v>
      </c>
      <c r="G692" s="7">
        <v>6</v>
      </c>
      <c r="H692" s="7">
        <v>4.5</v>
      </c>
      <c r="I692" s="7">
        <v>7</v>
      </c>
      <c r="J692" s="7">
        <v>8</v>
      </c>
      <c r="K692" s="7">
        <v>9</v>
      </c>
      <c r="L692" s="7">
        <v>7</v>
      </c>
      <c r="M692" s="6">
        <v>4500</v>
      </c>
      <c r="N692" s="8">
        <f>IF('NORMAL OPTION CALLS'!E692="BUY",('NORMAL OPTION CALLS'!L692-'NORMAL OPTION CALLS'!G692)*('NORMAL OPTION CALLS'!M692),('NORMAL OPTION CALLS'!G692-'NORMAL OPTION CALLS'!L692)*('NORMAL OPTION CALLS'!M692))</f>
        <v>4500</v>
      </c>
      <c r="O692" s="9">
        <f>'NORMAL OPTION CALLS'!N692/('NORMAL OPTION CALLS'!M692)/'NORMAL OPTION CALLS'!G692%</f>
        <v>16.666666666666668</v>
      </c>
    </row>
    <row r="693" spans="1:15" ht="16.5" customHeight="1">
      <c r="A693" s="61">
        <v>20</v>
      </c>
      <c r="B693" s="5">
        <v>42964</v>
      </c>
      <c r="C693" s="6">
        <v>230</v>
      </c>
      <c r="D693" s="6" t="s">
        <v>47</v>
      </c>
      <c r="E693" s="6" t="s">
        <v>22</v>
      </c>
      <c r="F693" s="6" t="s">
        <v>24</v>
      </c>
      <c r="G693" s="7">
        <v>4</v>
      </c>
      <c r="H693" s="7">
        <v>2.5</v>
      </c>
      <c r="I693" s="7">
        <v>5</v>
      </c>
      <c r="J693" s="7">
        <v>6</v>
      </c>
      <c r="K693" s="7">
        <v>7</v>
      </c>
      <c r="L693" s="7">
        <v>6</v>
      </c>
      <c r="M693" s="6">
        <v>3500</v>
      </c>
      <c r="N693" s="8">
        <f>IF('NORMAL OPTION CALLS'!E693="BUY",('NORMAL OPTION CALLS'!L693-'NORMAL OPTION CALLS'!G693)*('NORMAL OPTION CALLS'!M693),('NORMAL OPTION CALLS'!G693-'NORMAL OPTION CALLS'!L693)*('NORMAL OPTION CALLS'!M693))</f>
        <v>7000</v>
      </c>
      <c r="O693" s="9">
        <f>'NORMAL OPTION CALLS'!N693/('NORMAL OPTION CALLS'!M693)/'NORMAL OPTION CALLS'!G693%</f>
        <v>50</v>
      </c>
    </row>
    <row r="694" spans="1:15" ht="16.5" customHeight="1">
      <c r="A694" s="61">
        <v>21</v>
      </c>
      <c r="B694" s="5">
        <v>42964</v>
      </c>
      <c r="C694" s="6">
        <v>170</v>
      </c>
      <c r="D694" s="6" t="s">
        <v>21</v>
      </c>
      <c r="E694" s="6" t="s">
        <v>22</v>
      </c>
      <c r="F694" s="6" t="s">
        <v>64</v>
      </c>
      <c r="G694" s="7">
        <v>5.0999999999999996</v>
      </c>
      <c r="H694" s="7">
        <v>4.0999999999999996</v>
      </c>
      <c r="I694" s="7">
        <v>5.6</v>
      </c>
      <c r="J694" s="7">
        <v>6.1</v>
      </c>
      <c r="K694" s="7">
        <v>6.6</v>
      </c>
      <c r="L694" s="7">
        <v>6.1</v>
      </c>
      <c r="M694" s="6">
        <v>6000</v>
      </c>
      <c r="N694" s="8">
        <f>IF('NORMAL OPTION CALLS'!E694="BUY",('NORMAL OPTION CALLS'!L694-'NORMAL OPTION CALLS'!G694)*('NORMAL OPTION CALLS'!M694),('NORMAL OPTION CALLS'!G694-'NORMAL OPTION CALLS'!L694)*('NORMAL OPTION CALLS'!M694))</f>
        <v>6000</v>
      </c>
      <c r="O694" s="9">
        <f>'NORMAL OPTION CALLS'!N694/('NORMAL OPTION CALLS'!M694)/'NORMAL OPTION CALLS'!G694%</f>
        <v>19.607843137254903</v>
      </c>
    </row>
    <row r="695" spans="1:15" ht="16.5" customHeight="1">
      <c r="A695" s="61">
        <v>22</v>
      </c>
      <c r="B695" s="5">
        <v>42964</v>
      </c>
      <c r="C695" s="6">
        <v>170</v>
      </c>
      <c r="D695" s="6" t="s">
        <v>21</v>
      </c>
      <c r="E695" s="6" t="s">
        <v>22</v>
      </c>
      <c r="F695" s="6" t="s">
        <v>64</v>
      </c>
      <c r="G695" s="7">
        <v>3.6</v>
      </c>
      <c r="H695" s="7">
        <v>2.6</v>
      </c>
      <c r="I695" s="7">
        <v>4.0999999999999996</v>
      </c>
      <c r="J695" s="7">
        <v>4.5999999999999996</v>
      </c>
      <c r="K695" s="7">
        <v>5.0999999999999996</v>
      </c>
      <c r="L695" s="7">
        <v>5.0999999999999996</v>
      </c>
      <c r="M695" s="6">
        <v>6000</v>
      </c>
      <c r="N695" s="8">
        <f>IF('NORMAL OPTION CALLS'!E695="BUY",('NORMAL OPTION CALLS'!L695-'NORMAL OPTION CALLS'!G695)*('NORMAL OPTION CALLS'!M695),('NORMAL OPTION CALLS'!G695-'NORMAL OPTION CALLS'!L695)*('NORMAL OPTION CALLS'!M695))</f>
        <v>8999.9999999999982</v>
      </c>
      <c r="O695" s="9">
        <f>'NORMAL OPTION CALLS'!N695/('NORMAL OPTION CALLS'!M695)/'NORMAL OPTION CALLS'!G695%</f>
        <v>41.666666666666657</v>
      </c>
    </row>
    <row r="696" spans="1:15" ht="16.5" customHeight="1">
      <c r="A696" s="61">
        <v>23</v>
      </c>
      <c r="B696" s="5">
        <v>42963</v>
      </c>
      <c r="C696" s="6">
        <v>160</v>
      </c>
      <c r="D696" s="6" t="s">
        <v>47</v>
      </c>
      <c r="E696" s="6" t="s">
        <v>22</v>
      </c>
      <c r="F696" s="6" t="s">
        <v>64</v>
      </c>
      <c r="G696" s="7">
        <v>3.5</v>
      </c>
      <c r="H696" s="7">
        <v>2.5</v>
      </c>
      <c r="I696" s="7">
        <v>4</v>
      </c>
      <c r="J696" s="7">
        <v>4.5</v>
      </c>
      <c r="K696" s="7">
        <v>5</v>
      </c>
      <c r="L696" s="7">
        <v>2.5</v>
      </c>
      <c r="M696" s="6">
        <v>6000</v>
      </c>
      <c r="N696" s="8">
        <f>IF('NORMAL OPTION CALLS'!E696="BUY",('NORMAL OPTION CALLS'!L696-'NORMAL OPTION CALLS'!G696)*('NORMAL OPTION CALLS'!M696),('NORMAL OPTION CALLS'!G696-'NORMAL OPTION CALLS'!L696)*('NORMAL OPTION CALLS'!M696))</f>
        <v>-6000</v>
      </c>
      <c r="O696" s="9">
        <f>'NORMAL OPTION CALLS'!N696/('NORMAL OPTION CALLS'!M696)/'NORMAL OPTION CALLS'!G696%</f>
        <v>-28.571428571428569</v>
      </c>
    </row>
    <row r="697" spans="1:15" ht="16.5" customHeight="1">
      <c r="A697" s="61">
        <v>24</v>
      </c>
      <c r="B697" s="5">
        <v>42963</v>
      </c>
      <c r="C697" s="6">
        <v>140</v>
      </c>
      <c r="D697" s="6" t="s">
        <v>47</v>
      </c>
      <c r="E697" s="6" t="s">
        <v>22</v>
      </c>
      <c r="F697" s="6" t="s">
        <v>189</v>
      </c>
      <c r="G697" s="7">
        <v>5.55</v>
      </c>
      <c r="H697" s="7">
        <v>3.7</v>
      </c>
      <c r="I697" s="7">
        <v>6.5</v>
      </c>
      <c r="J697" s="7">
        <v>7.5</v>
      </c>
      <c r="K697" s="7">
        <v>8.5</v>
      </c>
      <c r="L697" s="7">
        <v>3.7</v>
      </c>
      <c r="M697" s="6">
        <v>3500</v>
      </c>
      <c r="N697" s="8">
        <f>IF('NORMAL OPTION CALLS'!E697="BUY",('NORMAL OPTION CALLS'!L697-'NORMAL OPTION CALLS'!G697)*('NORMAL OPTION CALLS'!M697),('NORMAL OPTION CALLS'!G697-'NORMAL OPTION CALLS'!L697)*('NORMAL OPTION CALLS'!M697))</f>
        <v>-6474.9999999999991</v>
      </c>
      <c r="O697" s="9">
        <f>'NORMAL OPTION CALLS'!N697/('NORMAL OPTION CALLS'!M697)/'NORMAL OPTION CALLS'!G697%</f>
        <v>-33.333333333333329</v>
      </c>
    </row>
    <row r="698" spans="1:15" ht="16.5" customHeight="1">
      <c r="A698" s="61">
        <v>25</v>
      </c>
      <c r="B698" s="5">
        <v>42963</v>
      </c>
      <c r="C698" s="6">
        <v>230</v>
      </c>
      <c r="D698" s="6" t="s">
        <v>21</v>
      </c>
      <c r="E698" s="6" t="s">
        <v>22</v>
      </c>
      <c r="F698" s="6" t="s">
        <v>24</v>
      </c>
      <c r="G698" s="7">
        <v>9</v>
      </c>
      <c r="H698" s="7">
        <v>7</v>
      </c>
      <c r="I698" s="7">
        <v>10</v>
      </c>
      <c r="J698" s="7">
        <v>11</v>
      </c>
      <c r="K698" s="7">
        <v>12</v>
      </c>
      <c r="L698" s="7">
        <v>12</v>
      </c>
      <c r="M698" s="6">
        <v>3500</v>
      </c>
      <c r="N698" s="8">
        <f>IF('NORMAL OPTION CALLS'!E698="BUY",('NORMAL OPTION CALLS'!L698-'NORMAL OPTION CALLS'!G698)*('NORMAL OPTION CALLS'!M698),('NORMAL OPTION CALLS'!G698-'NORMAL OPTION CALLS'!L698)*('NORMAL OPTION CALLS'!M698))</f>
        <v>10500</v>
      </c>
      <c r="O698" s="9">
        <f>'NORMAL OPTION CALLS'!N698/('NORMAL OPTION CALLS'!M698)/'NORMAL OPTION CALLS'!G698%</f>
        <v>33.333333333333336</v>
      </c>
    </row>
    <row r="699" spans="1:15" ht="16.5" customHeight="1">
      <c r="A699" s="61">
        <v>26</v>
      </c>
      <c r="B699" s="5">
        <v>42961</v>
      </c>
      <c r="C699" s="6">
        <v>740</v>
      </c>
      <c r="D699" s="6" t="s">
        <v>21</v>
      </c>
      <c r="E699" s="6" t="s">
        <v>22</v>
      </c>
      <c r="F699" s="6" t="s">
        <v>188</v>
      </c>
      <c r="G699" s="7">
        <v>26</v>
      </c>
      <c r="H699" s="7">
        <v>18</v>
      </c>
      <c r="I699" s="7">
        <v>30</v>
      </c>
      <c r="J699" s="7">
        <v>34</v>
      </c>
      <c r="K699" s="7">
        <v>38</v>
      </c>
      <c r="L699" s="7">
        <v>34</v>
      </c>
      <c r="M699" s="6">
        <v>1000</v>
      </c>
      <c r="N699" s="8">
        <f>IF('NORMAL OPTION CALLS'!E699="BUY",('NORMAL OPTION CALLS'!L699-'NORMAL OPTION CALLS'!G699)*('NORMAL OPTION CALLS'!M699),('NORMAL OPTION CALLS'!G699-'NORMAL OPTION CALLS'!L699)*('NORMAL OPTION CALLS'!M699))</f>
        <v>8000</v>
      </c>
      <c r="O699" s="9">
        <f>'NORMAL OPTION CALLS'!N699/('NORMAL OPTION CALLS'!M699)/'NORMAL OPTION CALLS'!G699%</f>
        <v>30.769230769230766</v>
      </c>
    </row>
    <row r="700" spans="1:15" ht="16.5" customHeight="1">
      <c r="A700" s="61">
        <v>27</v>
      </c>
      <c r="B700" s="5">
        <v>42961</v>
      </c>
      <c r="C700" s="6">
        <v>630</v>
      </c>
      <c r="D700" s="6" t="s">
        <v>21</v>
      </c>
      <c r="E700" s="6" t="s">
        <v>22</v>
      </c>
      <c r="F700" s="6" t="s">
        <v>169</v>
      </c>
      <c r="G700" s="7">
        <v>16</v>
      </c>
      <c r="H700" s="7">
        <v>10</v>
      </c>
      <c r="I700" s="7">
        <v>19</v>
      </c>
      <c r="J700" s="7">
        <v>23</v>
      </c>
      <c r="K700" s="7">
        <v>26</v>
      </c>
      <c r="L700" s="7">
        <v>19</v>
      </c>
      <c r="M700" s="6">
        <v>1500</v>
      </c>
      <c r="N700" s="8">
        <f>IF('NORMAL OPTION CALLS'!E700="BUY",('NORMAL OPTION CALLS'!L700-'NORMAL OPTION CALLS'!G700)*('NORMAL OPTION CALLS'!M700),('NORMAL OPTION CALLS'!G700-'NORMAL OPTION CALLS'!L700)*('NORMAL OPTION CALLS'!M700))</f>
        <v>4500</v>
      </c>
      <c r="O700" s="9">
        <f>'NORMAL OPTION CALLS'!N700/('NORMAL OPTION CALLS'!M700)/'NORMAL OPTION CALLS'!G700%</f>
        <v>18.75</v>
      </c>
    </row>
    <row r="701" spans="1:15" ht="16.5" customHeight="1">
      <c r="A701" s="61">
        <v>28</v>
      </c>
      <c r="B701" s="5">
        <v>42961</v>
      </c>
      <c r="C701" s="6">
        <v>620</v>
      </c>
      <c r="D701" s="6" t="s">
        <v>21</v>
      </c>
      <c r="E701" s="6" t="s">
        <v>22</v>
      </c>
      <c r="F701" s="6" t="s">
        <v>99</v>
      </c>
      <c r="G701" s="7">
        <v>14</v>
      </c>
      <c r="H701" s="7">
        <v>11</v>
      </c>
      <c r="I701" s="7">
        <v>15.5</v>
      </c>
      <c r="J701" s="7">
        <v>17</v>
      </c>
      <c r="K701" s="7">
        <v>18.5</v>
      </c>
      <c r="L701" s="7">
        <v>18.5</v>
      </c>
      <c r="M701" s="6">
        <v>2000</v>
      </c>
      <c r="N701" s="8">
        <f>IF('NORMAL OPTION CALLS'!E701="BUY",('NORMAL OPTION CALLS'!L701-'NORMAL OPTION CALLS'!G701)*('NORMAL OPTION CALLS'!M701),('NORMAL OPTION CALLS'!G701-'NORMAL OPTION CALLS'!L701)*('NORMAL OPTION CALLS'!M701))</f>
        <v>9000</v>
      </c>
      <c r="O701" s="9">
        <f>'NORMAL OPTION CALLS'!N701/('NORMAL OPTION CALLS'!M701)/'NORMAL OPTION CALLS'!G701%</f>
        <v>32.142857142857139</v>
      </c>
    </row>
    <row r="702" spans="1:15" ht="16.5" customHeight="1">
      <c r="A702" s="61">
        <v>29</v>
      </c>
      <c r="B702" s="5">
        <v>42958</v>
      </c>
      <c r="C702" s="6">
        <v>280</v>
      </c>
      <c r="D702" s="6" t="s">
        <v>47</v>
      </c>
      <c r="E702" s="6" t="s">
        <v>22</v>
      </c>
      <c r="F702" s="6" t="s">
        <v>49</v>
      </c>
      <c r="G702" s="7">
        <v>9.5</v>
      </c>
      <c r="H702" s="7">
        <v>7.5</v>
      </c>
      <c r="I702" s="7">
        <v>10.5</v>
      </c>
      <c r="J702" s="7">
        <v>11.5</v>
      </c>
      <c r="K702" s="7">
        <v>12.5</v>
      </c>
      <c r="L702" s="7">
        <v>10.5</v>
      </c>
      <c r="M702" s="6">
        <v>3000</v>
      </c>
      <c r="N702" s="8">
        <f>IF('NORMAL OPTION CALLS'!E702="BUY",('NORMAL OPTION CALLS'!L702-'NORMAL OPTION CALLS'!G702)*('NORMAL OPTION CALLS'!M702),('NORMAL OPTION CALLS'!G702-'NORMAL OPTION CALLS'!L702)*('NORMAL OPTION CALLS'!M702))</f>
        <v>3000</v>
      </c>
      <c r="O702" s="9">
        <f>'NORMAL OPTION CALLS'!N702/('NORMAL OPTION CALLS'!M702)/'NORMAL OPTION CALLS'!G702%</f>
        <v>10.526315789473685</v>
      </c>
    </row>
    <row r="703" spans="1:15" ht="16.5" customHeight="1">
      <c r="A703" s="61">
        <v>30</v>
      </c>
      <c r="B703" s="5">
        <v>42958</v>
      </c>
      <c r="C703" s="6">
        <v>160</v>
      </c>
      <c r="D703" s="6" t="s">
        <v>47</v>
      </c>
      <c r="E703" s="6" t="s">
        <v>22</v>
      </c>
      <c r="F703" s="6" t="s">
        <v>69</v>
      </c>
      <c r="G703" s="7">
        <v>9.6</v>
      </c>
      <c r="H703" s="7">
        <v>8</v>
      </c>
      <c r="I703" s="7">
        <v>10.3</v>
      </c>
      <c r="J703" s="7">
        <v>11</v>
      </c>
      <c r="K703" s="7">
        <v>11.7</v>
      </c>
      <c r="L703" s="7">
        <v>11.7</v>
      </c>
      <c r="M703" s="6">
        <v>5000</v>
      </c>
      <c r="N703" s="8">
        <f>IF('NORMAL OPTION CALLS'!E703="BUY",('NORMAL OPTION CALLS'!L703-'NORMAL OPTION CALLS'!G703)*('NORMAL OPTION CALLS'!M703),('NORMAL OPTION CALLS'!G703-'NORMAL OPTION CALLS'!L703)*('NORMAL OPTION CALLS'!M703))</f>
        <v>10499.999999999998</v>
      </c>
      <c r="O703" s="9">
        <f>'NORMAL OPTION CALLS'!N703/('NORMAL OPTION CALLS'!M703)/'NORMAL OPTION CALLS'!G703%</f>
        <v>21.874999999999996</v>
      </c>
    </row>
    <row r="704" spans="1:15" ht="16.5" customHeight="1">
      <c r="A704" s="61">
        <v>31</v>
      </c>
      <c r="B704" s="5">
        <v>42958</v>
      </c>
      <c r="C704" s="6">
        <v>230</v>
      </c>
      <c r="D704" s="6" t="s">
        <v>47</v>
      </c>
      <c r="E704" s="6" t="s">
        <v>22</v>
      </c>
      <c r="F704" s="6" t="s">
        <v>24</v>
      </c>
      <c r="G704" s="7">
        <v>8</v>
      </c>
      <c r="H704" s="7">
        <v>6</v>
      </c>
      <c r="I704" s="7">
        <v>9</v>
      </c>
      <c r="J704" s="7">
        <v>10</v>
      </c>
      <c r="K704" s="7">
        <v>11</v>
      </c>
      <c r="L704" s="7">
        <v>11</v>
      </c>
      <c r="M704" s="6">
        <v>3500</v>
      </c>
      <c r="N704" s="8">
        <f>IF('NORMAL OPTION CALLS'!E704="BUY",('NORMAL OPTION CALLS'!L704-'NORMAL OPTION CALLS'!G704)*('NORMAL OPTION CALLS'!M704),('NORMAL OPTION CALLS'!G704-'NORMAL OPTION CALLS'!L704)*('NORMAL OPTION CALLS'!M704))</f>
        <v>10500</v>
      </c>
      <c r="O704" s="9">
        <f>'NORMAL OPTION CALLS'!N704/('NORMAL OPTION CALLS'!M704)/'NORMAL OPTION CALLS'!G704%</f>
        <v>37.5</v>
      </c>
    </row>
    <row r="705" spans="1:15" ht="16.5" customHeight="1">
      <c r="A705" s="61">
        <v>32</v>
      </c>
      <c r="B705" s="5">
        <v>42957</v>
      </c>
      <c r="C705" s="6">
        <v>1740</v>
      </c>
      <c r="D705" s="6" t="s">
        <v>21</v>
      </c>
      <c r="E705" s="6" t="s">
        <v>22</v>
      </c>
      <c r="F705" s="6" t="s">
        <v>186</v>
      </c>
      <c r="G705" s="7">
        <v>34</v>
      </c>
      <c r="H705" s="7">
        <v>20</v>
      </c>
      <c r="I705" s="7">
        <v>41</v>
      </c>
      <c r="J705" s="7">
        <v>48</v>
      </c>
      <c r="K705" s="7">
        <v>55</v>
      </c>
      <c r="L705" s="7">
        <v>20</v>
      </c>
      <c r="M705" s="6">
        <v>500</v>
      </c>
      <c r="N705" s="8">
        <f>IF('NORMAL OPTION CALLS'!E705="BUY",('NORMAL OPTION CALLS'!L705-'NORMAL OPTION CALLS'!G705)*('NORMAL OPTION CALLS'!M705),('NORMAL OPTION CALLS'!G705-'NORMAL OPTION CALLS'!L705)*('NORMAL OPTION CALLS'!M705))</f>
        <v>-7000</v>
      </c>
      <c r="O705" s="9">
        <f>'NORMAL OPTION CALLS'!N705/('NORMAL OPTION CALLS'!M705)/'NORMAL OPTION CALLS'!G705%</f>
        <v>-41.17647058823529</v>
      </c>
    </row>
    <row r="706" spans="1:15" ht="16.5" customHeight="1">
      <c r="A706" s="61">
        <v>33</v>
      </c>
      <c r="B706" s="5">
        <v>42957</v>
      </c>
      <c r="C706" s="6">
        <v>300</v>
      </c>
      <c r="D706" s="6" t="s">
        <v>21</v>
      </c>
      <c r="E706" s="6" t="s">
        <v>22</v>
      </c>
      <c r="F706" s="6" t="s">
        <v>74</v>
      </c>
      <c r="G706" s="7">
        <v>11</v>
      </c>
      <c r="H706" s="7">
        <v>9</v>
      </c>
      <c r="I706" s="7">
        <v>12</v>
      </c>
      <c r="J706" s="7">
        <v>13</v>
      </c>
      <c r="K706" s="7">
        <v>14</v>
      </c>
      <c r="L706" s="7">
        <v>9</v>
      </c>
      <c r="M706" s="6">
        <v>3500</v>
      </c>
      <c r="N706" s="8">
        <f>IF('NORMAL OPTION CALLS'!E706="BUY",('NORMAL OPTION CALLS'!L706-'NORMAL OPTION CALLS'!G706)*('NORMAL OPTION CALLS'!M706),('NORMAL OPTION CALLS'!G706-'NORMAL OPTION CALLS'!L706)*('NORMAL OPTION CALLS'!M706))</f>
        <v>-7000</v>
      </c>
      <c r="O706" s="9">
        <f>'NORMAL OPTION CALLS'!N706/('NORMAL OPTION CALLS'!M706)/'NORMAL OPTION CALLS'!G706%</f>
        <v>-18.181818181818183</v>
      </c>
    </row>
    <row r="707" spans="1:15" ht="16.5" customHeight="1">
      <c r="A707" s="61">
        <v>34</v>
      </c>
      <c r="B707" s="5">
        <v>42957</v>
      </c>
      <c r="C707" s="6">
        <v>160</v>
      </c>
      <c r="D707" s="6" t="s">
        <v>47</v>
      </c>
      <c r="E707" s="6" t="s">
        <v>22</v>
      </c>
      <c r="F707" s="6" t="s">
        <v>64</v>
      </c>
      <c r="G707" s="7">
        <v>5</v>
      </c>
      <c r="H707" s="7">
        <v>4</v>
      </c>
      <c r="I707" s="7">
        <v>6</v>
      </c>
      <c r="J707" s="7">
        <v>7</v>
      </c>
      <c r="K707" s="7">
        <v>8</v>
      </c>
      <c r="L707" s="7">
        <v>6</v>
      </c>
      <c r="M707" s="6">
        <v>6000</v>
      </c>
      <c r="N707" s="8">
        <f>IF('NORMAL OPTION CALLS'!E707="BUY",('NORMAL OPTION CALLS'!L707-'NORMAL OPTION CALLS'!G707)*('NORMAL OPTION CALLS'!M707),('NORMAL OPTION CALLS'!G707-'NORMAL OPTION CALLS'!L707)*('NORMAL OPTION CALLS'!M707))</f>
        <v>6000</v>
      </c>
      <c r="O707" s="9">
        <f>'NORMAL OPTION CALLS'!N707/('NORMAL OPTION CALLS'!M707)/'NORMAL OPTION CALLS'!G707%</f>
        <v>20</v>
      </c>
    </row>
    <row r="708" spans="1:15" ht="16.5" customHeight="1">
      <c r="A708" s="61">
        <v>35</v>
      </c>
      <c r="B708" s="5">
        <v>42957</v>
      </c>
      <c r="C708" s="6">
        <v>610</v>
      </c>
      <c r="D708" s="6" t="s">
        <v>21</v>
      </c>
      <c r="E708" s="6" t="s">
        <v>22</v>
      </c>
      <c r="F708" s="6" t="s">
        <v>99</v>
      </c>
      <c r="G708" s="7">
        <v>18</v>
      </c>
      <c r="H708" s="7">
        <v>15</v>
      </c>
      <c r="I708" s="7">
        <v>19.5</v>
      </c>
      <c r="J708" s="7">
        <v>21</v>
      </c>
      <c r="K708" s="7">
        <v>22.5</v>
      </c>
      <c r="L708" s="7">
        <v>19.5</v>
      </c>
      <c r="M708" s="6">
        <v>2000</v>
      </c>
      <c r="N708" s="8">
        <f>IF('NORMAL OPTION CALLS'!E708="BUY",('NORMAL OPTION CALLS'!L708-'NORMAL OPTION CALLS'!G708)*('NORMAL OPTION CALLS'!M708),('NORMAL OPTION CALLS'!G708-'NORMAL OPTION CALLS'!L708)*('NORMAL OPTION CALLS'!M708))</f>
        <v>3000</v>
      </c>
      <c r="O708" s="9">
        <f>'NORMAL OPTION CALLS'!N708/('NORMAL OPTION CALLS'!M708)/'NORMAL OPTION CALLS'!G708%</f>
        <v>8.3333333333333339</v>
      </c>
    </row>
    <row r="709" spans="1:15" ht="16.5" customHeight="1">
      <c r="A709" s="61">
        <v>36</v>
      </c>
      <c r="B709" s="5">
        <v>42957</v>
      </c>
      <c r="C709" s="6">
        <v>130</v>
      </c>
      <c r="D709" s="6" t="s">
        <v>47</v>
      </c>
      <c r="E709" s="6" t="s">
        <v>22</v>
      </c>
      <c r="F709" s="6" t="s">
        <v>59</v>
      </c>
      <c r="G709" s="7">
        <v>4.7</v>
      </c>
      <c r="H709" s="7">
        <v>3.7</v>
      </c>
      <c r="I709" s="7">
        <v>5.2</v>
      </c>
      <c r="J709" s="7">
        <v>5.7</v>
      </c>
      <c r="K709" s="7">
        <v>6.2</v>
      </c>
      <c r="L709" s="7">
        <v>6.2</v>
      </c>
      <c r="M709" s="6">
        <v>6000</v>
      </c>
      <c r="N709" s="8">
        <f>IF('NORMAL OPTION CALLS'!E709="BUY",('NORMAL OPTION CALLS'!L709-'NORMAL OPTION CALLS'!G709)*('NORMAL OPTION CALLS'!M709),('NORMAL OPTION CALLS'!G709-'NORMAL OPTION CALLS'!L709)*('NORMAL OPTION CALLS'!M709))</f>
        <v>9000</v>
      </c>
      <c r="O709" s="9">
        <f>'NORMAL OPTION CALLS'!N709/('NORMAL OPTION CALLS'!M709)/'NORMAL OPTION CALLS'!G709%</f>
        <v>31.914893617021278</v>
      </c>
    </row>
    <row r="710" spans="1:15" ht="16.5" customHeight="1">
      <c r="A710" s="61">
        <v>37</v>
      </c>
      <c r="B710" s="5">
        <v>42956</v>
      </c>
      <c r="C710" s="6">
        <v>140</v>
      </c>
      <c r="D710" s="6" t="s">
        <v>21</v>
      </c>
      <c r="E710" s="6" t="s">
        <v>22</v>
      </c>
      <c r="F710" s="6" t="s">
        <v>59</v>
      </c>
      <c r="G710" s="7">
        <v>5</v>
      </c>
      <c r="H710" s="7">
        <v>4</v>
      </c>
      <c r="I710" s="7">
        <v>5.5</v>
      </c>
      <c r="J710" s="7">
        <v>6</v>
      </c>
      <c r="K710" s="7">
        <v>6.5</v>
      </c>
      <c r="L710" s="7">
        <v>4</v>
      </c>
      <c r="M710" s="6">
        <v>6000</v>
      </c>
      <c r="N710" s="8">
        <f>IF('NORMAL OPTION CALLS'!E710="BUY",('NORMAL OPTION CALLS'!L710-'NORMAL OPTION CALLS'!G710)*('NORMAL OPTION CALLS'!M710),('NORMAL OPTION CALLS'!G710-'NORMAL OPTION CALLS'!L710)*('NORMAL OPTION CALLS'!M710))</f>
        <v>-6000</v>
      </c>
      <c r="O710" s="9">
        <f>'NORMAL OPTION CALLS'!N710/('NORMAL OPTION CALLS'!M710)/'NORMAL OPTION CALLS'!G710%</f>
        <v>-20</v>
      </c>
    </row>
    <row r="711" spans="1:15" ht="16.5" customHeight="1">
      <c r="A711" s="61">
        <v>38</v>
      </c>
      <c r="B711" s="5">
        <v>42956</v>
      </c>
      <c r="C711" s="6">
        <v>180</v>
      </c>
      <c r="D711" s="6" t="s">
        <v>47</v>
      </c>
      <c r="E711" s="6" t="s">
        <v>22</v>
      </c>
      <c r="F711" s="6" t="s">
        <v>64</v>
      </c>
      <c r="G711" s="7">
        <v>7.7</v>
      </c>
      <c r="H711" s="7">
        <v>6.7</v>
      </c>
      <c r="I711" s="7">
        <v>8.1999999999999993</v>
      </c>
      <c r="J711" s="7">
        <v>9.6999999999999993</v>
      </c>
      <c r="K711" s="7">
        <v>10.199999999999999</v>
      </c>
      <c r="L711" s="7">
        <v>8.1999999999999993</v>
      </c>
      <c r="M711" s="6">
        <v>6000</v>
      </c>
      <c r="N711" s="8">
        <f>IF('NORMAL OPTION CALLS'!E711="BUY",('NORMAL OPTION CALLS'!L711-'NORMAL OPTION CALLS'!G711)*('NORMAL OPTION CALLS'!M711),('NORMAL OPTION CALLS'!G711-'NORMAL OPTION CALLS'!L711)*('NORMAL OPTION CALLS'!M711))</f>
        <v>2999.9999999999945</v>
      </c>
      <c r="O711" s="9">
        <f>'NORMAL OPTION CALLS'!N711/('NORMAL OPTION CALLS'!M711)/'NORMAL OPTION CALLS'!G711%</f>
        <v>6.4935064935064819</v>
      </c>
    </row>
    <row r="712" spans="1:15" ht="16.5" customHeight="1">
      <c r="A712" s="61">
        <v>39</v>
      </c>
      <c r="B712" s="5">
        <v>42956</v>
      </c>
      <c r="C712" s="6">
        <v>620</v>
      </c>
      <c r="D712" s="6" t="s">
        <v>21</v>
      </c>
      <c r="E712" s="6" t="s">
        <v>22</v>
      </c>
      <c r="F712" s="6" t="s">
        <v>169</v>
      </c>
      <c r="G712" s="7">
        <v>16</v>
      </c>
      <c r="H712" s="7">
        <v>11</v>
      </c>
      <c r="I712" s="7">
        <v>18.5</v>
      </c>
      <c r="J712" s="7">
        <v>20</v>
      </c>
      <c r="K712" s="7">
        <v>22.5</v>
      </c>
      <c r="L712" s="7">
        <v>22.5</v>
      </c>
      <c r="M712" s="6">
        <v>1500</v>
      </c>
      <c r="N712" s="8">
        <f>IF('NORMAL OPTION CALLS'!E712="BUY",('NORMAL OPTION CALLS'!L712-'NORMAL OPTION CALLS'!G712)*('NORMAL OPTION CALLS'!M712),('NORMAL OPTION CALLS'!G712-'NORMAL OPTION CALLS'!L712)*('NORMAL OPTION CALLS'!M712))</f>
        <v>9750</v>
      </c>
      <c r="O712" s="9">
        <f>'NORMAL OPTION CALLS'!N712/('NORMAL OPTION CALLS'!M712)/'NORMAL OPTION CALLS'!G712%</f>
        <v>40.625</v>
      </c>
    </row>
    <row r="713" spans="1:15" ht="16.5" customHeight="1">
      <c r="A713" s="61">
        <v>40</v>
      </c>
      <c r="B713" s="5">
        <v>42955</v>
      </c>
      <c r="C713" s="6">
        <v>180</v>
      </c>
      <c r="D713" s="6" t="s">
        <v>21</v>
      </c>
      <c r="E713" s="6" t="s">
        <v>22</v>
      </c>
      <c r="F713" s="6" t="s">
        <v>184</v>
      </c>
      <c r="G713" s="7">
        <v>5</v>
      </c>
      <c r="H713" s="7">
        <v>3</v>
      </c>
      <c r="I713" s="7">
        <v>6</v>
      </c>
      <c r="J713" s="7">
        <v>7</v>
      </c>
      <c r="K713" s="7">
        <v>8</v>
      </c>
      <c r="L713" s="7">
        <v>3</v>
      </c>
      <c r="M713" s="6">
        <v>4500</v>
      </c>
      <c r="N713" s="8">
        <f>IF('NORMAL OPTION CALLS'!E713="BUY",('NORMAL OPTION CALLS'!L713-'NORMAL OPTION CALLS'!G713)*('NORMAL OPTION CALLS'!M713),('NORMAL OPTION CALLS'!G713-'NORMAL OPTION CALLS'!L713)*('NORMAL OPTION CALLS'!M713))</f>
        <v>-9000</v>
      </c>
      <c r="O713" s="9">
        <f>'NORMAL OPTION CALLS'!N713/('NORMAL OPTION CALLS'!M713)/'NORMAL OPTION CALLS'!G713%</f>
        <v>-40</v>
      </c>
    </row>
    <row r="714" spans="1:15" ht="16.5" customHeight="1">
      <c r="A714" s="61">
        <v>41</v>
      </c>
      <c r="B714" s="5">
        <v>42955</v>
      </c>
      <c r="C714" s="6">
        <v>620</v>
      </c>
      <c r="D714" s="6" t="s">
        <v>21</v>
      </c>
      <c r="E714" s="6" t="s">
        <v>22</v>
      </c>
      <c r="F714" s="6" t="s">
        <v>99</v>
      </c>
      <c r="G714" s="7">
        <v>18.5</v>
      </c>
      <c r="H714" s="7">
        <v>15.5</v>
      </c>
      <c r="I714" s="7">
        <v>20</v>
      </c>
      <c r="J714" s="7">
        <v>21.5</v>
      </c>
      <c r="K714" s="7">
        <v>23</v>
      </c>
      <c r="L714" s="7">
        <v>20</v>
      </c>
      <c r="M714" s="6">
        <v>2000</v>
      </c>
      <c r="N714" s="8">
        <f>IF('NORMAL OPTION CALLS'!E714="BUY",('NORMAL OPTION CALLS'!L714-'NORMAL OPTION CALLS'!G714)*('NORMAL OPTION CALLS'!M714),('NORMAL OPTION CALLS'!G714-'NORMAL OPTION CALLS'!L714)*('NORMAL OPTION CALLS'!M714))</f>
        <v>3000</v>
      </c>
      <c r="O714" s="9">
        <f>'NORMAL OPTION CALLS'!N714/('NORMAL OPTION CALLS'!M714)/'NORMAL OPTION CALLS'!G714%</f>
        <v>8.1081081081081088</v>
      </c>
    </row>
    <row r="715" spans="1:15" ht="16.5" customHeight="1">
      <c r="A715" s="61">
        <v>42</v>
      </c>
      <c r="B715" s="5">
        <v>42955</v>
      </c>
      <c r="C715" s="6">
        <v>640</v>
      </c>
      <c r="D715" s="6" t="s">
        <v>21</v>
      </c>
      <c r="E715" s="6" t="s">
        <v>22</v>
      </c>
      <c r="F715" s="6" t="s">
        <v>183</v>
      </c>
      <c r="G715" s="7">
        <v>21</v>
      </c>
      <c r="H715" s="7">
        <v>15</v>
      </c>
      <c r="I715" s="7">
        <v>24</v>
      </c>
      <c r="J715" s="7">
        <v>27</v>
      </c>
      <c r="K715" s="7">
        <v>30</v>
      </c>
      <c r="L715" s="7">
        <v>24</v>
      </c>
      <c r="M715" s="6">
        <v>1200</v>
      </c>
      <c r="N715" s="8">
        <f>IF('NORMAL OPTION CALLS'!E715="BUY",('NORMAL OPTION CALLS'!L715-'NORMAL OPTION CALLS'!G715)*('NORMAL OPTION CALLS'!M715),('NORMAL OPTION CALLS'!G715-'NORMAL OPTION CALLS'!L715)*('NORMAL OPTION CALLS'!M715))</f>
        <v>3600</v>
      </c>
      <c r="O715" s="9">
        <f>'NORMAL OPTION CALLS'!N715/('NORMAL OPTION CALLS'!M715)/'NORMAL OPTION CALLS'!G715%</f>
        <v>14.285714285714286</v>
      </c>
    </row>
    <row r="716" spans="1:15" ht="16.5" customHeight="1">
      <c r="A716" s="61">
        <v>43</v>
      </c>
      <c r="B716" s="5">
        <v>42954</v>
      </c>
      <c r="C716" s="6">
        <v>180</v>
      </c>
      <c r="D716" s="6" t="s">
        <v>21</v>
      </c>
      <c r="E716" s="6" t="s">
        <v>22</v>
      </c>
      <c r="F716" s="6" t="s">
        <v>64</v>
      </c>
      <c r="G716" s="7">
        <v>5</v>
      </c>
      <c r="H716" s="7">
        <v>4</v>
      </c>
      <c r="I716" s="7">
        <v>5.5</v>
      </c>
      <c r="J716" s="7">
        <v>6</v>
      </c>
      <c r="K716" s="7">
        <v>6.5</v>
      </c>
      <c r="L716" s="7">
        <v>6.5</v>
      </c>
      <c r="M716" s="6">
        <v>6000</v>
      </c>
      <c r="N716" s="8">
        <f>IF('NORMAL OPTION CALLS'!E716="BUY",('NORMAL OPTION CALLS'!L716-'NORMAL OPTION CALLS'!G716)*('NORMAL OPTION CALLS'!M716),('NORMAL OPTION CALLS'!G716-'NORMAL OPTION CALLS'!L716)*('NORMAL OPTION CALLS'!M716))</f>
        <v>9000</v>
      </c>
      <c r="O716" s="9">
        <f>'NORMAL OPTION CALLS'!N716/('NORMAL OPTION CALLS'!M716)/'NORMAL OPTION CALLS'!G716%</f>
        <v>30</v>
      </c>
    </row>
    <row r="717" spans="1:15" ht="16.5" customHeight="1">
      <c r="A717" s="61">
        <v>44</v>
      </c>
      <c r="B717" s="5">
        <v>42954</v>
      </c>
      <c r="C717" s="6">
        <v>600</v>
      </c>
      <c r="D717" s="6" t="s">
        <v>21</v>
      </c>
      <c r="E717" s="6" t="s">
        <v>22</v>
      </c>
      <c r="F717" s="6" t="s">
        <v>99</v>
      </c>
      <c r="G717" s="7">
        <v>17</v>
      </c>
      <c r="H717" s="7">
        <v>13</v>
      </c>
      <c r="I717" s="7">
        <v>19</v>
      </c>
      <c r="J717" s="7">
        <v>21</v>
      </c>
      <c r="K717" s="7">
        <v>23</v>
      </c>
      <c r="L717" s="7">
        <v>23</v>
      </c>
      <c r="M717" s="6">
        <v>2000</v>
      </c>
      <c r="N717" s="8">
        <f>IF('NORMAL OPTION CALLS'!E717="BUY",('NORMAL OPTION CALLS'!L717-'NORMAL OPTION CALLS'!G717)*('NORMAL OPTION CALLS'!M717),('NORMAL OPTION CALLS'!G717-'NORMAL OPTION CALLS'!L717)*('NORMAL OPTION CALLS'!M717))</f>
        <v>12000</v>
      </c>
      <c r="O717" s="9">
        <f>'NORMAL OPTION CALLS'!N717/('NORMAL OPTION CALLS'!M717)/'NORMAL OPTION CALLS'!G717%</f>
        <v>35.294117647058819</v>
      </c>
    </row>
    <row r="718" spans="1:15" ht="16.5" customHeight="1">
      <c r="A718" s="61">
        <v>45</v>
      </c>
      <c r="B718" s="5">
        <v>42954</v>
      </c>
      <c r="C718" s="6">
        <v>440</v>
      </c>
      <c r="D718" s="6" t="s">
        <v>21</v>
      </c>
      <c r="E718" s="6" t="s">
        <v>22</v>
      </c>
      <c r="F718" s="6" t="s">
        <v>185</v>
      </c>
      <c r="G718" s="7">
        <v>23.5</v>
      </c>
      <c r="H718" s="7">
        <v>19.5</v>
      </c>
      <c r="I718" s="7">
        <v>25.5</v>
      </c>
      <c r="J718" s="7">
        <v>27.5</v>
      </c>
      <c r="K718" s="7">
        <v>29.5</v>
      </c>
      <c r="L718" s="7">
        <v>25.5</v>
      </c>
      <c r="M718" s="6">
        <v>1575</v>
      </c>
      <c r="N718" s="8">
        <f>IF('NORMAL OPTION CALLS'!E718="BUY",('NORMAL OPTION CALLS'!L718-'NORMAL OPTION CALLS'!G718)*('NORMAL OPTION CALLS'!M718),('NORMAL OPTION CALLS'!G718-'NORMAL OPTION CALLS'!L718)*('NORMAL OPTION CALLS'!M718))</f>
        <v>3150</v>
      </c>
      <c r="O718" s="9">
        <f>'NORMAL OPTION CALLS'!N718/('NORMAL OPTION CALLS'!M718)/'NORMAL OPTION CALLS'!G718%</f>
        <v>8.5106382978723403</v>
      </c>
    </row>
    <row r="719" spans="1:15" ht="16.5" customHeight="1">
      <c r="A719" s="61">
        <v>46</v>
      </c>
      <c r="B719" s="5">
        <v>42951</v>
      </c>
      <c r="C719" s="6">
        <v>230</v>
      </c>
      <c r="D719" s="6" t="s">
        <v>21</v>
      </c>
      <c r="E719" s="6" t="s">
        <v>22</v>
      </c>
      <c r="F719" s="6" t="s">
        <v>43</v>
      </c>
      <c r="G719" s="7">
        <v>6.5</v>
      </c>
      <c r="H719" s="7">
        <v>4.5</v>
      </c>
      <c r="I719" s="7">
        <v>7.5</v>
      </c>
      <c r="J719" s="7">
        <v>8.5</v>
      </c>
      <c r="K719" s="7">
        <v>9.5</v>
      </c>
      <c r="L719" s="7">
        <v>7</v>
      </c>
      <c r="M719" s="6">
        <v>3000</v>
      </c>
      <c r="N719" s="8">
        <f>IF('NORMAL OPTION CALLS'!E719="BUY",('NORMAL OPTION CALLS'!L719-'NORMAL OPTION CALLS'!G719)*('NORMAL OPTION CALLS'!M719),('NORMAL OPTION CALLS'!G719-'NORMAL OPTION CALLS'!L719)*('NORMAL OPTION CALLS'!M719))</f>
        <v>1500</v>
      </c>
      <c r="O719" s="9">
        <f>'NORMAL OPTION CALLS'!N719/('NORMAL OPTION CALLS'!M719)/'NORMAL OPTION CALLS'!G719%</f>
        <v>7.6923076923076916</v>
      </c>
    </row>
    <row r="720" spans="1:15" ht="16.5" customHeight="1">
      <c r="A720" s="61">
        <v>47</v>
      </c>
      <c r="B720" s="5">
        <v>42951</v>
      </c>
      <c r="C720" s="6">
        <v>400</v>
      </c>
      <c r="D720" s="6" t="s">
        <v>21</v>
      </c>
      <c r="E720" s="6" t="s">
        <v>22</v>
      </c>
      <c r="F720" s="6" t="s">
        <v>56</v>
      </c>
      <c r="G720" s="7">
        <v>11</v>
      </c>
      <c r="H720" s="7">
        <v>7</v>
      </c>
      <c r="I720" s="7">
        <v>13</v>
      </c>
      <c r="J720" s="7">
        <v>15</v>
      </c>
      <c r="K720" s="7">
        <v>17</v>
      </c>
      <c r="L720" s="7">
        <v>17</v>
      </c>
      <c r="M720" s="6">
        <v>1500</v>
      </c>
      <c r="N720" s="8">
        <f>IF('NORMAL OPTION CALLS'!E720="BUY",('NORMAL OPTION CALLS'!L720-'NORMAL OPTION CALLS'!G720)*('NORMAL OPTION CALLS'!M720),('NORMAL OPTION CALLS'!G720-'NORMAL OPTION CALLS'!L720)*('NORMAL OPTION CALLS'!M720))</f>
        <v>9000</v>
      </c>
      <c r="O720" s="9">
        <f>'NORMAL OPTION CALLS'!N720/('NORMAL OPTION CALLS'!M720)/'NORMAL OPTION CALLS'!G720%</f>
        <v>54.545454545454547</v>
      </c>
    </row>
    <row r="721" spans="1:15" ht="16.5" customHeight="1">
      <c r="A721" s="61">
        <v>48</v>
      </c>
      <c r="B721" s="5">
        <v>42950</v>
      </c>
      <c r="C721" s="6">
        <v>560</v>
      </c>
      <c r="D721" s="6" t="s">
        <v>21</v>
      </c>
      <c r="E721" s="6" t="s">
        <v>22</v>
      </c>
      <c r="F721" s="6" t="s">
        <v>169</v>
      </c>
      <c r="G721" s="7">
        <v>20</v>
      </c>
      <c r="H721" s="7">
        <v>15</v>
      </c>
      <c r="I721" s="7">
        <v>23</v>
      </c>
      <c r="J721" s="7">
        <v>26</v>
      </c>
      <c r="K721" s="7">
        <v>29</v>
      </c>
      <c r="L721" s="7">
        <v>15</v>
      </c>
      <c r="M721" s="6">
        <v>1500</v>
      </c>
      <c r="N721" s="8">
        <f>IF('NORMAL OPTION CALLS'!E721="BUY",('NORMAL OPTION CALLS'!L721-'NORMAL OPTION CALLS'!G721)*('NORMAL OPTION CALLS'!M721),('NORMAL OPTION CALLS'!G721-'NORMAL OPTION CALLS'!L721)*('NORMAL OPTION CALLS'!M721))</f>
        <v>-7500</v>
      </c>
      <c r="O721" s="9">
        <f>'NORMAL OPTION CALLS'!N721/('NORMAL OPTION CALLS'!M721)/'NORMAL OPTION CALLS'!G721%</f>
        <v>-25</v>
      </c>
    </row>
    <row r="722" spans="1:15" ht="16.5" customHeight="1">
      <c r="A722" s="61">
        <v>49</v>
      </c>
      <c r="B722" s="5">
        <v>42950</v>
      </c>
      <c r="C722" s="6">
        <v>170</v>
      </c>
      <c r="D722" s="6" t="s">
        <v>47</v>
      </c>
      <c r="E722" s="6" t="s">
        <v>22</v>
      </c>
      <c r="F722" s="6" t="s">
        <v>64</v>
      </c>
      <c r="G722" s="7">
        <v>5.7</v>
      </c>
      <c r="H722" s="7">
        <v>4.7</v>
      </c>
      <c r="I722" s="7">
        <v>6.2</v>
      </c>
      <c r="J722" s="7">
        <v>6.7</v>
      </c>
      <c r="K722" s="7">
        <v>7.2</v>
      </c>
      <c r="L722" s="7">
        <v>4.7</v>
      </c>
      <c r="M722" s="6">
        <v>6000</v>
      </c>
      <c r="N722" s="8">
        <f>IF('NORMAL OPTION CALLS'!E722="BUY",('NORMAL OPTION CALLS'!L722-'NORMAL OPTION CALLS'!G722)*('NORMAL OPTION CALLS'!M722),('NORMAL OPTION CALLS'!G722-'NORMAL OPTION CALLS'!L722)*('NORMAL OPTION CALLS'!M722))</f>
        <v>-6000</v>
      </c>
      <c r="O722" s="9">
        <f>'NORMAL OPTION CALLS'!N722/('NORMAL OPTION CALLS'!M722)/'NORMAL OPTION CALLS'!G722%</f>
        <v>-17.543859649122805</v>
      </c>
    </row>
    <row r="723" spans="1:15" ht="16.5" customHeight="1">
      <c r="A723" s="61">
        <v>50</v>
      </c>
      <c r="B723" s="5">
        <v>42950</v>
      </c>
      <c r="C723" s="6">
        <v>760</v>
      </c>
      <c r="D723" s="6" t="s">
        <v>21</v>
      </c>
      <c r="E723" s="6" t="s">
        <v>22</v>
      </c>
      <c r="F723" s="6" t="s">
        <v>182</v>
      </c>
      <c r="G723" s="7">
        <v>25</v>
      </c>
      <c r="H723" s="7">
        <v>18</v>
      </c>
      <c r="I723" s="7">
        <v>29</v>
      </c>
      <c r="J723" s="7">
        <v>33</v>
      </c>
      <c r="K723" s="7">
        <v>37</v>
      </c>
      <c r="L723" s="7">
        <v>18</v>
      </c>
      <c r="M723" s="6">
        <v>800</v>
      </c>
      <c r="N723" s="8">
        <f>IF('NORMAL OPTION CALLS'!E723="BUY",('NORMAL OPTION CALLS'!L723-'NORMAL OPTION CALLS'!G723)*('NORMAL OPTION CALLS'!M723),('NORMAL OPTION CALLS'!G723-'NORMAL OPTION CALLS'!L723)*('NORMAL OPTION CALLS'!M723))</f>
        <v>-5600</v>
      </c>
      <c r="O723" s="9">
        <f>'NORMAL OPTION CALLS'!N723/('NORMAL OPTION CALLS'!M723)/'NORMAL OPTION CALLS'!G723%</f>
        <v>-28</v>
      </c>
    </row>
    <row r="724" spans="1:15" ht="16.5" customHeight="1">
      <c r="A724" s="61">
        <v>51</v>
      </c>
      <c r="B724" s="5">
        <v>42949</v>
      </c>
      <c r="C724" s="6">
        <v>1620</v>
      </c>
      <c r="D724" s="6" t="s">
        <v>21</v>
      </c>
      <c r="E724" s="6" t="s">
        <v>22</v>
      </c>
      <c r="F724" s="6" t="s">
        <v>132</v>
      </c>
      <c r="G724" s="7">
        <v>46</v>
      </c>
      <c r="H724" s="7">
        <v>34</v>
      </c>
      <c r="I724" s="7">
        <v>52</v>
      </c>
      <c r="J724" s="7">
        <v>58</v>
      </c>
      <c r="K724" s="7">
        <v>64</v>
      </c>
      <c r="L724" s="7">
        <v>64</v>
      </c>
      <c r="M724" s="6">
        <v>500</v>
      </c>
      <c r="N724" s="8">
        <f>IF('NORMAL OPTION CALLS'!E724="BUY",('NORMAL OPTION CALLS'!L724-'NORMAL OPTION CALLS'!G724)*('NORMAL OPTION CALLS'!M724),('NORMAL OPTION CALLS'!G724-'NORMAL OPTION CALLS'!L724)*('NORMAL OPTION CALLS'!M724))</f>
        <v>9000</v>
      </c>
      <c r="O724" s="9">
        <f>'NORMAL OPTION CALLS'!N724/('NORMAL OPTION CALLS'!M724)/'NORMAL OPTION CALLS'!G724%</f>
        <v>39.130434782608695</v>
      </c>
    </row>
    <row r="725" spans="1:15" ht="16.5" customHeight="1">
      <c r="A725" s="61">
        <v>52</v>
      </c>
      <c r="B725" s="5">
        <v>42949</v>
      </c>
      <c r="C725" s="6">
        <v>170</v>
      </c>
      <c r="D725" s="6" t="s">
        <v>47</v>
      </c>
      <c r="E725" s="6" t="s">
        <v>22</v>
      </c>
      <c r="F725" s="6" t="s">
        <v>64</v>
      </c>
      <c r="G725" s="7">
        <v>4.3</v>
      </c>
      <c r="H725" s="7">
        <v>3.5</v>
      </c>
      <c r="I725" s="7">
        <v>5</v>
      </c>
      <c r="J725" s="7">
        <v>5.5</v>
      </c>
      <c r="K725" s="7">
        <v>6</v>
      </c>
      <c r="L725" s="7">
        <v>5</v>
      </c>
      <c r="M725" s="6">
        <v>6000</v>
      </c>
      <c r="N725" s="8">
        <f>IF('NORMAL OPTION CALLS'!E725="BUY",('NORMAL OPTION CALLS'!L725-'NORMAL OPTION CALLS'!G725)*('NORMAL OPTION CALLS'!M725),('NORMAL OPTION CALLS'!G725-'NORMAL OPTION CALLS'!L725)*('NORMAL OPTION CALLS'!M725))</f>
        <v>4200.0000000000009</v>
      </c>
      <c r="O725" s="9">
        <f>'NORMAL OPTION CALLS'!N725/('NORMAL OPTION CALLS'!M725)/'NORMAL OPTION CALLS'!G725%</f>
        <v>16.279069767441865</v>
      </c>
    </row>
    <row r="726" spans="1:15" ht="16.5" customHeight="1">
      <c r="A726" s="61">
        <v>53</v>
      </c>
      <c r="B726" s="5">
        <v>42948</v>
      </c>
      <c r="C726" s="6">
        <v>400</v>
      </c>
      <c r="D726" s="6" t="s">
        <v>21</v>
      </c>
      <c r="E726" s="6" t="s">
        <v>22</v>
      </c>
      <c r="F726" s="6" t="s">
        <v>23</v>
      </c>
      <c r="G726" s="7">
        <v>13.5</v>
      </c>
      <c r="H726" s="7">
        <v>9.5</v>
      </c>
      <c r="I726" s="7">
        <v>15.5</v>
      </c>
      <c r="J726" s="7">
        <v>17.5</v>
      </c>
      <c r="K726" s="7">
        <v>19.5</v>
      </c>
      <c r="L726" s="7">
        <v>9.5</v>
      </c>
      <c r="M726" s="6">
        <v>1575</v>
      </c>
      <c r="N726" s="8">
        <f>IF('NORMAL OPTION CALLS'!E726="BUY",('NORMAL OPTION CALLS'!L726-'NORMAL OPTION CALLS'!G726)*('NORMAL OPTION CALLS'!M726),('NORMAL OPTION CALLS'!G726-'NORMAL OPTION CALLS'!L726)*('NORMAL OPTION CALLS'!M726))</f>
        <v>-6300</v>
      </c>
      <c r="O726" s="9">
        <f>'NORMAL OPTION CALLS'!N726/('NORMAL OPTION CALLS'!M726)/'NORMAL OPTION CALLS'!G726%</f>
        <v>-29.629629629629626</v>
      </c>
    </row>
    <row r="727" spans="1:15" ht="16.5" customHeight="1">
      <c r="A727" s="61">
        <v>54</v>
      </c>
      <c r="B727" s="5">
        <v>42948</v>
      </c>
      <c r="C727" s="6">
        <v>230</v>
      </c>
      <c r="D727" s="6" t="s">
        <v>21</v>
      </c>
      <c r="E727" s="6" t="s">
        <v>22</v>
      </c>
      <c r="F727" s="6" t="s">
        <v>24</v>
      </c>
      <c r="G727" s="7">
        <v>7</v>
      </c>
      <c r="H727" s="7">
        <v>5</v>
      </c>
      <c r="I727" s="7">
        <v>8</v>
      </c>
      <c r="J727" s="7">
        <v>9</v>
      </c>
      <c r="K727" s="7">
        <v>10</v>
      </c>
      <c r="L727" s="7">
        <v>8</v>
      </c>
      <c r="M727" s="6">
        <v>3500</v>
      </c>
      <c r="N727" s="8">
        <f>IF('NORMAL OPTION CALLS'!E727="BUY",('NORMAL OPTION CALLS'!L727-'NORMAL OPTION CALLS'!G727)*('NORMAL OPTION CALLS'!M727),('NORMAL OPTION CALLS'!G727-'NORMAL OPTION CALLS'!L727)*('NORMAL OPTION CALLS'!M727))</f>
        <v>3500</v>
      </c>
      <c r="O727" s="9">
        <f>'NORMAL OPTION CALLS'!N727/('NORMAL OPTION CALLS'!M727)/'NORMAL OPTION CALLS'!G727%</f>
        <v>14.285714285714285</v>
      </c>
    </row>
    <row r="728" spans="1:15" ht="16.5" customHeight="1">
      <c r="A728" s="61">
        <v>55</v>
      </c>
      <c r="B728" s="5">
        <v>42948</v>
      </c>
      <c r="C728" s="6">
        <v>115</v>
      </c>
      <c r="D728" s="6" t="s">
        <v>21</v>
      </c>
      <c r="E728" s="6" t="s">
        <v>22</v>
      </c>
      <c r="F728" s="6" t="s">
        <v>25</v>
      </c>
      <c r="G728" s="7">
        <v>2.5</v>
      </c>
      <c r="H728" s="7">
        <v>1.5</v>
      </c>
      <c r="I728" s="7">
        <v>3</v>
      </c>
      <c r="J728" s="7">
        <v>3.5</v>
      </c>
      <c r="K728" s="7">
        <v>4</v>
      </c>
      <c r="L728" s="7">
        <v>3</v>
      </c>
      <c r="M728" s="6">
        <v>7000</v>
      </c>
      <c r="N728" s="8">
        <f>IF('NORMAL OPTION CALLS'!E728="BUY",('NORMAL OPTION CALLS'!L728-'NORMAL OPTION CALLS'!G728)*('NORMAL OPTION CALLS'!M728),('NORMAL OPTION CALLS'!G728-'NORMAL OPTION CALLS'!L728)*('NORMAL OPTION CALLS'!M728))</f>
        <v>3500</v>
      </c>
      <c r="O728" s="9">
        <f>'NORMAL OPTION CALLS'!N728/('NORMAL OPTION CALLS'!M728)/'NORMAL OPTION CALLS'!G728%</f>
        <v>20</v>
      </c>
    </row>
    <row r="729" spans="1:15" ht="16.5" customHeight="1">
      <c r="A729" s="61">
        <v>56</v>
      </c>
      <c r="B729" s="5">
        <v>42948</v>
      </c>
      <c r="C729" s="6">
        <v>600</v>
      </c>
      <c r="D729" s="6" t="s">
        <v>21</v>
      </c>
      <c r="E729" s="6" t="s">
        <v>22</v>
      </c>
      <c r="F729" s="6" t="s">
        <v>26</v>
      </c>
      <c r="G729" s="7">
        <v>19</v>
      </c>
      <c r="H729" s="7">
        <v>15</v>
      </c>
      <c r="I729" s="7">
        <v>21</v>
      </c>
      <c r="J729" s="7">
        <v>23</v>
      </c>
      <c r="K729" s="7">
        <v>25</v>
      </c>
      <c r="L729" s="7">
        <v>21</v>
      </c>
      <c r="M729" s="6">
        <v>2000</v>
      </c>
      <c r="N729" s="8">
        <f>IF('NORMAL OPTION CALLS'!E729="BUY",('NORMAL OPTION CALLS'!L729-'NORMAL OPTION CALLS'!G729)*('NORMAL OPTION CALLS'!M729),('NORMAL OPTION CALLS'!G729-'NORMAL OPTION CALLS'!L729)*('NORMAL OPTION CALLS'!M729))</f>
        <v>4000</v>
      </c>
      <c r="O729" s="9">
        <f>'NORMAL OPTION CALLS'!N729/('NORMAL OPTION CALLS'!M729)/'NORMAL OPTION CALLS'!G729%</f>
        <v>10.526315789473685</v>
      </c>
    </row>
    <row r="730" spans="1:15" s="1" customFormat="1" ht="15.75">
      <c r="A730" s="10"/>
      <c r="B730" s="5"/>
      <c r="C730" s="6"/>
      <c r="D730" s="6"/>
      <c r="E730" s="6"/>
      <c r="F730" s="6"/>
      <c r="G730" s="7"/>
      <c r="H730" s="7"/>
      <c r="I730" s="7"/>
      <c r="J730" s="7"/>
      <c r="K730" s="7"/>
      <c r="L730" s="7"/>
      <c r="M730" s="6"/>
      <c r="N730" s="8"/>
      <c r="O730" s="9"/>
    </row>
    <row r="731" spans="1:15" ht="16.5" thickBot="1">
      <c r="A731" s="4"/>
      <c r="B731" s="11"/>
      <c r="C731" s="11"/>
      <c r="D731" s="12"/>
      <c r="E731" s="12"/>
      <c r="F731" s="12"/>
      <c r="G731" s="13"/>
      <c r="H731" s="14"/>
      <c r="I731" s="15" t="s">
        <v>27</v>
      </c>
      <c r="J731" s="15"/>
      <c r="K731" s="16"/>
      <c r="L731" s="16"/>
      <c r="M731" s="17"/>
      <c r="N731" s="17"/>
      <c r="O731" s="17"/>
    </row>
    <row r="732" spans="1:15" ht="15.75">
      <c r="A732" s="18"/>
      <c r="B732" s="11"/>
      <c r="C732" s="11"/>
      <c r="D732" s="99" t="s">
        <v>28</v>
      </c>
      <c r="E732" s="99"/>
      <c r="F732" s="20">
        <v>55</v>
      </c>
      <c r="G732" s="21">
        <f>'NORMAL OPTION CALLS'!G733+'NORMAL OPTION CALLS'!G734+'NORMAL OPTION CALLS'!G735+'NORMAL OPTION CALLS'!G736+'NORMAL OPTION CALLS'!G737+'NORMAL OPTION CALLS'!G738</f>
        <v>99.999999999999986</v>
      </c>
      <c r="H732" s="12">
        <v>55</v>
      </c>
      <c r="I732" s="22">
        <f>'NORMAL OPTION CALLS'!H733/'NORMAL OPTION CALLS'!H732%</f>
        <v>67.272727272727266</v>
      </c>
      <c r="J732" s="22"/>
      <c r="K732" s="22"/>
      <c r="L732" s="23"/>
      <c r="M732" s="17"/>
    </row>
    <row r="733" spans="1:15" ht="15.75">
      <c r="A733" s="18"/>
      <c r="B733" s="11"/>
      <c r="C733" s="11"/>
      <c r="D733" s="93" t="s">
        <v>29</v>
      </c>
      <c r="E733" s="93"/>
      <c r="F733" s="25">
        <v>37</v>
      </c>
      <c r="G733" s="26">
        <f>('NORMAL OPTION CALLS'!F733/'NORMAL OPTION CALLS'!F732)*100</f>
        <v>67.272727272727266</v>
      </c>
      <c r="H733" s="12">
        <v>37</v>
      </c>
      <c r="I733" s="16"/>
      <c r="J733" s="16"/>
      <c r="K733" s="12"/>
      <c r="L733" s="16"/>
      <c r="N733" s="12" t="s">
        <v>30</v>
      </c>
      <c r="O733" s="12"/>
    </row>
    <row r="734" spans="1:15" ht="15.75">
      <c r="A734" s="27"/>
      <c r="B734" s="11"/>
      <c r="C734" s="11"/>
      <c r="D734" s="93" t="s">
        <v>31</v>
      </c>
      <c r="E734" s="93"/>
      <c r="F734" s="25">
        <v>2</v>
      </c>
      <c r="G734" s="26">
        <f>('NORMAL OPTION CALLS'!F734/'NORMAL OPTION CALLS'!F732)*100</f>
        <v>3.6363636363636362</v>
      </c>
      <c r="H734" s="28"/>
      <c r="I734" s="12"/>
      <c r="J734" s="12"/>
      <c r="K734" s="12"/>
      <c r="L734" s="16"/>
      <c r="M734" s="17"/>
      <c r="N734" s="18"/>
      <c r="O734" s="18"/>
    </row>
    <row r="735" spans="1:15" ht="15.75">
      <c r="A735" s="27"/>
      <c r="B735" s="11"/>
      <c r="C735" s="11"/>
      <c r="D735" s="93" t="s">
        <v>32</v>
      </c>
      <c r="E735" s="93"/>
      <c r="F735" s="25">
        <v>0</v>
      </c>
      <c r="G735" s="26">
        <f>('NORMAL OPTION CALLS'!F735/'NORMAL OPTION CALLS'!F732)*100</f>
        <v>0</v>
      </c>
      <c r="H735" s="28"/>
      <c r="I735" s="12"/>
      <c r="J735" s="12"/>
      <c r="K735" s="12"/>
      <c r="L735" s="16"/>
      <c r="M735" s="17"/>
      <c r="N735" s="17"/>
      <c r="O735" s="17"/>
    </row>
    <row r="736" spans="1:15" ht="15.75">
      <c r="A736" s="27"/>
      <c r="B736" s="11"/>
      <c r="C736" s="11"/>
      <c r="D736" s="93" t="s">
        <v>33</v>
      </c>
      <c r="E736" s="93"/>
      <c r="F736" s="25">
        <v>15</v>
      </c>
      <c r="G736" s="26">
        <f>('NORMAL OPTION CALLS'!F736/'NORMAL OPTION CALLS'!F732)*100</f>
        <v>27.27272727272727</v>
      </c>
      <c r="H736" s="28"/>
      <c r="I736" s="12" t="s">
        <v>34</v>
      </c>
      <c r="J736" s="12"/>
      <c r="K736" s="16"/>
      <c r="L736" s="16"/>
      <c r="M736" s="17"/>
      <c r="N736" s="17"/>
      <c r="O736" s="17"/>
    </row>
    <row r="737" spans="1:15" ht="15.75">
      <c r="A737" s="27"/>
      <c r="B737" s="11"/>
      <c r="C737" s="11"/>
      <c r="D737" s="93" t="s">
        <v>35</v>
      </c>
      <c r="E737" s="93"/>
      <c r="F737" s="25">
        <v>1</v>
      </c>
      <c r="G737" s="26">
        <f>('NORMAL OPTION CALLS'!F737/'NORMAL OPTION CALLS'!F732)*100</f>
        <v>1.8181818181818181</v>
      </c>
      <c r="H737" s="28"/>
      <c r="I737" s="12"/>
      <c r="J737" s="12"/>
      <c r="K737" s="16"/>
      <c r="L737" s="16"/>
      <c r="M737" s="17"/>
      <c r="N737" s="17"/>
      <c r="O737" s="17"/>
    </row>
    <row r="738" spans="1:15" ht="16.5" thickBot="1">
      <c r="A738" s="27"/>
      <c r="B738" s="11"/>
      <c r="C738" s="11"/>
      <c r="D738" s="94" t="s">
        <v>36</v>
      </c>
      <c r="E738" s="94"/>
      <c r="F738" s="30"/>
      <c r="G738" s="31">
        <f>('NORMAL OPTION CALLS'!F738/'NORMAL OPTION CALLS'!F732)*100</f>
        <v>0</v>
      </c>
      <c r="H738" s="28"/>
      <c r="I738" s="12"/>
      <c r="J738" s="12"/>
      <c r="K738" s="23"/>
      <c r="L738" s="23"/>
      <c r="N738" s="17"/>
      <c r="O738" s="17"/>
    </row>
    <row r="739" spans="1:15" ht="15.75">
      <c r="A739" s="27"/>
      <c r="B739" s="11"/>
      <c r="C739" s="11"/>
      <c r="D739" s="17"/>
      <c r="E739" s="17"/>
      <c r="F739" s="17"/>
      <c r="G739" s="16"/>
      <c r="H739" s="28"/>
      <c r="I739" s="22"/>
      <c r="J739" s="22"/>
      <c r="K739" s="16"/>
      <c r="L739" s="22"/>
      <c r="M739" s="17"/>
      <c r="N739" s="17"/>
      <c r="O739" s="17"/>
    </row>
    <row r="740" spans="1:15" ht="15.75">
      <c r="A740" s="27"/>
      <c r="B740" s="32"/>
      <c r="C740" s="11"/>
      <c r="D740" s="18"/>
      <c r="E740" s="33"/>
      <c r="F740" s="12"/>
      <c r="G740" s="12"/>
      <c r="H740" s="34"/>
      <c r="I740" s="16"/>
      <c r="J740" s="16"/>
      <c r="K740" s="16"/>
      <c r="L740" s="13"/>
      <c r="M740" s="17"/>
    </row>
    <row r="741" spans="1:15" ht="15.75">
      <c r="A741" s="35" t="s">
        <v>37</v>
      </c>
      <c r="B741" s="32"/>
      <c r="C741" s="32"/>
      <c r="D741" s="36"/>
      <c r="E741" s="36"/>
      <c r="F741" s="37"/>
      <c r="G741" s="37"/>
      <c r="H741" s="38"/>
      <c r="I741" s="39"/>
      <c r="J741" s="39"/>
      <c r="K741" s="39"/>
      <c r="L741" s="37"/>
      <c r="M741" s="17"/>
      <c r="N741" s="33"/>
      <c r="O741" s="33"/>
    </row>
    <row r="742" spans="1:15" ht="15.75">
      <c r="A742" s="40" t="s">
        <v>38</v>
      </c>
      <c r="B742" s="32"/>
      <c r="C742" s="32"/>
      <c r="D742" s="41"/>
      <c r="E742" s="42"/>
      <c r="F742" s="36"/>
      <c r="G742" s="39"/>
      <c r="H742" s="38"/>
      <c r="I742" s="39"/>
      <c r="J742" s="39"/>
      <c r="K742" s="39"/>
      <c r="L742" s="37"/>
      <c r="M742" s="17"/>
      <c r="N742" s="18"/>
      <c r="O742" s="18"/>
    </row>
    <row r="743" spans="1:15" ht="15.75">
      <c r="A743" s="40" t="s">
        <v>39</v>
      </c>
      <c r="B743" s="32"/>
      <c r="C743" s="32"/>
      <c r="D743" s="36"/>
      <c r="E743" s="42"/>
      <c r="F743" s="36"/>
      <c r="G743" s="39"/>
      <c r="H743" s="38"/>
      <c r="I743" s="43"/>
      <c r="J743" s="43"/>
      <c r="K743" s="43"/>
      <c r="L743" s="37"/>
      <c r="M743" s="17"/>
      <c r="N743" s="17"/>
      <c r="O743" s="17"/>
    </row>
    <row r="744" spans="1:15" ht="15.75">
      <c r="A744" s="40" t="s">
        <v>40</v>
      </c>
      <c r="B744" s="41"/>
      <c r="C744" s="32"/>
      <c r="D744" s="36"/>
      <c r="E744" s="42"/>
      <c r="F744" s="36"/>
      <c r="G744" s="39"/>
      <c r="H744" s="44"/>
      <c r="I744" s="43"/>
      <c r="J744" s="43"/>
      <c r="K744" s="43"/>
      <c r="L744" s="37"/>
      <c r="M744" s="17"/>
      <c r="N744" s="17"/>
      <c r="O744" s="17"/>
    </row>
    <row r="745" spans="1:15" ht="15.75">
      <c r="A745" s="40" t="s">
        <v>41</v>
      </c>
      <c r="B745" s="27"/>
      <c r="C745" s="41"/>
      <c r="D745" s="36"/>
      <c r="E745" s="45"/>
      <c r="F745" s="39"/>
      <c r="G745" s="39"/>
      <c r="H745" s="44"/>
      <c r="I745" s="43"/>
      <c r="J745" s="43"/>
      <c r="K745" s="43"/>
      <c r="L745" s="39"/>
      <c r="M745" s="17"/>
      <c r="N745" s="17"/>
      <c r="O745" s="17"/>
    </row>
    <row r="748" spans="1:15" ht="16.5" customHeight="1"/>
    <row r="749" spans="1:15" ht="16.5" customHeight="1">
      <c r="A749" s="95" t="s">
        <v>0</v>
      </c>
      <c r="B749" s="95"/>
      <c r="C749" s="95"/>
      <c r="D749" s="95"/>
      <c r="E749" s="95"/>
      <c r="F749" s="95"/>
      <c r="G749" s="95"/>
      <c r="H749" s="95"/>
      <c r="I749" s="95"/>
      <c r="J749" s="95"/>
      <c r="K749" s="95"/>
      <c r="L749" s="95"/>
      <c r="M749" s="95"/>
      <c r="N749" s="95"/>
      <c r="O749" s="95"/>
    </row>
    <row r="750" spans="1:15">
      <c r="A750" s="95"/>
      <c r="B750" s="95"/>
      <c r="C750" s="95"/>
      <c r="D750" s="95"/>
      <c r="E750" s="95"/>
      <c r="F750" s="95"/>
      <c r="G750" s="95"/>
      <c r="H750" s="95"/>
      <c r="I750" s="95"/>
      <c r="J750" s="95"/>
      <c r="K750" s="95"/>
      <c r="L750" s="95"/>
      <c r="M750" s="95"/>
      <c r="N750" s="95"/>
      <c r="O750" s="95"/>
    </row>
    <row r="751" spans="1:15" ht="16.5" customHeight="1">
      <c r="A751" s="95"/>
      <c r="B751" s="95"/>
      <c r="C751" s="95"/>
      <c r="D751" s="95"/>
      <c r="E751" s="95"/>
      <c r="F751" s="95"/>
      <c r="G751" s="95"/>
      <c r="H751" s="95"/>
      <c r="I751" s="95"/>
      <c r="J751" s="95"/>
      <c r="K751" s="95"/>
      <c r="L751" s="95"/>
      <c r="M751" s="95"/>
      <c r="N751" s="95"/>
      <c r="O751" s="95"/>
    </row>
    <row r="752" spans="1:15" ht="16.5" customHeight="1">
      <c r="A752" s="96" t="s">
        <v>1</v>
      </c>
      <c r="B752" s="96"/>
      <c r="C752" s="96"/>
      <c r="D752" s="96"/>
      <c r="E752" s="96"/>
      <c r="F752" s="96"/>
      <c r="G752" s="96"/>
      <c r="H752" s="96"/>
      <c r="I752" s="96"/>
      <c r="J752" s="96"/>
      <c r="K752" s="96"/>
      <c r="L752" s="96"/>
      <c r="M752" s="96"/>
      <c r="N752" s="96"/>
      <c r="O752" s="96"/>
    </row>
    <row r="753" spans="1:15" ht="16.5" customHeight="1">
      <c r="A753" s="96" t="s">
        <v>2</v>
      </c>
      <c r="B753" s="96"/>
      <c r="C753" s="96"/>
      <c r="D753" s="96"/>
      <c r="E753" s="96"/>
      <c r="F753" s="96"/>
      <c r="G753" s="96"/>
      <c r="H753" s="96"/>
      <c r="I753" s="96"/>
      <c r="J753" s="96"/>
      <c r="K753" s="96"/>
      <c r="L753" s="96"/>
      <c r="M753" s="96"/>
      <c r="N753" s="96"/>
      <c r="O753" s="96"/>
    </row>
    <row r="754" spans="1:15" ht="15.75">
      <c r="A754" s="97" t="s">
        <v>3</v>
      </c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</row>
    <row r="755" spans="1:15" ht="15.75">
      <c r="A755" s="88" t="s">
        <v>42</v>
      </c>
      <c r="B755" s="88"/>
      <c r="C755" s="88"/>
      <c r="D755" s="88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</row>
    <row r="756" spans="1:15" ht="15.75">
      <c r="A756" s="89" t="s">
        <v>5</v>
      </c>
      <c r="B756" s="89"/>
      <c r="C756" s="89"/>
      <c r="D756" s="89"/>
      <c r="E756" s="89"/>
      <c r="F756" s="89"/>
      <c r="G756" s="89"/>
      <c r="H756" s="89"/>
      <c r="I756" s="89"/>
      <c r="J756" s="89"/>
      <c r="K756" s="89"/>
      <c r="L756" s="89"/>
      <c r="M756" s="89"/>
      <c r="N756" s="89"/>
      <c r="O756" s="89"/>
    </row>
    <row r="757" spans="1:15" ht="13.9" customHeight="1">
      <c r="A757" s="90" t="s">
        <v>6</v>
      </c>
      <c r="B757" s="91" t="s">
        <v>7</v>
      </c>
      <c r="C757" s="92" t="s">
        <v>8</v>
      </c>
      <c r="D757" s="91" t="s">
        <v>9</v>
      </c>
      <c r="E757" s="90" t="s">
        <v>10</v>
      </c>
      <c r="F757" s="90" t="s">
        <v>11</v>
      </c>
      <c r="G757" s="92" t="s">
        <v>12</v>
      </c>
      <c r="H757" s="92" t="s">
        <v>13</v>
      </c>
      <c r="I757" s="92" t="s">
        <v>14</v>
      </c>
      <c r="J757" s="92" t="s">
        <v>15</v>
      </c>
      <c r="K757" s="92" t="s">
        <v>16</v>
      </c>
      <c r="L757" s="98" t="s">
        <v>17</v>
      </c>
      <c r="M757" s="91" t="s">
        <v>18</v>
      </c>
      <c r="N757" s="91" t="s">
        <v>19</v>
      </c>
      <c r="O757" s="91" t="s">
        <v>20</v>
      </c>
    </row>
    <row r="758" spans="1:15">
      <c r="A758" s="90"/>
      <c r="B758" s="91"/>
      <c r="C758" s="92"/>
      <c r="D758" s="91"/>
      <c r="E758" s="90"/>
      <c r="F758" s="90"/>
      <c r="G758" s="92"/>
      <c r="H758" s="92"/>
      <c r="I758" s="92"/>
      <c r="J758" s="92"/>
      <c r="K758" s="92"/>
      <c r="L758" s="98"/>
      <c r="M758" s="91"/>
      <c r="N758" s="91"/>
      <c r="O758" s="91"/>
    </row>
    <row r="759" spans="1:15" ht="15.75">
      <c r="A759" s="4">
        <v>1</v>
      </c>
      <c r="B759" s="5">
        <v>42947</v>
      </c>
      <c r="C759" s="6">
        <v>220</v>
      </c>
      <c r="D759" s="6" t="s">
        <v>21</v>
      </c>
      <c r="E759" s="6" t="s">
        <v>22</v>
      </c>
      <c r="F759" s="6" t="s">
        <v>43</v>
      </c>
      <c r="G759" s="7">
        <v>12</v>
      </c>
      <c r="H759" s="7">
        <v>9</v>
      </c>
      <c r="I759" s="7">
        <v>13.5</v>
      </c>
      <c r="J759" s="7">
        <v>15</v>
      </c>
      <c r="K759" s="7">
        <v>16.5</v>
      </c>
      <c r="L759" s="7">
        <v>9</v>
      </c>
      <c r="M759" s="6">
        <v>3000</v>
      </c>
      <c r="N759" s="8">
        <f>IF('NORMAL OPTION CALLS'!E759="BUY",('NORMAL OPTION CALLS'!L759-'NORMAL OPTION CALLS'!G759)*('NORMAL OPTION CALLS'!M759),('NORMAL OPTION CALLS'!G759-'NORMAL OPTION CALLS'!L759)*('NORMAL OPTION CALLS'!M759))</f>
        <v>-9000</v>
      </c>
      <c r="O759" s="9">
        <f>'NORMAL OPTION CALLS'!N759/('NORMAL OPTION CALLS'!M759)/'NORMAL OPTION CALLS'!G759%</f>
        <v>-25</v>
      </c>
    </row>
    <row r="760" spans="1:15" ht="15.75">
      <c r="A760" s="4">
        <v>2</v>
      </c>
      <c r="B760" s="5">
        <v>42947</v>
      </c>
      <c r="C760" s="6">
        <v>570</v>
      </c>
      <c r="D760" s="6" t="s">
        <v>21</v>
      </c>
      <c r="E760" s="6" t="s">
        <v>22</v>
      </c>
      <c r="F760" s="6" t="s">
        <v>44</v>
      </c>
      <c r="G760" s="7">
        <v>19</v>
      </c>
      <c r="H760" s="7">
        <v>15</v>
      </c>
      <c r="I760" s="7">
        <v>21</v>
      </c>
      <c r="J760" s="7">
        <v>23</v>
      </c>
      <c r="K760" s="7">
        <v>25</v>
      </c>
      <c r="L760" s="7">
        <v>21</v>
      </c>
      <c r="M760" s="6">
        <v>2000</v>
      </c>
      <c r="N760" s="8">
        <f>IF('NORMAL OPTION CALLS'!E760="BUY",('NORMAL OPTION CALLS'!L760-'NORMAL OPTION CALLS'!G760)*('NORMAL OPTION CALLS'!M760),('NORMAL OPTION CALLS'!G760-'NORMAL OPTION CALLS'!L760)*('NORMAL OPTION CALLS'!M760))</f>
        <v>4000</v>
      </c>
      <c r="O760" s="9">
        <f>'NORMAL OPTION CALLS'!N760/('NORMAL OPTION CALLS'!M760)/'NORMAL OPTION CALLS'!G760%</f>
        <v>10.526315789473685</v>
      </c>
    </row>
    <row r="761" spans="1:15" ht="15.75">
      <c r="A761" s="4">
        <v>3</v>
      </c>
      <c r="B761" s="5">
        <v>42947</v>
      </c>
      <c r="C761" s="6">
        <v>380</v>
      </c>
      <c r="D761" s="6" t="s">
        <v>21</v>
      </c>
      <c r="E761" s="6" t="s">
        <v>22</v>
      </c>
      <c r="F761" s="6" t="s">
        <v>23</v>
      </c>
      <c r="G761" s="7">
        <v>15</v>
      </c>
      <c r="H761" s="7">
        <v>11</v>
      </c>
      <c r="I761" s="7">
        <v>17</v>
      </c>
      <c r="J761" s="7">
        <v>19</v>
      </c>
      <c r="K761" s="7">
        <v>21</v>
      </c>
      <c r="L761" s="7">
        <v>17</v>
      </c>
      <c r="M761" s="6">
        <v>1575</v>
      </c>
      <c r="N761" s="8">
        <f>IF('NORMAL OPTION CALLS'!E761="BUY",('NORMAL OPTION CALLS'!L761-'NORMAL OPTION CALLS'!G761)*('NORMAL OPTION CALLS'!M761),('NORMAL OPTION CALLS'!G761-'NORMAL OPTION CALLS'!L761)*('NORMAL OPTION CALLS'!M761))</f>
        <v>3150</v>
      </c>
      <c r="O761" s="9">
        <f>'NORMAL OPTION CALLS'!N761/('NORMAL OPTION CALLS'!M761)/'NORMAL OPTION CALLS'!G761%</f>
        <v>13.333333333333334</v>
      </c>
    </row>
    <row r="762" spans="1:15" ht="15.75">
      <c r="A762" s="4">
        <v>4</v>
      </c>
      <c r="B762" s="5">
        <v>42944</v>
      </c>
      <c r="C762" s="6">
        <v>680</v>
      </c>
      <c r="D762" s="6" t="s">
        <v>21</v>
      </c>
      <c r="E762" s="6" t="s">
        <v>22</v>
      </c>
      <c r="F762" s="6" t="s">
        <v>45</v>
      </c>
      <c r="G762" s="7">
        <v>37</v>
      </c>
      <c r="H762" s="7">
        <v>31</v>
      </c>
      <c r="I762" s="7">
        <v>40</v>
      </c>
      <c r="J762" s="7">
        <v>43</v>
      </c>
      <c r="K762" s="7">
        <v>46</v>
      </c>
      <c r="L762" s="7">
        <v>40</v>
      </c>
      <c r="M762" s="6">
        <v>1500</v>
      </c>
      <c r="N762" s="8">
        <f>IF('NORMAL OPTION CALLS'!E762="BUY",('NORMAL OPTION CALLS'!L762-'NORMAL OPTION CALLS'!G762)*('NORMAL OPTION CALLS'!M762),('NORMAL OPTION CALLS'!G762-'NORMAL OPTION CALLS'!L762)*('NORMAL OPTION CALLS'!M762))</f>
        <v>4500</v>
      </c>
      <c r="O762" s="9">
        <f>'NORMAL OPTION CALLS'!N762/('NORMAL OPTION CALLS'!M762)/'NORMAL OPTION CALLS'!G762%</f>
        <v>8.1081081081081088</v>
      </c>
    </row>
    <row r="763" spans="1:15" ht="15.75">
      <c r="A763" s="4">
        <v>5</v>
      </c>
      <c r="B763" s="5">
        <v>42944</v>
      </c>
      <c r="C763" s="6">
        <v>100</v>
      </c>
      <c r="D763" s="6" t="s">
        <v>21</v>
      </c>
      <c r="E763" s="6" t="s">
        <v>22</v>
      </c>
      <c r="F763" s="6" t="s">
        <v>46</v>
      </c>
      <c r="G763" s="7">
        <v>2</v>
      </c>
      <c r="H763" s="7">
        <v>1</v>
      </c>
      <c r="I763" s="7">
        <v>2.5</v>
      </c>
      <c r="J763" s="7">
        <v>3</v>
      </c>
      <c r="K763" s="7">
        <v>3.5</v>
      </c>
      <c r="L763" s="7">
        <v>3.5</v>
      </c>
      <c r="M763" s="6">
        <v>7000</v>
      </c>
      <c r="N763" s="8">
        <f>IF('NORMAL OPTION CALLS'!E763="BUY",('NORMAL OPTION CALLS'!L763-'NORMAL OPTION CALLS'!G763)*('NORMAL OPTION CALLS'!M763),('NORMAL OPTION CALLS'!G763-'NORMAL OPTION CALLS'!L763)*('NORMAL OPTION CALLS'!M763))</f>
        <v>10500</v>
      </c>
      <c r="O763" s="9">
        <f>'NORMAL OPTION CALLS'!N763/('NORMAL OPTION CALLS'!M763)/'NORMAL OPTION CALLS'!G763%</f>
        <v>75</v>
      </c>
    </row>
    <row r="764" spans="1:15" ht="15.75">
      <c r="A764" s="4">
        <v>6</v>
      </c>
      <c r="B764" s="5">
        <v>42943</v>
      </c>
      <c r="C764" s="6">
        <v>105</v>
      </c>
      <c r="D764" s="6" t="s">
        <v>47</v>
      </c>
      <c r="E764" s="6" t="s">
        <v>22</v>
      </c>
      <c r="F764" s="6" t="s">
        <v>48</v>
      </c>
      <c r="G764" s="7">
        <v>0.3</v>
      </c>
      <c r="H764" s="7">
        <v>0.05</v>
      </c>
      <c r="I764" s="7">
        <v>0.8</v>
      </c>
      <c r="J764" s="7">
        <v>1.3</v>
      </c>
      <c r="K764" s="7">
        <v>1.8</v>
      </c>
      <c r="L764" s="7">
        <v>0.05</v>
      </c>
      <c r="M764" s="6">
        <v>9000</v>
      </c>
      <c r="N764" s="8">
        <f>IF('NORMAL OPTION CALLS'!E764="BUY",('NORMAL OPTION CALLS'!L764-'NORMAL OPTION CALLS'!G764)*('NORMAL OPTION CALLS'!M764),('NORMAL OPTION CALLS'!G764-'NORMAL OPTION CALLS'!L764)*('NORMAL OPTION CALLS'!M764))</f>
        <v>-2250</v>
      </c>
      <c r="O764" s="9">
        <f>'NORMAL OPTION CALLS'!N764/('NORMAL OPTION CALLS'!M764)/'NORMAL OPTION CALLS'!G764%</f>
        <v>-83.333333333333329</v>
      </c>
    </row>
    <row r="765" spans="1:15" ht="15.75">
      <c r="A765" s="4">
        <v>7</v>
      </c>
      <c r="B765" s="5">
        <v>42943</v>
      </c>
      <c r="C765" s="6">
        <v>300</v>
      </c>
      <c r="D765" s="6" t="s">
        <v>21</v>
      </c>
      <c r="E765" s="6" t="s">
        <v>22</v>
      </c>
      <c r="F765" s="6" t="s">
        <v>49</v>
      </c>
      <c r="G765" s="7">
        <v>1.5</v>
      </c>
      <c r="H765" s="7">
        <v>0.1</v>
      </c>
      <c r="I765" s="7">
        <v>2.5</v>
      </c>
      <c r="J765" s="7">
        <v>3.5</v>
      </c>
      <c r="K765" s="7">
        <v>4.5</v>
      </c>
      <c r="L765" s="7">
        <v>0.1</v>
      </c>
      <c r="M765" s="6">
        <v>3000</v>
      </c>
      <c r="N765" s="8">
        <f>IF('NORMAL OPTION CALLS'!E765="BUY",('NORMAL OPTION CALLS'!L765-'NORMAL OPTION CALLS'!G765)*('NORMAL OPTION CALLS'!M765),('NORMAL OPTION CALLS'!G765-'NORMAL OPTION CALLS'!L765)*('NORMAL OPTION CALLS'!M765))</f>
        <v>-4200</v>
      </c>
      <c r="O765" s="9">
        <f>'NORMAL OPTION CALLS'!N765/('NORMAL OPTION CALLS'!M765)/'NORMAL OPTION CALLS'!G765%</f>
        <v>-93.333333333333329</v>
      </c>
    </row>
    <row r="766" spans="1:15" ht="15.75">
      <c r="A766" s="4">
        <v>8</v>
      </c>
      <c r="B766" s="5">
        <v>42943</v>
      </c>
      <c r="C766" s="6">
        <v>1700</v>
      </c>
      <c r="D766" s="6" t="s">
        <v>21</v>
      </c>
      <c r="E766" s="6" t="s">
        <v>22</v>
      </c>
      <c r="F766" s="6" t="s">
        <v>50</v>
      </c>
      <c r="G766" s="7">
        <v>36</v>
      </c>
      <c r="H766" s="7">
        <v>24</v>
      </c>
      <c r="I766" s="7">
        <v>42</v>
      </c>
      <c r="J766" s="7">
        <v>48</v>
      </c>
      <c r="K766" s="7">
        <v>54</v>
      </c>
      <c r="L766" s="7">
        <v>24</v>
      </c>
      <c r="M766" s="6">
        <v>500</v>
      </c>
      <c r="N766" s="8">
        <f>IF('NORMAL OPTION CALLS'!E766="BUY",('NORMAL OPTION CALLS'!L766-'NORMAL OPTION CALLS'!G766)*('NORMAL OPTION CALLS'!M766),('NORMAL OPTION CALLS'!G766-'NORMAL OPTION CALLS'!L766)*('NORMAL OPTION CALLS'!M766))</f>
        <v>-6000</v>
      </c>
      <c r="O766" s="9">
        <f>'NORMAL OPTION CALLS'!N766/('NORMAL OPTION CALLS'!M766)/'NORMAL OPTION CALLS'!G766%</f>
        <v>-33.333333333333336</v>
      </c>
    </row>
    <row r="767" spans="1:15" ht="15.75">
      <c r="A767" s="4">
        <v>9</v>
      </c>
      <c r="B767" s="5">
        <v>42942</v>
      </c>
      <c r="C767" s="6">
        <v>150</v>
      </c>
      <c r="D767" s="6" t="s">
        <v>21</v>
      </c>
      <c r="E767" s="6" t="s">
        <v>22</v>
      </c>
      <c r="F767" s="6" t="s">
        <v>51</v>
      </c>
      <c r="G767" s="7">
        <v>2</v>
      </c>
      <c r="H767" s="7">
        <v>0.5</v>
      </c>
      <c r="I767" s="7">
        <v>3</v>
      </c>
      <c r="J767" s="7">
        <v>4</v>
      </c>
      <c r="K767" s="7">
        <v>5</v>
      </c>
      <c r="L767" s="7">
        <v>3</v>
      </c>
      <c r="M767" s="6">
        <v>4500</v>
      </c>
      <c r="N767" s="8">
        <f>IF('NORMAL OPTION CALLS'!E767="BUY",('NORMAL OPTION CALLS'!L767-'NORMAL OPTION CALLS'!G767)*('NORMAL OPTION CALLS'!M767),('NORMAL OPTION CALLS'!G767-'NORMAL OPTION CALLS'!L767)*('NORMAL OPTION CALLS'!M767))</f>
        <v>4500</v>
      </c>
      <c r="O767" s="9">
        <f>'NORMAL OPTION CALLS'!N767/('NORMAL OPTION CALLS'!M767)/'NORMAL OPTION CALLS'!G767%</f>
        <v>50</v>
      </c>
    </row>
    <row r="768" spans="1:15" ht="15.75">
      <c r="A768" s="4">
        <v>10</v>
      </c>
      <c r="B768" s="5">
        <v>42942</v>
      </c>
      <c r="C768" s="6">
        <v>560</v>
      </c>
      <c r="D768" s="6" t="s">
        <v>21</v>
      </c>
      <c r="E768" s="6" t="s">
        <v>22</v>
      </c>
      <c r="F768" s="6" t="s">
        <v>44</v>
      </c>
      <c r="G768" s="7">
        <v>4.5</v>
      </c>
      <c r="H768" s="7">
        <v>1.5</v>
      </c>
      <c r="I768" s="7">
        <v>6</v>
      </c>
      <c r="J768" s="7">
        <v>7.5</v>
      </c>
      <c r="K768" s="7">
        <v>9</v>
      </c>
      <c r="L768" s="7">
        <v>7.5</v>
      </c>
      <c r="M768" s="6">
        <v>2000</v>
      </c>
      <c r="N768" s="8">
        <f>IF('NORMAL OPTION CALLS'!E768="BUY",('NORMAL OPTION CALLS'!L768-'NORMAL OPTION CALLS'!G768)*('NORMAL OPTION CALLS'!M768),('NORMAL OPTION CALLS'!G768-'NORMAL OPTION CALLS'!L768)*('NORMAL OPTION CALLS'!M768))</f>
        <v>6000</v>
      </c>
      <c r="O768" s="9">
        <f>'NORMAL OPTION CALLS'!N768/('NORMAL OPTION CALLS'!M768)/'NORMAL OPTION CALLS'!G768%</f>
        <v>66.666666666666671</v>
      </c>
    </row>
    <row r="769" spans="1:39" ht="15.75">
      <c r="A769" s="4">
        <v>11</v>
      </c>
      <c r="B769" s="5">
        <v>42941</v>
      </c>
      <c r="C769" s="6">
        <v>2600</v>
      </c>
      <c r="D769" s="6" t="s">
        <v>21</v>
      </c>
      <c r="E769" s="6" t="s">
        <v>22</v>
      </c>
      <c r="F769" s="6" t="s">
        <v>52</v>
      </c>
      <c r="G769" s="7">
        <v>7</v>
      </c>
      <c r="H769" s="7">
        <v>0.5</v>
      </c>
      <c r="I769" s="7">
        <v>21</v>
      </c>
      <c r="J769" s="7">
        <v>35</v>
      </c>
      <c r="K769" s="7">
        <v>48</v>
      </c>
      <c r="L769" s="7">
        <v>0.5</v>
      </c>
      <c r="M769" s="6">
        <v>250</v>
      </c>
      <c r="N769" s="8">
        <f>IF('NORMAL OPTION CALLS'!E769="BUY",('NORMAL OPTION CALLS'!L769-'NORMAL OPTION CALLS'!G769)*('NORMAL OPTION CALLS'!M769),('NORMAL OPTION CALLS'!G769-'NORMAL OPTION CALLS'!L769)*('NORMAL OPTION CALLS'!M769))</f>
        <v>-1625</v>
      </c>
      <c r="O769" s="9">
        <f>'NORMAL OPTION CALLS'!N769/('NORMAL OPTION CALLS'!M769)/'NORMAL OPTION CALLS'!G769%</f>
        <v>-92.857142857142847</v>
      </c>
    </row>
    <row r="770" spans="1:39" s="6" customFormat="1" ht="15.75">
      <c r="A770" s="4">
        <v>12</v>
      </c>
      <c r="B770" s="5">
        <v>42941</v>
      </c>
      <c r="C770" s="6">
        <v>120</v>
      </c>
      <c r="D770" s="6" t="s">
        <v>21</v>
      </c>
      <c r="E770" s="6" t="s">
        <v>22</v>
      </c>
      <c r="F770" s="6" t="s">
        <v>53</v>
      </c>
      <c r="G770" s="7">
        <v>2.5</v>
      </c>
      <c r="H770" s="7">
        <v>1.5</v>
      </c>
      <c r="I770" s="7">
        <v>3</v>
      </c>
      <c r="J770" s="7">
        <v>3.5</v>
      </c>
      <c r="K770" s="7">
        <v>4</v>
      </c>
      <c r="L770" s="7">
        <v>3</v>
      </c>
      <c r="M770" s="6">
        <v>11000</v>
      </c>
      <c r="N770" s="8">
        <f>IF('NORMAL OPTION CALLS'!E770="BUY",('NORMAL OPTION CALLS'!L770-'NORMAL OPTION CALLS'!G770)*('NORMAL OPTION CALLS'!M770),('NORMAL OPTION CALLS'!G770-'NORMAL OPTION CALLS'!L770)*('NORMAL OPTION CALLS'!M770))</f>
        <v>5500</v>
      </c>
      <c r="O770" s="9">
        <f>'NORMAL OPTION CALLS'!N770/('NORMAL OPTION CALLS'!M770)/'NORMAL OPTION CALLS'!G770%</f>
        <v>20</v>
      </c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F770" s="33"/>
      <c r="AG770" s="33"/>
      <c r="AH770" s="33"/>
      <c r="AI770" s="33"/>
      <c r="AJ770" s="33"/>
      <c r="AK770" s="33"/>
      <c r="AL770" s="33"/>
      <c r="AM770" s="63"/>
    </row>
    <row r="771" spans="1:39" ht="15.75">
      <c r="A771" s="4">
        <v>13</v>
      </c>
      <c r="B771" s="5">
        <v>42941</v>
      </c>
      <c r="C771" s="6">
        <v>215</v>
      </c>
      <c r="D771" s="6" t="s">
        <v>21</v>
      </c>
      <c r="E771" s="6" t="s">
        <v>22</v>
      </c>
      <c r="F771" s="6" t="s">
        <v>24</v>
      </c>
      <c r="G771" s="7">
        <v>3</v>
      </c>
      <c r="H771" s="7">
        <v>1</v>
      </c>
      <c r="I771" s="7">
        <v>4</v>
      </c>
      <c r="J771" s="7">
        <v>5</v>
      </c>
      <c r="K771" s="7">
        <v>6</v>
      </c>
      <c r="L771" s="7">
        <v>4</v>
      </c>
      <c r="M771" s="6">
        <v>3500</v>
      </c>
      <c r="N771" s="8">
        <f>IF('NORMAL OPTION CALLS'!E771="BUY",('NORMAL OPTION CALLS'!L771-'NORMAL OPTION CALLS'!G771)*('NORMAL OPTION CALLS'!M771),('NORMAL OPTION CALLS'!G771-'NORMAL OPTION CALLS'!L771)*('NORMAL OPTION CALLS'!M771))</f>
        <v>3500</v>
      </c>
      <c r="O771" s="9">
        <f>'NORMAL OPTION CALLS'!N771/('NORMAL OPTION CALLS'!M771)/'NORMAL OPTION CALLS'!G771%</f>
        <v>33.333333333333336</v>
      </c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  <c r="AA771" s="64"/>
      <c r="AB771" s="64"/>
      <c r="AC771" s="64"/>
      <c r="AD771" s="64"/>
      <c r="AE771" s="64"/>
      <c r="AF771" s="64"/>
      <c r="AG771" s="64"/>
      <c r="AH771" s="64"/>
      <c r="AI771" s="64"/>
      <c r="AJ771" s="64"/>
      <c r="AK771" s="64"/>
      <c r="AL771" s="64"/>
    </row>
    <row r="772" spans="1:39" s="6" customFormat="1" ht="15.75">
      <c r="A772" s="4">
        <v>14</v>
      </c>
      <c r="B772" s="5">
        <v>42941</v>
      </c>
      <c r="C772" s="6">
        <v>100</v>
      </c>
      <c r="D772" s="6" t="s">
        <v>21</v>
      </c>
      <c r="E772" s="6" t="s">
        <v>22</v>
      </c>
      <c r="F772" s="6" t="s">
        <v>46</v>
      </c>
      <c r="G772" s="7">
        <v>1.5</v>
      </c>
      <c r="H772" s="7">
        <v>0.5</v>
      </c>
      <c r="I772" s="7">
        <v>2</v>
      </c>
      <c r="J772" s="7">
        <v>2.5</v>
      </c>
      <c r="K772" s="7">
        <v>3</v>
      </c>
      <c r="L772" s="7">
        <v>2.5</v>
      </c>
      <c r="M772" s="6">
        <v>7000</v>
      </c>
      <c r="N772" s="8">
        <f>IF('NORMAL OPTION CALLS'!E772="BUY",('NORMAL OPTION CALLS'!L772-'NORMAL OPTION CALLS'!G772)*('NORMAL OPTION CALLS'!M772),('NORMAL OPTION CALLS'!G772-'NORMAL OPTION CALLS'!L772)*('NORMAL OPTION CALLS'!M772))</f>
        <v>7000</v>
      </c>
      <c r="O772" s="9">
        <f>'NORMAL OPTION CALLS'!N772/('NORMAL OPTION CALLS'!M772)/'NORMAL OPTION CALLS'!G772%</f>
        <v>66.666666666666671</v>
      </c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F772" s="33"/>
      <c r="AG772" s="33"/>
      <c r="AH772" s="33"/>
      <c r="AI772" s="33"/>
      <c r="AJ772" s="33"/>
      <c r="AK772" s="33"/>
      <c r="AL772" s="33"/>
      <c r="AM772" s="63"/>
    </row>
    <row r="773" spans="1:39" s="6" customFormat="1" ht="15.75">
      <c r="A773" s="4">
        <v>15</v>
      </c>
      <c r="B773" s="5">
        <v>42940</v>
      </c>
      <c r="C773" s="6">
        <v>860</v>
      </c>
      <c r="D773" s="6" t="s">
        <v>21</v>
      </c>
      <c r="E773" s="6" t="s">
        <v>22</v>
      </c>
      <c r="F773" s="6" t="s">
        <v>54</v>
      </c>
      <c r="G773" s="7">
        <v>12</v>
      </c>
      <c r="H773" s="7">
        <v>4</v>
      </c>
      <c r="I773" s="7">
        <v>16</v>
      </c>
      <c r="J773" s="7">
        <v>20</v>
      </c>
      <c r="K773" s="7">
        <v>24</v>
      </c>
      <c r="L773" s="7">
        <v>24</v>
      </c>
      <c r="M773" s="6">
        <v>1200</v>
      </c>
      <c r="N773" s="8">
        <f>IF('NORMAL OPTION CALLS'!E773="BUY",('NORMAL OPTION CALLS'!L773-'NORMAL OPTION CALLS'!G773)*('NORMAL OPTION CALLS'!M773),('NORMAL OPTION CALLS'!G773-'NORMAL OPTION CALLS'!L773)*('NORMAL OPTION CALLS'!M773))</f>
        <v>14400</v>
      </c>
      <c r="O773" s="9">
        <f>'NORMAL OPTION CALLS'!N773/('NORMAL OPTION CALLS'!M773)/'NORMAL OPTION CALLS'!G773%</f>
        <v>100</v>
      </c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F773" s="33"/>
      <c r="AG773" s="33"/>
      <c r="AH773" s="33"/>
      <c r="AI773" s="33"/>
      <c r="AJ773" s="33"/>
      <c r="AK773" s="33"/>
      <c r="AL773" s="33"/>
      <c r="AM773" s="63"/>
    </row>
    <row r="774" spans="1:39" s="6" customFormat="1" ht="15.75">
      <c r="A774" s="4">
        <v>16</v>
      </c>
      <c r="B774" s="5">
        <v>42940</v>
      </c>
      <c r="C774" s="6">
        <v>1600</v>
      </c>
      <c r="D774" s="6" t="s">
        <v>21</v>
      </c>
      <c r="E774" s="6" t="s">
        <v>22</v>
      </c>
      <c r="F774" s="6" t="s">
        <v>55</v>
      </c>
      <c r="G774" s="7">
        <v>22</v>
      </c>
      <c r="H774" s="7">
        <v>8</v>
      </c>
      <c r="I774" s="7">
        <v>30</v>
      </c>
      <c r="J774" s="7">
        <v>38</v>
      </c>
      <c r="K774" s="7">
        <v>46</v>
      </c>
      <c r="L774" s="7">
        <v>30</v>
      </c>
      <c r="M774" s="6">
        <v>350</v>
      </c>
      <c r="N774" s="8">
        <f>IF('NORMAL OPTION CALLS'!E774="BUY",('NORMAL OPTION CALLS'!L774-'NORMAL OPTION CALLS'!G774)*('NORMAL OPTION CALLS'!M774),('NORMAL OPTION CALLS'!G774-'NORMAL OPTION CALLS'!L774)*('NORMAL OPTION CALLS'!M774))</f>
        <v>2800</v>
      </c>
      <c r="O774" s="9">
        <f>'NORMAL OPTION CALLS'!N774/('NORMAL OPTION CALLS'!M774)/'NORMAL OPTION CALLS'!G774%</f>
        <v>36.363636363636367</v>
      </c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F774" s="33"/>
      <c r="AG774" s="33"/>
      <c r="AH774" s="33"/>
      <c r="AI774" s="33"/>
      <c r="AJ774" s="33"/>
      <c r="AK774" s="33"/>
      <c r="AL774" s="33"/>
      <c r="AM774" s="63"/>
    </row>
    <row r="775" spans="1:39" ht="15.75">
      <c r="A775" s="4">
        <v>17</v>
      </c>
      <c r="B775" s="5">
        <v>42937</v>
      </c>
      <c r="C775" s="6">
        <v>380</v>
      </c>
      <c r="D775" s="6" t="s">
        <v>21</v>
      </c>
      <c r="E775" s="6" t="s">
        <v>22</v>
      </c>
      <c r="F775" s="6" t="s">
        <v>56</v>
      </c>
      <c r="G775" s="7">
        <v>5.5</v>
      </c>
      <c r="H775" s="7">
        <v>2</v>
      </c>
      <c r="I775" s="7">
        <v>7.5</v>
      </c>
      <c r="J775" s="7">
        <v>9.5</v>
      </c>
      <c r="K775" s="7">
        <v>11.5</v>
      </c>
      <c r="L775" s="7">
        <v>2</v>
      </c>
      <c r="M775" s="6">
        <v>1500</v>
      </c>
      <c r="N775" s="8">
        <f>IF('NORMAL OPTION CALLS'!E775="BUY",('NORMAL OPTION CALLS'!L775-'NORMAL OPTION CALLS'!G775)*('NORMAL OPTION CALLS'!M775),('NORMAL OPTION CALLS'!G775-'NORMAL OPTION CALLS'!L775)*('NORMAL OPTION CALLS'!M775))</f>
        <v>-5250</v>
      </c>
      <c r="O775" s="9">
        <f>'NORMAL OPTION CALLS'!N775/('NORMAL OPTION CALLS'!M775)/'NORMAL OPTION CALLS'!G775%</f>
        <v>-63.636363636363633</v>
      </c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  <c r="AA775" s="64"/>
      <c r="AB775" s="64"/>
      <c r="AC775" s="64"/>
      <c r="AD775" s="64"/>
      <c r="AE775" s="64"/>
      <c r="AF775" s="64"/>
      <c r="AG775" s="64"/>
      <c r="AH775" s="64"/>
      <c r="AI775" s="64"/>
      <c r="AJ775" s="64"/>
      <c r="AK775" s="64"/>
      <c r="AL775" s="64"/>
    </row>
    <row r="776" spans="1:39" s="6" customFormat="1" ht="15.75">
      <c r="A776" s="4">
        <v>18</v>
      </c>
      <c r="B776" s="5">
        <v>42936</v>
      </c>
      <c r="C776" s="6">
        <v>215</v>
      </c>
      <c r="D776" s="6" t="s">
        <v>21</v>
      </c>
      <c r="E776" s="6" t="s">
        <v>22</v>
      </c>
      <c r="F776" s="6" t="s">
        <v>24</v>
      </c>
      <c r="G776" s="7">
        <v>3.5</v>
      </c>
      <c r="H776" s="7">
        <v>1.5</v>
      </c>
      <c r="I776" s="7">
        <v>4.5</v>
      </c>
      <c r="J776" s="7">
        <v>5.5</v>
      </c>
      <c r="K776" s="7">
        <v>6.5</v>
      </c>
      <c r="L776" s="7">
        <v>1.5</v>
      </c>
      <c r="M776" s="6">
        <v>3500</v>
      </c>
      <c r="N776" s="8">
        <f>IF('NORMAL OPTION CALLS'!E776="BUY",('NORMAL OPTION CALLS'!L776-'NORMAL OPTION CALLS'!G776)*('NORMAL OPTION CALLS'!M776),('NORMAL OPTION CALLS'!G776-'NORMAL OPTION CALLS'!L776)*('NORMAL OPTION CALLS'!M776))</f>
        <v>-7000</v>
      </c>
      <c r="O776" s="9">
        <f>'NORMAL OPTION CALLS'!N776/('NORMAL OPTION CALLS'!M776)/'NORMAL OPTION CALLS'!G776%</f>
        <v>-57.142857142857139</v>
      </c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F776" s="33"/>
      <c r="AG776" s="33"/>
      <c r="AH776" s="33"/>
      <c r="AI776" s="33"/>
      <c r="AJ776" s="33"/>
      <c r="AK776" s="33"/>
      <c r="AL776" s="33"/>
      <c r="AM776" s="63"/>
    </row>
    <row r="777" spans="1:39" ht="15.75">
      <c r="A777" s="4">
        <v>19</v>
      </c>
      <c r="B777" s="5">
        <v>42936</v>
      </c>
      <c r="C777" s="6">
        <v>2900</v>
      </c>
      <c r="D777" s="6" t="s">
        <v>21</v>
      </c>
      <c r="E777" s="6" t="s">
        <v>22</v>
      </c>
      <c r="F777" s="6" t="s">
        <v>57</v>
      </c>
      <c r="G777" s="7">
        <v>20</v>
      </c>
      <c r="H777" s="7">
        <v>5</v>
      </c>
      <c r="I777" s="7">
        <v>30</v>
      </c>
      <c r="J777" s="7">
        <v>40</v>
      </c>
      <c r="K777" s="7">
        <v>50</v>
      </c>
      <c r="L777" s="7">
        <v>10</v>
      </c>
      <c r="M777" s="6">
        <v>250</v>
      </c>
      <c r="N777" s="8">
        <f>IF('NORMAL OPTION CALLS'!E777="BUY",('NORMAL OPTION CALLS'!L777-'NORMAL OPTION CALLS'!G777)*('NORMAL OPTION CALLS'!M777),('NORMAL OPTION CALLS'!G777-'NORMAL OPTION CALLS'!L777)*('NORMAL OPTION CALLS'!M777))</f>
        <v>-2500</v>
      </c>
      <c r="O777" s="9">
        <f>'NORMAL OPTION CALLS'!N777/('NORMAL OPTION CALLS'!M777)/'NORMAL OPTION CALLS'!G777%</f>
        <v>-50</v>
      </c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  <c r="AA777" s="64"/>
      <c r="AB777" s="64"/>
      <c r="AC777" s="64"/>
      <c r="AD777" s="64"/>
      <c r="AE777" s="64"/>
      <c r="AF777" s="64"/>
      <c r="AG777" s="64"/>
      <c r="AH777" s="64"/>
      <c r="AI777" s="64"/>
      <c r="AJ777" s="64"/>
      <c r="AK777" s="64"/>
      <c r="AL777" s="64"/>
    </row>
    <row r="778" spans="1:39" ht="15.75">
      <c r="A778" s="4">
        <v>20</v>
      </c>
      <c r="B778" s="5">
        <v>42936</v>
      </c>
      <c r="C778" s="6">
        <v>540</v>
      </c>
      <c r="D778" s="6" t="s">
        <v>21</v>
      </c>
      <c r="E778" s="6" t="s">
        <v>22</v>
      </c>
      <c r="F778" s="6" t="s">
        <v>58</v>
      </c>
      <c r="G778" s="7">
        <v>11</v>
      </c>
      <c r="H778" s="7">
        <v>5</v>
      </c>
      <c r="I778" s="7">
        <v>14</v>
      </c>
      <c r="J778" s="7">
        <v>17</v>
      </c>
      <c r="K778" s="7">
        <v>20</v>
      </c>
      <c r="L778" s="7">
        <v>14</v>
      </c>
      <c r="M778" s="6">
        <v>1200</v>
      </c>
      <c r="N778" s="8">
        <f>IF('NORMAL OPTION CALLS'!E778="BUY",('NORMAL OPTION CALLS'!L778-'NORMAL OPTION CALLS'!G778)*('NORMAL OPTION CALLS'!M778),('NORMAL OPTION CALLS'!G778-'NORMAL OPTION CALLS'!L778)*('NORMAL OPTION CALLS'!M778))</f>
        <v>3600</v>
      </c>
      <c r="O778" s="9">
        <f>'NORMAL OPTION CALLS'!N778/('NORMAL OPTION CALLS'!M778)/'NORMAL OPTION CALLS'!G778%</f>
        <v>27.272727272727273</v>
      </c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  <c r="AA778" s="64"/>
      <c r="AB778" s="64"/>
      <c r="AC778" s="64"/>
      <c r="AD778" s="64"/>
      <c r="AE778" s="64"/>
      <c r="AF778" s="64"/>
      <c r="AG778" s="64"/>
      <c r="AH778" s="64"/>
      <c r="AI778" s="64"/>
      <c r="AJ778" s="64"/>
      <c r="AK778" s="64"/>
      <c r="AL778" s="64"/>
    </row>
    <row r="779" spans="1:39" s="6" customFormat="1" ht="15.75">
      <c r="A779" s="4">
        <v>21</v>
      </c>
      <c r="B779" s="5">
        <v>42936</v>
      </c>
      <c r="C779" s="6">
        <v>125</v>
      </c>
      <c r="D779" s="6" t="s">
        <v>21</v>
      </c>
      <c r="E779" s="6" t="s">
        <v>22</v>
      </c>
      <c r="F779" s="6" t="s">
        <v>59</v>
      </c>
      <c r="G779" s="7">
        <v>2.5</v>
      </c>
      <c r="H779" s="7">
        <v>1.5</v>
      </c>
      <c r="I779" s="7">
        <v>3</v>
      </c>
      <c r="J779" s="7">
        <v>3.5</v>
      </c>
      <c r="K779" s="7">
        <v>4</v>
      </c>
      <c r="L779" s="7">
        <v>4</v>
      </c>
      <c r="M779" s="6">
        <v>6000</v>
      </c>
      <c r="N779" s="8">
        <f>IF('NORMAL OPTION CALLS'!E779="BUY",('NORMAL OPTION CALLS'!L779-'NORMAL OPTION CALLS'!G779)*('NORMAL OPTION CALLS'!M779),('NORMAL OPTION CALLS'!G779-'NORMAL OPTION CALLS'!L779)*('NORMAL OPTION CALLS'!M779))</f>
        <v>9000</v>
      </c>
      <c r="O779" s="9">
        <f>'NORMAL OPTION CALLS'!N779/('NORMAL OPTION CALLS'!M779)/'NORMAL OPTION CALLS'!G779%</f>
        <v>60</v>
      </c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F779" s="33"/>
      <c r="AG779" s="33"/>
      <c r="AH779" s="33"/>
      <c r="AI779" s="33"/>
      <c r="AJ779" s="33"/>
      <c r="AK779" s="33"/>
      <c r="AL779" s="33"/>
      <c r="AM779" s="63"/>
    </row>
    <row r="780" spans="1:39" ht="15.75">
      <c r="A780" s="4">
        <v>22</v>
      </c>
      <c r="B780" s="5">
        <v>42935</v>
      </c>
      <c r="C780" s="6">
        <v>210</v>
      </c>
      <c r="D780" s="6" t="s">
        <v>21</v>
      </c>
      <c r="E780" s="6" t="s">
        <v>22</v>
      </c>
      <c r="F780" s="6" t="s">
        <v>24</v>
      </c>
      <c r="G780" s="7">
        <v>5</v>
      </c>
      <c r="H780" s="7">
        <v>3</v>
      </c>
      <c r="I780" s="7">
        <v>6</v>
      </c>
      <c r="J780" s="7">
        <v>7</v>
      </c>
      <c r="K780" s="7">
        <v>8</v>
      </c>
      <c r="L780" s="7">
        <v>6</v>
      </c>
      <c r="M780" s="6">
        <v>3500</v>
      </c>
      <c r="N780" s="8">
        <f>IF('NORMAL OPTION CALLS'!E780="BUY",('NORMAL OPTION CALLS'!L780-'NORMAL OPTION CALLS'!G780)*('NORMAL OPTION CALLS'!M780),('NORMAL OPTION CALLS'!G780-'NORMAL OPTION CALLS'!L780)*('NORMAL OPTION CALLS'!M780))</f>
        <v>3500</v>
      </c>
      <c r="O780" s="9">
        <f>'NORMAL OPTION CALLS'!N780/('NORMAL OPTION CALLS'!M780)/'NORMAL OPTION CALLS'!G780%</f>
        <v>20</v>
      </c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  <c r="AA780" s="64"/>
      <c r="AB780" s="64"/>
      <c r="AC780" s="64"/>
      <c r="AD780" s="64"/>
      <c r="AE780" s="64"/>
      <c r="AF780" s="64"/>
      <c r="AG780" s="64"/>
      <c r="AH780" s="64"/>
      <c r="AI780" s="64"/>
      <c r="AJ780" s="64"/>
      <c r="AK780" s="64"/>
      <c r="AL780" s="64"/>
    </row>
    <row r="781" spans="1:39" ht="15.75">
      <c r="A781" s="4">
        <v>23</v>
      </c>
      <c r="B781" s="5">
        <v>42935</v>
      </c>
      <c r="C781" s="6">
        <v>1680</v>
      </c>
      <c r="D781" s="6" t="s">
        <v>21</v>
      </c>
      <c r="E781" s="6" t="s">
        <v>22</v>
      </c>
      <c r="F781" s="6" t="s">
        <v>60</v>
      </c>
      <c r="G781" s="7">
        <v>20</v>
      </c>
      <c r="H781" s="7">
        <v>8</v>
      </c>
      <c r="I781" s="7">
        <v>27</v>
      </c>
      <c r="J781" s="7">
        <v>34</v>
      </c>
      <c r="K781" s="7">
        <v>40</v>
      </c>
      <c r="L781" s="7">
        <v>27</v>
      </c>
      <c r="M781" s="6">
        <v>500</v>
      </c>
      <c r="N781" s="8">
        <f>IF('NORMAL OPTION CALLS'!E781="BUY",('NORMAL OPTION CALLS'!L781-'NORMAL OPTION CALLS'!G781)*('NORMAL OPTION CALLS'!M781),('NORMAL OPTION CALLS'!G781-'NORMAL OPTION CALLS'!L781)*('NORMAL OPTION CALLS'!M781))</f>
        <v>3500</v>
      </c>
      <c r="O781" s="9">
        <f>'NORMAL OPTION CALLS'!N781/('NORMAL OPTION CALLS'!M781)/'NORMAL OPTION CALLS'!G781%</f>
        <v>35</v>
      </c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64"/>
      <c r="AG781" s="64"/>
      <c r="AH781" s="64"/>
      <c r="AI781" s="64"/>
      <c r="AJ781" s="64"/>
      <c r="AK781" s="64"/>
      <c r="AL781" s="64"/>
    </row>
    <row r="782" spans="1:39" ht="15.75">
      <c r="A782" s="4">
        <v>24</v>
      </c>
      <c r="B782" s="5">
        <v>42934</v>
      </c>
      <c r="C782" s="6">
        <v>370</v>
      </c>
      <c r="D782" s="6" t="s">
        <v>21</v>
      </c>
      <c r="E782" s="6" t="s">
        <v>22</v>
      </c>
      <c r="F782" s="6" t="s">
        <v>61</v>
      </c>
      <c r="G782" s="7">
        <v>11</v>
      </c>
      <c r="H782" s="7">
        <v>9</v>
      </c>
      <c r="I782" s="7">
        <v>12</v>
      </c>
      <c r="J782" s="7">
        <v>13</v>
      </c>
      <c r="K782" s="7">
        <v>14</v>
      </c>
      <c r="L782" s="7">
        <v>9</v>
      </c>
      <c r="M782" s="6">
        <v>3084</v>
      </c>
      <c r="N782" s="8">
        <f>IF('NORMAL OPTION CALLS'!E782="BUY",('NORMAL OPTION CALLS'!L782-'NORMAL OPTION CALLS'!G782)*('NORMAL OPTION CALLS'!M782),('NORMAL OPTION CALLS'!G782-'NORMAL OPTION CALLS'!L782)*('NORMAL OPTION CALLS'!M782))</f>
        <v>-6168</v>
      </c>
      <c r="O782" s="9">
        <f>'NORMAL OPTION CALLS'!N782/('NORMAL OPTION CALLS'!M782)/'NORMAL OPTION CALLS'!G782%</f>
        <v>-18.181818181818183</v>
      </c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64"/>
      <c r="AG782" s="64"/>
      <c r="AH782" s="64"/>
      <c r="AI782" s="64"/>
      <c r="AJ782" s="64"/>
      <c r="AK782" s="64"/>
      <c r="AL782" s="64"/>
    </row>
    <row r="783" spans="1:39" ht="15.75">
      <c r="A783" s="4">
        <v>25</v>
      </c>
      <c r="B783" s="5">
        <v>42934</v>
      </c>
      <c r="C783" s="6">
        <v>220</v>
      </c>
      <c r="D783" s="6" t="s">
        <v>21</v>
      </c>
      <c r="E783" s="6" t="s">
        <v>22</v>
      </c>
      <c r="F783" s="6" t="s">
        <v>62</v>
      </c>
      <c r="G783" s="7">
        <v>2.5</v>
      </c>
      <c r="H783" s="7">
        <v>1</v>
      </c>
      <c r="I783" s="7">
        <v>3.2</v>
      </c>
      <c r="J783" s="7">
        <v>4</v>
      </c>
      <c r="K783" s="7">
        <v>4.7</v>
      </c>
      <c r="L783" s="7">
        <v>1</v>
      </c>
      <c r="M783" s="6">
        <v>4000</v>
      </c>
      <c r="N783" s="8">
        <f>IF('NORMAL OPTION CALLS'!E783="BUY",('NORMAL OPTION CALLS'!L783-'NORMAL OPTION CALLS'!G783)*('NORMAL OPTION CALLS'!M783),('NORMAL OPTION CALLS'!G783-'NORMAL OPTION CALLS'!L783)*('NORMAL OPTION CALLS'!M783))</f>
        <v>-6000</v>
      </c>
      <c r="O783" s="9">
        <f>'NORMAL OPTION CALLS'!N783/('NORMAL OPTION CALLS'!M783)/'NORMAL OPTION CALLS'!G783%</f>
        <v>-60</v>
      </c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64"/>
      <c r="AG783" s="64"/>
      <c r="AH783" s="64"/>
      <c r="AI783" s="64"/>
      <c r="AJ783" s="64"/>
      <c r="AK783" s="64"/>
      <c r="AL783" s="64"/>
    </row>
    <row r="784" spans="1:39" s="6" customFormat="1" ht="15.75">
      <c r="A784" s="4">
        <v>26</v>
      </c>
      <c r="B784" s="5">
        <v>42934</v>
      </c>
      <c r="C784" s="6">
        <v>305</v>
      </c>
      <c r="D784" s="6" t="s">
        <v>21</v>
      </c>
      <c r="E784" s="6" t="s">
        <v>22</v>
      </c>
      <c r="F784" s="6" t="s">
        <v>63</v>
      </c>
      <c r="G784" s="7">
        <v>5</v>
      </c>
      <c r="H784" s="7">
        <v>3</v>
      </c>
      <c r="I784" s="7">
        <v>6</v>
      </c>
      <c r="J784" s="7">
        <v>7</v>
      </c>
      <c r="K784" s="7">
        <v>8</v>
      </c>
      <c r="L784" s="7">
        <v>3</v>
      </c>
      <c r="M784" s="6">
        <v>2750</v>
      </c>
      <c r="N784" s="8">
        <f>IF('NORMAL OPTION CALLS'!E784="BUY",('NORMAL OPTION CALLS'!L784-'NORMAL OPTION CALLS'!G784)*('NORMAL OPTION CALLS'!M784),('NORMAL OPTION CALLS'!G784-'NORMAL OPTION CALLS'!L784)*('NORMAL OPTION CALLS'!M784))</f>
        <v>-5500</v>
      </c>
      <c r="O784" s="9">
        <f>'NORMAL OPTION CALLS'!N784/('NORMAL OPTION CALLS'!M784)/'NORMAL OPTION CALLS'!G784%</f>
        <v>-40</v>
      </c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F784" s="33"/>
      <c r="AG784" s="33"/>
      <c r="AH784" s="33"/>
      <c r="AI784" s="33"/>
      <c r="AJ784" s="33"/>
      <c r="AK784" s="33"/>
      <c r="AL784" s="33"/>
      <c r="AM784" s="63"/>
    </row>
    <row r="785" spans="1:39" ht="15.75">
      <c r="A785" s="4">
        <v>27</v>
      </c>
      <c r="B785" s="5">
        <v>42933</v>
      </c>
      <c r="C785" s="6">
        <v>190</v>
      </c>
      <c r="D785" s="6" t="s">
        <v>21</v>
      </c>
      <c r="E785" s="6" t="s">
        <v>22</v>
      </c>
      <c r="F785" s="6" t="s">
        <v>64</v>
      </c>
      <c r="G785" s="7">
        <v>2.2000000000000002</v>
      </c>
      <c r="H785" s="7">
        <v>1.2</v>
      </c>
      <c r="I785" s="7">
        <v>2.7</v>
      </c>
      <c r="J785" s="7">
        <v>3.2</v>
      </c>
      <c r="K785" s="7">
        <v>3.7</v>
      </c>
      <c r="L785" s="7">
        <v>2.7</v>
      </c>
      <c r="M785" s="6">
        <v>6000</v>
      </c>
      <c r="N785" s="8">
        <f>IF('NORMAL OPTION CALLS'!E785="BUY",('NORMAL OPTION CALLS'!L785-'NORMAL OPTION CALLS'!G785)*('NORMAL OPTION CALLS'!M785),('NORMAL OPTION CALLS'!G785-'NORMAL OPTION CALLS'!L785)*('NORMAL OPTION CALLS'!M785))</f>
        <v>3000</v>
      </c>
      <c r="O785" s="9">
        <f>'NORMAL OPTION CALLS'!N785/('NORMAL OPTION CALLS'!M785)/'NORMAL OPTION CALLS'!G785%</f>
        <v>22.727272727272727</v>
      </c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  <c r="AA785" s="64"/>
      <c r="AB785" s="64"/>
      <c r="AC785" s="64"/>
      <c r="AD785" s="64"/>
      <c r="AE785" s="64"/>
      <c r="AF785" s="64"/>
      <c r="AG785" s="64"/>
      <c r="AH785" s="64"/>
      <c r="AI785" s="64"/>
      <c r="AJ785" s="64"/>
      <c r="AK785" s="64"/>
      <c r="AL785" s="64"/>
    </row>
    <row r="786" spans="1:39" s="6" customFormat="1" ht="15.75">
      <c r="A786" s="4">
        <v>28</v>
      </c>
      <c r="B786" s="5">
        <v>42933</v>
      </c>
      <c r="C786" s="6">
        <v>300</v>
      </c>
      <c r="D786" s="6" t="s">
        <v>21</v>
      </c>
      <c r="E786" s="6" t="s">
        <v>22</v>
      </c>
      <c r="F786" s="6" t="s">
        <v>63</v>
      </c>
      <c r="G786" s="7">
        <v>6.5</v>
      </c>
      <c r="H786" s="7">
        <v>4.5</v>
      </c>
      <c r="I786" s="7">
        <v>7.5</v>
      </c>
      <c r="J786" s="7">
        <v>8.5</v>
      </c>
      <c r="K786" s="7">
        <v>9.5</v>
      </c>
      <c r="L786" s="7">
        <v>7.5</v>
      </c>
      <c r="M786" s="6">
        <v>2750</v>
      </c>
      <c r="N786" s="8">
        <f>IF('NORMAL OPTION CALLS'!E786="BUY",('NORMAL OPTION CALLS'!L786-'NORMAL OPTION CALLS'!G786)*('NORMAL OPTION CALLS'!M786),('NORMAL OPTION CALLS'!G786-'NORMAL OPTION CALLS'!L786)*('NORMAL OPTION CALLS'!M786))</f>
        <v>2750</v>
      </c>
      <c r="O786" s="9">
        <f>'NORMAL OPTION CALLS'!N786/('NORMAL OPTION CALLS'!M786)/'NORMAL OPTION CALLS'!G786%</f>
        <v>15.384615384615383</v>
      </c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F786" s="33"/>
      <c r="AG786" s="33"/>
      <c r="AH786" s="33"/>
      <c r="AI786" s="33"/>
      <c r="AJ786" s="33"/>
      <c r="AK786" s="33"/>
      <c r="AL786" s="33"/>
      <c r="AM786" s="63"/>
    </row>
    <row r="787" spans="1:39" ht="15.75">
      <c r="A787" s="4">
        <v>29</v>
      </c>
      <c r="B787" s="5">
        <v>42930</v>
      </c>
      <c r="C787" s="6">
        <v>290</v>
      </c>
      <c r="D787" s="6" t="s">
        <v>21</v>
      </c>
      <c r="E787" s="6" t="s">
        <v>22</v>
      </c>
      <c r="F787" s="6" t="s">
        <v>49</v>
      </c>
      <c r="G787" s="7">
        <v>6.5</v>
      </c>
      <c r="H787" s="7">
        <v>4.5</v>
      </c>
      <c r="I787" s="7">
        <v>7.5</v>
      </c>
      <c r="J787" s="7">
        <v>8.5</v>
      </c>
      <c r="K787" s="7">
        <v>9.5</v>
      </c>
      <c r="L787" s="7">
        <v>7.5</v>
      </c>
      <c r="M787" s="6">
        <v>3000</v>
      </c>
      <c r="N787" s="8">
        <f>IF('NORMAL OPTION CALLS'!E787="BUY",('NORMAL OPTION CALLS'!L787-'NORMAL OPTION CALLS'!G787)*('NORMAL OPTION CALLS'!M787),('NORMAL OPTION CALLS'!G787-'NORMAL OPTION CALLS'!L787)*('NORMAL OPTION CALLS'!M787))</f>
        <v>3000</v>
      </c>
      <c r="O787" s="9">
        <f>'NORMAL OPTION CALLS'!N787/('NORMAL OPTION CALLS'!M787)/'NORMAL OPTION CALLS'!G787%</f>
        <v>15.384615384615383</v>
      </c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  <c r="AA787" s="64"/>
      <c r="AB787" s="64"/>
      <c r="AC787" s="64"/>
      <c r="AD787" s="64"/>
      <c r="AE787" s="64"/>
      <c r="AF787" s="64"/>
      <c r="AG787" s="64"/>
      <c r="AH787" s="64"/>
      <c r="AI787" s="64"/>
      <c r="AJ787" s="64"/>
      <c r="AK787" s="64"/>
      <c r="AL787" s="64"/>
    </row>
    <row r="788" spans="1:39" ht="15.75">
      <c r="A788" s="4">
        <v>30</v>
      </c>
      <c r="B788" s="5">
        <v>42929</v>
      </c>
      <c r="C788" s="6">
        <v>35</v>
      </c>
      <c r="D788" s="6" t="s">
        <v>21</v>
      </c>
      <c r="E788" s="6" t="s">
        <v>22</v>
      </c>
      <c r="F788" s="6" t="s">
        <v>65</v>
      </c>
      <c r="G788" s="7">
        <v>1.5</v>
      </c>
      <c r="H788" s="7">
        <v>0.7</v>
      </c>
      <c r="I788" s="7">
        <v>2</v>
      </c>
      <c r="J788" s="7">
        <v>2.5</v>
      </c>
      <c r="K788" s="7">
        <v>3</v>
      </c>
      <c r="L788" s="7">
        <v>2</v>
      </c>
      <c r="M788" s="6">
        <v>7125</v>
      </c>
      <c r="N788" s="8">
        <f>IF('NORMAL OPTION CALLS'!E788="BUY",('NORMAL OPTION CALLS'!L788-'NORMAL OPTION CALLS'!G788)*('NORMAL OPTION CALLS'!M788),('NORMAL OPTION CALLS'!G788-'NORMAL OPTION CALLS'!L788)*('NORMAL OPTION CALLS'!M788))</f>
        <v>3562.5</v>
      </c>
      <c r="O788" s="9">
        <f>'NORMAL OPTION CALLS'!N788/('NORMAL OPTION CALLS'!M788)/'NORMAL OPTION CALLS'!G788%</f>
        <v>33.333333333333336</v>
      </c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  <c r="AA788" s="64"/>
      <c r="AB788" s="64"/>
      <c r="AC788" s="64"/>
      <c r="AD788" s="64"/>
      <c r="AE788" s="64"/>
      <c r="AF788" s="64"/>
      <c r="AG788" s="64"/>
      <c r="AH788" s="64"/>
      <c r="AI788" s="64"/>
      <c r="AJ788" s="64"/>
      <c r="AK788" s="64"/>
      <c r="AL788" s="64"/>
    </row>
    <row r="789" spans="1:39" s="6" customFormat="1" ht="15.75">
      <c r="A789" s="4">
        <v>31</v>
      </c>
      <c r="B789" s="5">
        <v>42929</v>
      </c>
      <c r="C789" s="6">
        <v>1540</v>
      </c>
      <c r="D789" s="6" t="s">
        <v>21</v>
      </c>
      <c r="E789" s="6" t="s">
        <v>22</v>
      </c>
      <c r="F789" s="6" t="s">
        <v>66</v>
      </c>
      <c r="G789" s="7">
        <v>35</v>
      </c>
      <c r="H789" s="7">
        <v>18</v>
      </c>
      <c r="I789" s="7">
        <v>45</v>
      </c>
      <c r="J789" s="7">
        <v>55</v>
      </c>
      <c r="K789" s="7">
        <v>65</v>
      </c>
      <c r="L789" s="7">
        <v>55</v>
      </c>
      <c r="M789" s="6">
        <v>350</v>
      </c>
      <c r="N789" s="8">
        <f>IF('NORMAL OPTION CALLS'!E789="BUY",('NORMAL OPTION CALLS'!L789-'NORMAL OPTION CALLS'!G789)*('NORMAL OPTION CALLS'!M789),('NORMAL OPTION CALLS'!G789-'NORMAL OPTION CALLS'!L789)*('NORMAL OPTION CALLS'!M789))</f>
        <v>7000</v>
      </c>
      <c r="O789" s="9">
        <f>'NORMAL OPTION CALLS'!N789/('NORMAL OPTION CALLS'!M789)/'NORMAL OPTION CALLS'!G789%</f>
        <v>57.142857142857146</v>
      </c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F789" s="33"/>
      <c r="AG789" s="33"/>
      <c r="AH789" s="33"/>
      <c r="AI789" s="33"/>
      <c r="AJ789" s="33"/>
      <c r="AK789" s="33"/>
      <c r="AL789" s="33"/>
      <c r="AM789" s="63"/>
    </row>
    <row r="790" spans="1:39" ht="15.75">
      <c r="A790" s="4">
        <v>32</v>
      </c>
      <c r="B790" s="5">
        <v>42928</v>
      </c>
      <c r="C790" s="6">
        <v>460</v>
      </c>
      <c r="D790" s="6" t="s">
        <v>21</v>
      </c>
      <c r="E790" s="6" t="s">
        <v>22</v>
      </c>
      <c r="F790" s="6" t="s">
        <v>67</v>
      </c>
      <c r="G790" s="7">
        <v>10</v>
      </c>
      <c r="H790" s="7">
        <v>7</v>
      </c>
      <c r="I790" s="7">
        <v>11.5</v>
      </c>
      <c r="J790" s="7">
        <v>13</v>
      </c>
      <c r="K790" s="7">
        <v>14.5</v>
      </c>
      <c r="L790" s="7">
        <v>9</v>
      </c>
      <c r="M790" s="6">
        <v>1500</v>
      </c>
      <c r="N790" s="8">
        <f>IF('NORMAL OPTION CALLS'!E790="BUY",('NORMAL OPTION CALLS'!L790-'NORMAL OPTION CALLS'!G790)*('NORMAL OPTION CALLS'!M790),('NORMAL OPTION CALLS'!G790-'NORMAL OPTION CALLS'!L790)*('NORMAL OPTION CALLS'!M790))</f>
        <v>-1500</v>
      </c>
      <c r="O790" s="9">
        <f>'NORMAL OPTION CALLS'!N790/('NORMAL OPTION CALLS'!M790)/'NORMAL OPTION CALLS'!G790%</f>
        <v>-10</v>
      </c>
    </row>
    <row r="791" spans="1:39" ht="15.75">
      <c r="A791" s="4">
        <v>33</v>
      </c>
      <c r="B791" s="5">
        <v>42928</v>
      </c>
      <c r="C791" s="6">
        <v>190</v>
      </c>
      <c r="D791" s="6" t="s">
        <v>21</v>
      </c>
      <c r="E791" s="6" t="s">
        <v>22</v>
      </c>
      <c r="F791" s="6" t="s">
        <v>64</v>
      </c>
      <c r="G791" s="7">
        <v>3.5</v>
      </c>
      <c r="H791" s="7">
        <v>2.5</v>
      </c>
      <c r="I791" s="7">
        <v>4</v>
      </c>
      <c r="J791" s="7">
        <v>4.5</v>
      </c>
      <c r="K791" s="7">
        <v>5</v>
      </c>
      <c r="L791" s="7">
        <v>4</v>
      </c>
      <c r="M791" s="6">
        <v>6000</v>
      </c>
      <c r="N791" s="8">
        <f>IF('NORMAL OPTION CALLS'!E791="BUY",('NORMAL OPTION CALLS'!L791-'NORMAL OPTION CALLS'!G791)*('NORMAL OPTION CALLS'!M791),('NORMAL OPTION CALLS'!G791-'NORMAL OPTION CALLS'!L791)*('NORMAL OPTION CALLS'!M791))</f>
        <v>3000</v>
      </c>
      <c r="O791" s="9">
        <f>'NORMAL OPTION CALLS'!N791/('NORMAL OPTION CALLS'!M791)/'NORMAL OPTION CALLS'!G791%</f>
        <v>14.285714285714285</v>
      </c>
    </row>
    <row r="792" spans="1:39" ht="15.75">
      <c r="A792" s="4">
        <v>34</v>
      </c>
      <c r="B792" s="5">
        <v>42928</v>
      </c>
      <c r="C792" s="6">
        <v>125</v>
      </c>
      <c r="D792" s="6" t="s">
        <v>21</v>
      </c>
      <c r="E792" s="6" t="s">
        <v>22</v>
      </c>
      <c r="F792" s="6" t="s">
        <v>59</v>
      </c>
      <c r="G792" s="7">
        <v>4.3</v>
      </c>
      <c r="H792" s="7">
        <v>3.3</v>
      </c>
      <c r="I792" s="7">
        <v>4.8</v>
      </c>
      <c r="J792" s="7">
        <v>5.3</v>
      </c>
      <c r="K792" s="7">
        <v>5.8</v>
      </c>
      <c r="L792" s="7">
        <v>4.8</v>
      </c>
      <c r="M792" s="6">
        <v>6000</v>
      </c>
      <c r="N792" s="8">
        <f>IF('NORMAL OPTION CALLS'!E792="BUY",('NORMAL OPTION CALLS'!L792-'NORMAL OPTION CALLS'!G792)*('NORMAL OPTION CALLS'!M792),('NORMAL OPTION CALLS'!G792-'NORMAL OPTION CALLS'!L792)*('NORMAL OPTION CALLS'!M792))</f>
        <v>3000</v>
      </c>
      <c r="O792" s="9">
        <f>'NORMAL OPTION CALLS'!N792/('NORMAL OPTION CALLS'!M792)/'NORMAL OPTION CALLS'!G792%</f>
        <v>11.627906976744187</v>
      </c>
    </row>
    <row r="793" spans="1:39" s="1" customFormat="1" ht="15.75">
      <c r="A793" s="4">
        <v>35</v>
      </c>
      <c r="B793" s="5">
        <v>42927</v>
      </c>
      <c r="C793" s="6">
        <v>1560</v>
      </c>
      <c r="D793" s="6" t="s">
        <v>21</v>
      </c>
      <c r="E793" s="6" t="s">
        <v>22</v>
      </c>
      <c r="F793" s="6" t="s">
        <v>68</v>
      </c>
      <c r="G793" s="7">
        <v>33</v>
      </c>
      <c r="H793" s="7">
        <v>23</v>
      </c>
      <c r="I793" s="7">
        <v>38</v>
      </c>
      <c r="J793" s="7">
        <v>43</v>
      </c>
      <c r="K793" s="7">
        <v>48</v>
      </c>
      <c r="L793" s="7">
        <v>23</v>
      </c>
      <c r="M793" s="6">
        <v>600</v>
      </c>
      <c r="N793" s="8">
        <f>IF('NORMAL OPTION CALLS'!E793="BUY",('NORMAL OPTION CALLS'!L793-'NORMAL OPTION CALLS'!G793)*('NORMAL OPTION CALLS'!M793),('NORMAL OPTION CALLS'!G793-'NORMAL OPTION CALLS'!L793)*('NORMAL OPTION CALLS'!M793))</f>
        <v>-6000</v>
      </c>
      <c r="O793" s="9">
        <f>'NORMAL OPTION CALLS'!N793/('NORMAL OPTION CALLS'!M793)/'NORMAL OPTION CALLS'!G793%</f>
        <v>-30.303030303030301</v>
      </c>
    </row>
    <row r="794" spans="1:39" ht="15.75">
      <c r="A794" s="4">
        <v>36</v>
      </c>
      <c r="B794" s="5">
        <v>42927</v>
      </c>
      <c r="C794" s="6">
        <v>1520</v>
      </c>
      <c r="D794" s="6" t="s">
        <v>21</v>
      </c>
      <c r="E794" s="6" t="s">
        <v>22</v>
      </c>
      <c r="F794" s="6" t="s">
        <v>66</v>
      </c>
      <c r="G794" s="7">
        <v>36</v>
      </c>
      <c r="H794" s="7">
        <v>25</v>
      </c>
      <c r="I794" s="7">
        <v>46</v>
      </c>
      <c r="J794" s="7">
        <v>56</v>
      </c>
      <c r="K794" s="7">
        <v>66</v>
      </c>
      <c r="L794" s="7">
        <v>66</v>
      </c>
      <c r="M794" s="6">
        <v>350</v>
      </c>
      <c r="N794" s="8">
        <f>IF('NORMAL OPTION CALLS'!E794="BUY",('NORMAL OPTION CALLS'!L794-'NORMAL OPTION CALLS'!G794)*('NORMAL OPTION CALLS'!M794),('NORMAL OPTION CALLS'!G794-'NORMAL OPTION CALLS'!L794)*('NORMAL OPTION CALLS'!M794))</f>
        <v>10500</v>
      </c>
      <c r="O794" s="9">
        <f>'NORMAL OPTION CALLS'!N794/('NORMAL OPTION CALLS'!M794)/'NORMAL OPTION CALLS'!G794%</f>
        <v>83.333333333333343</v>
      </c>
    </row>
    <row r="795" spans="1:39" ht="15.75">
      <c r="A795" s="4">
        <v>37</v>
      </c>
      <c r="B795" s="5">
        <v>42926</v>
      </c>
      <c r="C795" s="6">
        <v>210</v>
      </c>
      <c r="D795" s="6" t="s">
        <v>21</v>
      </c>
      <c r="E795" s="6" t="s">
        <v>22</v>
      </c>
      <c r="F795" s="6" t="s">
        <v>69</v>
      </c>
      <c r="G795" s="7">
        <v>6.2</v>
      </c>
      <c r="H795" s="7">
        <v>5.2</v>
      </c>
      <c r="I795" s="7">
        <v>6.7</v>
      </c>
      <c r="J795" s="7">
        <v>7.2</v>
      </c>
      <c r="K795" s="7">
        <v>7.7</v>
      </c>
      <c r="L795" s="7">
        <v>5.2</v>
      </c>
      <c r="M795" s="6">
        <v>5000</v>
      </c>
      <c r="N795" s="8">
        <f>IF('NORMAL OPTION CALLS'!E795="BUY",('NORMAL OPTION CALLS'!L795-'NORMAL OPTION CALLS'!G795)*('NORMAL OPTION CALLS'!M795),('NORMAL OPTION CALLS'!G795-'NORMAL OPTION CALLS'!L795)*('NORMAL OPTION CALLS'!M795))</f>
        <v>-5000</v>
      </c>
      <c r="O795" s="9">
        <f>'NORMAL OPTION CALLS'!N795/('NORMAL OPTION CALLS'!M795)/'NORMAL OPTION CALLS'!G795%</f>
        <v>-16.129032258064516</v>
      </c>
    </row>
    <row r="796" spans="1:39" ht="15.75">
      <c r="A796" s="4">
        <v>38</v>
      </c>
      <c r="B796" s="5">
        <v>42926</v>
      </c>
      <c r="C796" s="6">
        <v>190</v>
      </c>
      <c r="D796" s="6" t="s">
        <v>21</v>
      </c>
      <c r="E796" s="6" t="s">
        <v>22</v>
      </c>
      <c r="F796" s="6" t="s">
        <v>64</v>
      </c>
      <c r="G796" s="7">
        <v>3.6</v>
      </c>
      <c r="H796" s="7">
        <v>2.7</v>
      </c>
      <c r="I796" s="7">
        <v>4</v>
      </c>
      <c r="J796" s="7">
        <v>4.5</v>
      </c>
      <c r="K796" s="7">
        <v>5</v>
      </c>
      <c r="L796" s="7">
        <v>4</v>
      </c>
      <c r="M796" s="6">
        <v>6000</v>
      </c>
      <c r="N796" s="8">
        <f>IF('NORMAL OPTION CALLS'!E796="BUY",('NORMAL OPTION CALLS'!L796-'NORMAL OPTION CALLS'!G796)*('NORMAL OPTION CALLS'!M796),('NORMAL OPTION CALLS'!G796-'NORMAL OPTION CALLS'!L796)*('NORMAL OPTION CALLS'!M796))</f>
        <v>2399.9999999999995</v>
      </c>
      <c r="O796" s="9">
        <f>'NORMAL OPTION CALLS'!N796/('NORMAL OPTION CALLS'!M796)/'NORMAL OPTION CALLS'!G796%</f>
        <v>11.111111111111107</v>
      </c>
    </row>
    <row r="797" spans="1:39" ht="15.75">
      <c r="A797" s="4">
        <v>39</v>
      </c>
      <c r="B797" s="5">
        <v>42923</v>
      </c>
      <c r="C797" s="6">
        <v>205</v>
      </c>
      <c r="D797" s="6" t="s">
        <v>21</v>
      </c>
      <c r="E797" s="6" t="s">
        <v>22</v>
      </c>
      <c r="F797" s="6" t="s">
        <v>69</v>
      </c>
      <c r="G797" s="7">
        <v>7</v>
      </c>
      <c r="H797" s="7">
        <v>5.5</v>
      </c>
      <c r="I797" s="7">
        <v>7.7</v>
      </c>
      <c r="J797" s="7">
        <v>8.4</v>
      </c>
      <c r="K797" s="7">
        <v>9.1</v>
      </c>
      <c r="L797" s="7">
        <v>7.7</v>
      </c>
      <c r="M797" s="6">
        <v>5000</v>
      </c>
      <c r="N797" s="8">
        <f>IF('NORMAL OPTION CALLS'!E797="BUY",('NORMAL OPTION CALLS'!L797-'NORMAL OPTION CALLS'!G797)*('NORMAL OPTION CALLS'!M797),('NORMAL OPTION CALLS'!G797-'NORMAL OPTION CALLS'!L797)*('NORMAL OPTION CALLS'!M797))</f>
        <v>3500.0000000000009</v>
      </c>
      <c r="O797" s="9">
        <f>'NORMAL OPTION CALLS'!N797/('NORMAL OPTION CALLS'!M797)/'NORMAL OPTION CALLS'!G797%</f>
        <v>10.000000000000002</v>
      </c>
    </row>
    <row r="798" spans="1:39" ht="15.75">
      <c r="A798" s="4">
        <v>40</v>
      </c>
      <c r="B798" s="5">
        <v>42923</v>
      </c>
      <c r="C798" s="6">
        <v>105</v>
      </c>
      <c r="D798" s="6" t="s">
        <v>21</v>
      </c>
      <c r="E798" s="6" t="s">
        <v>22</v>
      </c>
      <c r="F798" s="6" t="s">
        <v>70</v>
      </c>
      <c r="G798" s="7">
        <v>2.25</v>
      </c>
      <c r="H798" s="7">
        <v>1.3</v>
      </c>
      <c r="I798" s="7">
        <v>2.8</v>
      </c>
      <c r="J798" s="7">
        <v>3.3</v>
      </c>
      <c r="K798" s="7">
        <v>3.8</v>
      </c>
      <c r="L798" s="7">
        <v>3.8</v>
      </c>
      <c r="M798" s="6">
        <v>7000</v>
      </c>
      <c r="N798" s="8">
        <f>IF('NORMAL OPTION CALLS'!E798="BUY",('NORMAL OPTION CALLS'!L798-'NORMAL OPTION CALLS'!G798)*('NORMAL OPTION CALLS'!M798),('NORMAL OPTION CALLS'!G798-'NORMAL OPTION CALLS'!L798)*('NORMAL OPTION CALLS'!M798))</f>
        <v>10849.999999999998</v>
      </c>
      <c r="O798" s="9">
        <f>'NORMAL OPTION CALLS'!N798/('NORMAL OPTION CALLS'!M798)/'NORMAL OPTION CALLS'!G798%</f>
        <v>68.888888888888886</v>
      </c>
    </row>
    <row r="799" spans="1:39" ht="15.75">
      <c r="A799" s="4">
        <v>41</v>
      </c>
      <c r="B799" s="5">
        <v>42923</v>
      </c>
      <c r="C799" s="6">
        <v>130</v>
      </c>
      <c r="D799" s="6" t="s">
        <v>21</v>
      </c>
      <c r="E799" s="6" t="s">
        <v>22</v>
      </c>
      <c r="F799" s="6" t="s">
        <v>51</v>
      </c>
      <c r="G799" s="7">
        <v>6.5</v>
      </c>
      <c r="H799" s="7">
        <v>5</v>
      </c>
      <c r="I799" s="7">
        <v>7.5</v>
      </c>
      <c r="J799" s="7">
        <v>8.5</v>
      </c>
      <c r="K799" s="7">
        <v>9.5</v>
      </c>
      <c r="L799" s="7">
        <v>8.5</v>
      </c>
      <c r="M799" s="6">
        <v>4500</v>
      </c>
      <c r="N799" s="8">
        <f>IF('NORMAL OPTION CALLS'!E799="BUY",('NORMAL OPTION CALLS'!L799-'NORMAL OPTION CALLS'!G799)*('NORMAL OPTION CALLS'!M799),('NORMAL OPTION CALLS'!G799-'NORMAL OPTION CALLS'!L799)*('NORMAL OPTION CALLS'!M799))</f>
        <v>9000</v>
      </c>
      <c r="O799" s="9">
        <f>'NORMAL OPTION CALLS'!N799/('NORMAL OPTION CALLS'!M799)/'NORMAL OPTION CALLS'!G799%</f>
        <v>30.769230769230766</v>
      </c>
    </row>
    <row r="800" spans="1:39" ht="15.75">
      <c r="A800" s="4">
        <v>42</v>
      </c>
      <c r="B800" s="5">
        <v>42922</v>
      </c>
      <c r="C800" s="6">
        <v>90</v>
      </c>
      <c r="D800" s="6" t="s">
        <v>21</v>
      </c>
      <c r="E800" s="6" t="s">
        <v>22</v>
      </c>
      <c r="F800" s="6" t="s">
        <v>71</v>
      </c>
      <c r="G800" s="7">
        <v>3.5</v>
      </c>
      <c r="H800" s="7">
        <v>3</v>
      </c>
      <c r="I800" s="7">
        <v>4</v>
      </c>
      <c r="J800" s="7">
        <v>4.5</v>
      </c>
      <c r="K800" s="7">
        <v>5</v>
      </c>
      <c r="L800" s="7">
        <v>3</v>
      </c>
      <c r="M800" s="6">
        <v>8000</v>
      </c>
      <c r="N800" s="8">
        <f>IF('NORMAL OPTION CALLS'!E800="BUY",('NORMAL OPTION CALLS'!L800-'NORMAL OPTION CALLS'!G800)*('NORMAL OPTION CALLS'!M800),('NORMAL OPTION CALLS'!G800-'NORMAL OPTION CALLS'!L800)*('NORMAL OPTION CALLS'!M800))</f>
        <v>-4000</v>
      </c>
      <c r="O800" s="9">
        <f>'NORMAL OPTION CALLS'!N800/('NORMAL OPTION CALLS'!M800)/'NORMAL OPTION CALLS'!G800%</f>
        <v>-14.285714285714285</v>
      </c>
    </row>
    <row r="801" spans="1:15" ht="15.75">
      <c r="A801" s="4">
        <v>43</v>
      </c>
      <c r="B801" s="5">
        <v>42922</v>
      </c>
      <c r="C801" s="6">
        <v>130</v>
      </c>
      <c r="D801" s="6" t="s">
        <v>21</v>
      </c>
      <c r="E801" s="6" t="s">
        <v>22</v>
      </c>
      <c r="F801" s="6" t="s">
        <v>59</v>
      </c>
      <c r="G801" s="7">
        <v>2.1</v>
      </c>
      <c r="H801" s="7">
        <v>1.2</v>
      </c>
      <c r="I801" s="7">
        <v>2.5</v>
      </c>
      <c r="J801" s="7">
        <v>3</v>
      </c>
      <c r="K801" s="7">
        <v>3.5</v>
      </c>
      <c r="L801" s="7">
        <v>2.5</v>
      </c>
      <c r="M801" s="6">
        <v>6000</v>
      </c>
      <c r="N801" s="8">
        <f>IF('NORMAL OPTION CALLS'!E801="BUY",('NORMAL OPTION CALLS'!L801-'NORMAL OPTION CALLS'!G801)*('NORMAL OPTION CALLS'!M801),('NORMAL OPTION CALLS'!G801-'NORMAL OPTION CALLS'!L801)*('NORMAL OPTION CALLS'!M801))</f>
        <v>2399.9999999999995</v>
      </c>
      <c r="O801" s="9">
        <f>'NORMAL OPTION CALLS'!N801/('NORMAL OPTION CALLS'!M801)/'NORMAL OPTION CALLS'!G801%</f>
        <v>19.047619047619044</v>
      </c>
    </row>
    <row r="802" spans="1:15" ht="15.75">
      <c r="A802" s="4">
        <v>44</v>
      </c>
      <c r="B802" s="5">
        <v>42922</v>
      </c>
      <c r="C802" s="6">
        <v>200</v>
      </c>
      <c r="D802" s="6" t="s">
        <v>21</v>
      </c>
      <c r="E802" s="6" t="s">
        <v>22</v>
      </c>
      <c r="F802" s="6" t="s">
        <v>69</v>
      </c>
      <c r="G802" s="7">
        <v>9</v>
      </c>
      <c r="H802" s="7">
        <v>7.5</v>
      </c>
      <c r="I802" s="7">
        <v>10</v>
      </c>
      <c r="J802" s="7">
        <v>11</v>
      </c>
      <c r="K802" s="7">
        <v>12</v>
      </c>
      <c r="L802" s="7">
        <v>10</v>
      </c>
      <c r="M802" s="6">
        <v>5000</v>
      </c>
      <c r="N802" s="8">
        <f>IF('NORMAL OPTION CALLS'!E802="BUY",('NORMAL OPTION CALLS'!L802-'NORMAL OPTION CALLS'!G802)*('NORMAL OPTION CALLS'!M802),('NORMAL OPTION CALLS'!G802-'NORMAL OPTION CALLS'!L802)*('NORMAL OPTION CALLS'!M802))</f>
        <v>5000</v>
      </c>
      <c r="O802" s="9">
        <f>'NORMAL OPTION CALLS'!N802/('NORMAL OPTION CALLS'!M802)/'NORMAL OPTION CALLS'!G802%</f>
        <v>11.111111111111111</v>
      </c>
    </row>
    <row r="803" spans="1:15" ht="15.75">
      <c r="A803" s="4">
        <v>45</v>
      </c>
      <c r="B803" s="5">
        <v>42922</v>
      </c>
      <c r="C803" s="6">
        <v>280</v>
      </c>
      <c r="D803" s="6" t="s">
        <v>21</v>
      </c>
      <c r="E803" s="6" t="s">
        <v>22</v>
      </c>
      <c r="F803" s="6" t="s">
        <v>49</v>
      </c>
      <c r="G803" s="7">
        <v>6.5</v>
      </c>
      <c r="H803" s="7">
        <v>4.5</v>
      </c>
      <c r="I803" s="7">
        <v>7.5</v>
      </c>
      <c r="J803" s="7">
        <v>8.5</v>
      </c>
      <c r="K803" s="7">
        <v>9.5</v>
      </c>
      <c r="L803" s="7">
        <v>7.5</v>
      </c>
      <c r="M803" s="6">
        <v>3000</v>
      </c>
      <c r="N803" s="8">
        <f>IF('NORMAL OPTION CALLS'!E803="BUY",('NORMAL OPTION CALLS'!L803-'NORMAL OPTION CALLS'!G803)*('NORMAL OPTION CALLS'!M803),('NORMAL OPTION CALLS'!G803-'NORMAL OPTION CALLS'!L803)*('NORMAL OPTION CALLS'!M803))</f>
        <v>3000</v>
      </c>
      <c r="O803" s="9">
        <f>'NORMAL OPTION CALLS'!N803/('NORMAL OPTION CALLS'!M803)/'NORMAL OPTION CALLS'!G803%</f>
        <v>15.384615384615383</v>
      </c>
    </row>
    <row r="804" spans="1:15" ht="15.75">
      <c r="A804" s="4">
        <v>46</v>
      </c>
      <c r="B804" s="5">
        <v>42921</v>
      </c>
      <c r="C804" s="6">
        <v>115</v>
      </c>
      <c r="D804" s="6" t="s">
        <v>21</v>
      </c>
      <c r="E804" s="6" t="s">
        <v>22</v>
      </c>
      <c r="F804" s="6" t="s">
        <v>53</v>
      </c>
      <c r="G804" s="7">
        <v>3.2</v>
      </c>
      <c r="H804" s="7">
        <v>2.2999999999999998</v>
      </c>
      <c r="I804" s="7">
        <v>3.7</v>
      </c>
      <c r="J804" s="7">
        <v>4.2</v>
      </c>
      <c r="K804" s="7">
        <v>5.7</v>
      </c>
      <c r="L804" s="7">
        <v>3.7</v>
      </c>
      <c r="M804" s="6">
        <v>11000</v>
      </c>
      <c r="N804" s="8">
        <f>IF('NORMAL OPTION CALLS'!E804="BUY",('NORMAL OPTION CALLS'!L804-'NORMAL OPTION CALLS'!G804)*('NORMAL OPTION CALLS'!M804),('NORMAL OPTION CALLS'!G804-'NORMAL OPTION CALLS'!L804)*('NORMAL OPTION CALLS'!M804))</f>
        <v>5500</v>
      </c>
      <c r="O804" s="9">
        <f>'NORMAL OPTION CALLS'!N804/('NORMAL OPTION CALLS'!M804)/'NORMAL OPTION CALLS'!G804%</f>
        <v>15.625</v>
      </c>
    </row>
    <row r="805" spans="1:15" ht="15.75">
      <c r="A805" s="4">
        <v>47</v>
      </c>
      <c r="B805" s="5">
        <v>42921</v>
      </c>
      <c r="C805" s="6">
        <v>125</v>
      </c>
      <c r="D805" s="6" t="s">
        <v>21</v>
      </c>
      <c r="E805" s="6" t="s">
        <v>22</v>
      </c>
      <c r="F805" s="6" t="s">
        <v>59</v>
      </c>
      <c r="G805" s="7">
        <v>3.5</v>
      </c>
      <c r="H805" s="7">
        <v>2.5</v>
      </c>
      <c r="I805" s="7">
        <v>4</v>
      </c>
      <c r="J805" s="7">
        <v>4.5</v>
      </c>
      <c r="K805" s="7">
        <v>5</v>
      </c>
      <c r="L805" s="7">
        <v>5</v>
      </c>
      <c r="M805" s="6">
        <v>6000</v>
      </c>
      <c r="N805" s="8">
        <f>IF('NORMAL OPTION CALLS'!E805="BUY",('NORMAL OPTION CALLS'!L805-'NORMAL OPTION CALLS'!G805)*('NORMAL OPTION CALLS'!M805),('NORMAL OPTION CALLS'!G805-'NORMAL OPTION CALLS'!L805)*('NORMAL OPTION CALLS'!M805))</f>
        <v>9000</v>
      </c>
      <c r="O805" s="9">
        <f>'NORMAL OPTION CALLS'!N805/('NORMAL OPTION CALLS'!M805)/'NORMAL OPTION CALLS'!G805%</f>
        <v>42.857142857142854</v>
      </c>
    </row>
    <row r="806" spans="1:15" ht="13.5" customHeight="1">
      <c r="A806" s="4">
        <v>48</v>
      </c>
      <c r="B806" s="5">
        <v>42920</v>
      </c>
      <c r="C806" s="6">
        <v>200</v>
      </c>
      <c r="D806" s="6" t="s">
        <v>21</v>
      </c>
      <c r="E806" s="6" t="s">
        <v>22</v>
      </c>
      <c r="F806" s="6" t="s">
        <v>24</v>
      </c>
      <c r="G806" s="7">
        <v>7</v>
      </c>
      <c r="H806" s="7">
        <v>5</v>
      </c>
      <c r="I806" s="7">
        <v>8</v>
      </c>
      <c r="J806" s="7">
        <v>9</v>
      </c>
      <c r="K806" s="7">
        <v>10</v>
      </c>
      <c r="L806" s="7">
        <v>5</v>
      </c>
      <c r="M806" s="6">
        <v>3500</v>
      </c>
      <c r="N806" s="8">
        <f>IF('NORMAL OPTION CALLS'!E806="BUY",('NORMAL OPTION CALLS'!L806-'NORMAL OPTION CALLS'!G806)*('NORMAL OPTION CALLS'!M806),('NORMAL OPTION CALLS'!G806-'NORMAL OPTION CALLS'!L806)*('NORMAL OPTION CALLS'!M806))</f>
        <v>-7000</v>
      </c>
      <c r="O806" s="9">
        <f>'NORMAL OPTION CALLS'!N806/('NORMAL OPTION CALLS'!M806)/'NORMAL OPTION CALLS'!G806%</f>
        <v>-28.571428571428569</v>
      </c>
    </row>
    <row r="807" spans="1:15" ht="14.25" customHeight="1">
      <c r="A807" s="4">
        <v>49</v>
      </c>
      <c r="B807" s="5">
        <v>42919</v>
      </c>
      <c r="C807" s="6">
        <v>100</v>
      </c>
      <c r="D807" s="6" t="s">
        <v>21</v>
      </c>
      <c r="E807" s="6" t="s">
        <v>22</v>
      </c>
      <c r="F807" s="6" t="s">
        <v>70</v>
      </c>
      <c r="G807" s="7">
        <v>3.3</v>
      </c>
      <c r="H807" s="7">
        <v>2.4</v>
      </c>
      <c r="I807" s="7">
        <v>3.8</v>
      </c>
      <c r="J807" s="7">
        <v>4.3</v>
      </c>
      <c r="K807" s="7">
        <v>4.8</v>
      </c>
      <c r="L807" s="7">
        <v>3.8</v>
      </c>
      <c r="M807" s="6">
        <v>7000</v>
      </c>
      <c r="N807" s="8">
        <f>IF('NORMAL OPTION CALLS'!E807="BUY",('NORMAL OPTION CALLS'!L807-'NORMAL OPTION CALLS'!G807)*('NORMAL OPTION CALLS'!M807),('NORMAL OPTION CALLS'!G807-'NORMAL OPTION CALLS'!L807)*('NORMAL OPTION CALLS'!M807))</f>
        <v>3500</v>
      </c>
      <c r="O807" s="9">
        <f>'NORMAL OPTION CALLS'!N807/('NORMAL OPTION CALLS'!M807)/'NORMAL OPTION CALLS'!G807%</f>
        <v>15.15151515151515</v>
      </c>
    </row>
    <row r="808" spans="1:15" ht="15" customHeight="1">
      <c r="A808" s="4">
        <v>50</v>
      </c>
      <c r="B808" s="5">
        <v>42919</v>
      </c>
      <c r="C808" s="6">
        <v>1500</v>
      </c>
      <c r="D808" s="6" t="s">
        <v>21</v>
      </c>
      <c r="E808" s="6" t="s">
        <v>22</v>
      </c>
      <c r="F808" s="6" t="s">
        <v>66</v>
      </c>
      <c r="G808" s="7">
        <v>36</v>
      </c>
      <c r="H808" s="7">
        <v>16</v>
      </c>
      <c r="I808" s="7">
        <v>46</v>
      </c>
      <c r="J808" s="7">
        <v>56</v>
      </c>
      <c r="K808" s="7">
        <v>66</v>
      </c>
      <c r="L808" s="7">
        <v>46</v>
      </c>
      <c r="M808" s="6">
        <v>350</v>
      </c>
      <c r="N808" s="8">
        <f>IF('NORMAL OPTION CALLS'!E808="BUY",('NORMAL OPTION CALLS'!L808-'NORMAL OPTION CALLS'!G808)*('NORMAL OPTION CALLS'!M808),('NORMAL OPTION CALLS'!G808-'NORMAL OPTION CALLS'!L808)*('NORMAL OPTION CALLS'!M808))</f>
        <v>3500</v>
      </c>
      <c r="O808" s="9">
        <f>'NORMAL OPTION CALLS'!N808/('NORMAL OPTION CALLS'!M808)/'NORMAL OPTION CALLS'!G808%</f>
        <v>27.777777777777779</v>
      </c>
    </row>
    <row r="809" spans="1:15" ht="15.75">
      <c r="A809" s="4">
        <v>51</v>
      </c>
      <c r="B809" s="5">
        <v>42919</v>
      </c>
      <c r="C809" s="6">
        <v>550</v>
      </c>
      <c r="D809" s="6" t="s">
        <v>21</v>
      </c>
      <c r="E809" s="6" t="s">
        <v>22</v>
      </c>
      <c r="F809" s="6" t="s">
        <v>44</v>
      </c>
      <c r="G809" s="7">
        <v>12</v>
      </c>
      <c r="H809" s="7">
        <v>8</v>
      </c>
      <c r="I809" s="7">
        <v>14</v>
      </c>
      <c r="J809" s="7">
        <v>16</v>
      </c>
      <c r="K809" s="7">
        <v>18</v>
      </c>
      <c r="L809" s="7">
        <v>12</v>
      </c>
      <c r="M809" s="6">
        <v>2000</v>
      </c>
      <c r="N809" s="8">
        <f>IF('NORMAL OPTION CALLS'!E809="BUY",('NORMAL OPTION CALLS'!L809-'NORMAL OPTION CALLS'!G809)*('NORMAL OPTION CALLS'!M809),('NORMAL OPTION CALLS'!G809-'NORMAL OPTION CALLS'!L809)*('NORMAL OPTION CALLS'!M809))</f>
        <v>0</v>
      </c>
      <c r="O809" s="9">
        <f>'NORMAL OPTION CALLS'!N809/('NORMAL OPTION CALLS'!M809)/'NORMAL OPTION CALLS'!G809%</f>
        <v>0</v>
      </c>
    </row>
    <row r="810" spans="1:15" ht="15.75">
      <c r="A810" s="10"/>
      <c r="B810" s="5"/>
      <c r="C810" s="6"/>
      <c r="D810" s="6"/>
      <c r="E810" s="6"/>
      <c r="F810" s="6"/>
      <c r="G810" s="7"/>
      <c r="H810" s="7"/>
      <c r="I810" s="7"/>
      <c r="J810" s="7"/>
      <c r="K810" s="7"/>
      <c r="L810" s="7"/>
      <c r="M810" s="6"/>
      <c r="N810" s="8"/>
      <c r="O810" s="9"/>
    </row>
    <row r="811" spans="1:15" ht="16.5" thickBot="1">
      <c r="A811" s="4"/>
      <c r="B811" s="11"/>
      <c r="C811" s="11"/>
      <c r="D811" s="12"/>
      <c r="E811" s="12"/>
      <c r="F811" s="12"/>
      <c r="G811" s="13"/>
      <c r="H811" s="14"/>
      <c r="I811" s="15" t="s">
        <v>27</v>
      </c>
      <c r="J811" s="15"/>
      <c r="K811" s="16"/>
      <c r="L811" s="16"/>
      <c r="M811" s="17"/>
      <c r="N811" s="17"/>
      <c r="O811" s="17"/>
    </row>
    <row r="812" spans="1:15" ht="15.75">
      <c r="A812" s="18"/>
      <c r="B812" s="11"/>
      <c r="C812" s="11"/>
      <c r="D812" s="99" t="s">
        <v>28</v>
      </c>
      <c r="E812" s="99"/>
      <c r="F812" s="20">
        <v>51</v>
      </c>
      <c r="G812" s="21">
        <f>'NORMAL OPTION CALLS'!G813+'NORMAL OPTION CALLS'!G814+'NORMAL OPTION CALLS'!G815+'NORMAL OPTION CALLS'!G816+'NORMAL OPTION CALLS'!G817+'NORMAL OPTION CALLS'!G818</f>
        <v>99.999999999999972</v>
      </c>
      <c r="H812" s="12">
        <v>51</v>
      </c>
      <c r="I812" s="22">
        <f>'NORMAL OPTION CALLS'!H813/'NORMAL OPTION CALLS'!H812%</f>
        <v>66.666666666666671</v>
      </c>
      <c r="J812" s="22"/>
      <c r="K812" s="22"/>
      <c r="L812" s="23"/>
      <c r="M812" s="17"/>
    </row>
    <row r="813" spans="1:15" ht="15.75">
      <c r="A813" s="18"/>
      <c r="B813" s="11"/>
      <c r="C813" s="11"/>
      <c r="D813" s="93" t="s">
        <v>29</v>
      </c>
      <c r="E813" s="93"/>
      <c r="F813" s="25">
        <v>34</v>
      </c>
      <c r="G813" s="26">
        <f>('NORMAL OPTION CALLS'!F813/'NORMAL OPTION CALLS'!F812)*100</f>
        <v>66.666666666666657</v>
      </c>
      <c r="H813" s="12">
        <v>34</v>
      </c>
      <c r="I813" s="16"/>
      <c r="J813" s="16"/>
      <c r="K813" s="12"/>
      <c r="L813" s="16"/>
      <c r="N813" s="12" t="s">
        <v>30</v>
      </c>
      <c r="O813" s="12"/>
    </row>
    <row r="814" spans="1:15" ht="17.25" customHeight="1">
      <c r="A814" s="27"/>
      <c r="B814" s="11"/>
      <c r="C814" s="11"/>
      <c r="D814" s="93" t="s">
        <v>31</v>
      </c>
      <c r="E814" s="93"/>
      <c r="F814" s="25">
        <v>0</v>
      </c>
      <c r="G814" s="26">
        <f>('NORMAL OPTION CALLS'!F814/'NORMAL OPTION CALLS'!F812)*100</f>
        <v>0</v>
      </c>
      <c r="H814" s="28"/>
      <c r="I814" s="12"/>
      <c r="J814" s="12"/>
      <c r="K814" s="12"/>
      <c r="L814" s="16"/>
      <c r="M814" s="17"/>
      <c r="N814" s="18"/>
      <c r="O814" s="18"/>
    </row>
    <row r="815" spans="1:15" ht="15.75" customHeight="1">
      <c r="A815" s="27"/>
      <c r="B815" s="11"/>
      <c r="C815" s="11"/>
      <c r="D815" s="93" t="s">
        <v>32</v>
      </c>
      <c r="E815" s="93"/>
      <c r="F815" s="25">
        <v>3</v>
      </c>
      <c r="G815" s="26">
        <f>('NORMAL OPTION CALLS'!F815/'NORMAL OPTION CALLS'!F812)*100</f>
        <v>5.8823529411764701</v>
      </c>
      <c r="H815" s="28"/>
      <c r="I815" s="12"/>
      <c r="J815" s="12"/>
      <c r="K815" s="12"/>
      <c r="L815" s="16"/>
      <c r="M815" s="17"/>
      <c r="N815" s="17"/>
      <c r="O815" s="17"/>
    </row>
    <row r="816" spans="1:15" ht="15.75" customHeight="1">
      <c r="A816" s="27"/>
      <c r="B816" s="11"/>
      <c r="C816" s="11"/>
      <c r="D816" s="93" t="s">
        <v>33</v>
      </c>
      <c r="E816" s="93"/>
      <c r="F816" s="25">
        <v>13</v>
      </c>
      <c r="G816" s="26">
        <f>('NORMAL OPTION CALLS'!F816/'NORMAL OPTION CALLS'!F812)*100</f>
        <v>25.490196078431371</v>
      </c>
      <c r="H816" s="28"/>
      <c r="I816" s="12" t="s">
        <v>34</v>
      </c>
      <c r="J816" s="12"/>
      <c r="K816" s="16"/>
      <c r="L816" s="16"/>
      <c r="M816" s="17"/>
      <c r="N816" s="17"/>
      <c r="O816" s="17"/>
    </row>
    <row r="817" spans="1:15" ht="15" customHeight="1">
      <c r="A817" s="27"/>
      <c r="B817" s="11"/>
      <c r="C817" s="11"/>
      <c r="D817" s="93" t="s">
        <v>35</v>
      </c>
      <c r="E817" s="93"/>
      <c r="F817" s="25">
        <v>1</v>
      </c>
      <c r="G817" s="26">
        <f>('NORMAL OPTION CALLS'!F817/'NORMAL OPTION CALLS'!F812)*100</f>
        <v>1.9607843137254901</v>
      </c>
      <c r="H817" s="28"/>
      <c r="I817" s="12"/>
      <c r="J817" s="12"/>
      <c r="K817" s="16"/>
      <c r="L817" s="16"/>
      <c r="M817" s="17"/>
      <c r="N817" s="17"/>
      <c r="O817" s="17"/>
    </row>
    <row r="818" spans="1:15" ht="16.5" thickBot="1">
      <c r="A818" s="27"/>
      <c r="B818" s="11"/>
      <c r="C818" s="11"/>
      <c r="D818" s="94" t="s">
        <v>36</v>
      </c>
      <c r="E818" s="94"/>
      <c r="F818" s="30"/>
      <c r="G818" s="31">
        <f>('NORMAL OPTION CALLS'!F818/'NORMAL OPTION CALLS'!F812)*100</f>
        <v>0</v>
      </c>
      <c r="H818" s="28"/>
      <c r="I818" s="12"/>
      <c r="J818" s="12"/>
      <c r="K818" s="23"/>
      <c r="L818" s="23"/>
      <c r="N818" s="17"/>
      <c r="O818" s="17"/>
    </row>
    <row r="819" spans="1:15" ht="15.75">
      <c r="A819" s="27"/>
      <c r="B819" s="11"/>
      <c r="C819" s="11"/>
      <c r="D819" s="17"/>
      <c r="E819" s="17"/>
      <c r="F819" s="17"/>
      <c r="G819" s="16"/>
      <c r="H819" s="28"/>
      <c r="I819" s="22"/>
      <c r="J819" s="22"/>
      <c r="K819" s="16"/>
      <c r="L819" s="22"/>
      <c r="M819" s="17"/>
      <c r="N819" s="17"/>
      <c r="O819" s="17"/>
    </row>
    <row r="820" spans="1:15" ht="15.75">
      <c r="A820" s="27"/>
      <c r="B820" s="32"/>
      <c r="C820" s="11"/>
      <c r="D820" s="18"/>
      <c r="E820" s="33"/>
      <c r="F820" s="12"/>
      <c r="G820" s="12"/>
      <c r="H820" s="34"/>
      <c r="I820" s="16"/>
      <c r="J820" s="16"/>
      <c r="K820" s="16"/>
      <c r="L820" s="13"/>
      <c r="M820" s="17"/>
    </row>
    <row r="821" spans="1:15" ht="15.75">
      <c r="A821" s="35" t="s">
        <v>37</v>
      </c>
      <c r="B821" s="32"/>
      <c r="C821" s="32"/>
      <c r="D821" s="36"/>
      <c r="E821" s="36"/>
      <c r="F821" s="37"/>
      <c r="G821" s="37"/>
      <c r="H821" s="38"/>
      <c r="I821" s="39"/>
      <c r="J821" s="39"/>
      <c r="K821" s="39"/>
      <c r="L821" s="37"/>
      <c r="M821" s="17"/>
      <c r="N821" s="33"/>
      <c r="O821" s="33"/>
    </row>
    <row r="822" spans="1:15" ht="15.75">
      <c r="A822" s="40" t="s">
        <v>38</v>
      </c>
      <c r="B822" s="32"/>
      <c r="C822" s="32"/>
      <c r="D822" s="41"/>
      <c r="E822" s="42"/>
      <c r="F822" s="36"/>
      <c r="G822" s="39"/>
      <c r="H822" s="38"/>
      <c r="I822" s="39"/>
      <c r="J822" s="39"/>
      <c r="K822" s="39"/>
      <c r="L822" s="37"/>
      <c r="M822" s="17"/>
      <c r="N822" s="18"/>
      <c r="O822" s="18"/>
    </row>
    <row r="823" spans="1:15" ht="15.75">
      <c r="A823" s="40" t="s">
        <v>39</v>
      </c>
      <c r="B823" s="32"/>
      <c r="C823" s="32"/>
      <c r="D823" s="36"/>
      <c r="E823" s="42"/>
      <c r="F823" s="36"/>
      <c r="G823" s="39"/>
      <c r="H823" s="38"/>
      <c r="I823" s="43"/>
      <c r="J823" s="43"/>
      <c r="K823" s="43"/>
      <c r="L823" s="37"/>
      <c r="M823" s="17"/>
      <c r="N823" s="17"/>
      <c r="O823" s="17"/>
    </row>
    <row r="824" spans="1:15" ht="15.75">
      <c r="A824" s="40" t="s">
        <v>40</v>
      </c>
      <c r="B824" s="41"/>
      <c r="C824" s="32"/>
      <c r="D824" s="36"/>
      <c r="E824" s="42"/>
      <c r="F824" s="36"/>
      <c r="G824" s="39"/>
      <c r="H824" s="44"/>
      <c r="I824" s="43"/>
      <c r="J824" s="43"/>
      <c r="K824" s="43"/>
      <c r="L824" s="37"/>
      <c r="M824" s="17"/>
      <c r="N824" s="17"/>
      <c r="O824" s="17"/>
    </row>
    <row r="825" spans="1:15" ht="15.75">
      <c r="A825" s="40" t="s">
        <v>41</v>
      </c>
      <c r="B825" s="27"/>
      <c r="C825" s="41"/>
      <c r="D825" s="36"/>
      <c r="E825" s="45"/>
      <c r="F825" s="39"/>
      <c r="G825" s="39"/>
      <c r="H825" s="44"/>
      <c r="I825" s="43"/>
      <c r="J825" s="43"/>
      <c r="K825" s="43"/>
      <c r="L825" s="39"/>
      <c r="M825" s="17"/>
      <c r="N825" s="17"/>
      <c r="O825" s="17"/>
    </row>
    <row r="828" spans="1:15">
      <c r="A828" s="95" t="s">
        <v>0</v>
      </c>
      <c r="B828" s="95"/>
      <c r="C828" s="95"/>
      <c r="D828" s="95"/>
      <c r="E828" s="95"/>
      <c r="F828" s="95"/>
      <c r="G828" s="95"/>
      <c r="H828" s="95"/>
      <c r="I828" s="95"/>
      <c r="J828" s="95"/>
      <c r="K828" s="95"/>
      <c r="L828" s="95"/>
      <c r="M828" s="95"/>
      <c r="N828" s="95"/>
      <c r="O828" s="95"/>
    </row>
    <row r="829" spans="1:15">
      <c r="A829" s="95"/>
      <c r="B829" s="95"/>
      <c r="C829" s="95"/>
      <c r="D829" s="95"/>
      <c r="E829" s="95"/>
      <c r="F829" s="95"/>
      <c r="G829" s="95"/>
      <c r="H829" s="95"/>
      <c r="I829" s="95"/>
      <c r="J829" s="95"/>
      <c r="K829" s="95"/>
      <c r="L829" s="95"/>
      <c r="M829" s="95"/>
      <c r="N829" s="95"/>
      <c r="O829" s="95"/>
    </row>
    <row r="830" spans="1:15">
      <c r="A830" s="95"/>
      <c r="B830" s="95"/>
      <c r="C830" s="95"/>
      <c r="D830" s="95"/>
      <c r="E830" s="95"/>
      <c r="F830" s="95"/>
      <c r="G830" s="95"/>
      <c r="H830" s="95"/>
      <c r="I830" s="95"/>
      <c r="J830" s="95"/>
      <c r="K830" s="95"/>
      <c r="L830" s="95"/>
      <c r="M830" s="95"/>
      <c r="N830" s="95"/>
      <c r="O830" s="95"/>
    </row>
    <row r="831" spans="1:15" ht="15.75">
      <c r="A831" s="96" t="s">
        <v>1</v>
      </c>
      <c r="B831" s="96"/>
      <c r="C831" s="96"/>
      <c r="D831" s="96"/>
      <c r="E831" s="96"/>
      <c r="F831" s="96"/>
      <c r="G831" s="96"/>
      <c r="H831" s="96"/>
      <c r="I831" s="96"/>
      <c r="J831" s="96"/>
      <c r="K831" s="96"/>
      <c r="L831" s="96"/>
      <c r="M831" s="96"/>
      <c r="N831" s="96"/>
      <c r="O831" s="96"/>
    </row>
    <row r="832" spans="1:15" ht="15.75">
      <c r="A832" s="96" t="s">
        <v>2</v>
      </c>
      <c r="B832" s="96"/>
      <c r="C832" s="96"/>
      <c r="D832" s="96"/>
      <c r="E832" s="96"/>
      <c r="F832" s="96"/>
      <c r="G832" s="96"/>
      <c r="H832" s="96"/>
      <c r="I832" s="96"/>
      <c r="J832" s="96"/>
      <c r="K832" s="96"/>
      <c r="L832" s="96"/>
      <c r="M832" s="96"/>
      <c r="N832" s="96"/>
      <c r="O832" s="96"/>
    </row>
    <row r="833" spans="1:15" ht="15.75">
      <c r="A833" s="97" t="s">
        <v>3</v>
      </c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</row>
    <row r="834" spans="1:15" ht="15.75">
      <c r="A834" s="88" t="s">
        <v>73</v>
      </c>
      <c r="B834" s="88"/>
      <c r="C834" s="88"/>
      <c r="D834" s="88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</row>
    <row r="835" spans="1:15" ht="15.75">
      <c r="A835" s="89" t="s">
        <v>5</v>
      </c>
      <c r="B835" s="89"/>
      <c r="C835" s="89"/>
      <c r="D835" s="89"/>
      <c r="E835" s="89"/>
      <c r="F835" s="89"/>
      <c r="G835" s="89"/>
      <c r="H835" s="89"/>
      <c r="I835" s="89"/>
      <c r="J835" s="89"/>
      <c r="K835" s="89"/>
      <c r="L835" s="89"/>
      <c r="M835" s="89"/>
      <c r="N835" s="89"/>
      <c r="O835" s="89"/>
    </row>
    <row r="836" spans="1:15" ht="13.9" customHeight="1">
      <c r="A836" s="90" t="s">
        <v>6</v>
      </c>
      <c r="B836" s="91" t="s">
        <v>7</v>
      </c>
      <c r="C836" s="92" t="s">
        <v>8</v>
      </c>
      <c r="D836" s="91" t="s">
        <v>9</v>
      </c>
      <c r="E836" s="90" t="s">
        <v>10</v>
      </c>
      <c r="F836" s="90" t="s">
        <v>11</v>
      </c>
      <c r="G836" s="92" t="s">
        <v>12</v>
      </c>
      <c r="H836" s="92" t="s">
        <v>13</v>
      </c>
      <c r="I836" s="92" t="s">
        <v>14</v>
      </c>
      <c r="J836" s="92" t="s">
        <v>15</v>
      </c>
      <c r="K836" s="92" t="s">
        <v>16</v>
      </c>
      <c r="L836" s="98" t="s">
        <v>17</v>
      </c>
      <c r="M836" s="91" t="s">
        <v>18</v>
      </c>
      <c r="N836" s="91" t="s">
        <v>19</v>
      </c>
      <c r="O836" s="91" t="s">
        <v>20</v>
      </c>
    </row>
    <row r="837" spans="1:15">
      <c r="A837" s="90"/>
      <c r="B837" s="91"/>
      <c r="C837" s="92"/>
      <c r="D837" s="91"/>
      <c r="E837" s="90"/>
      <c r="F837" s="90"/>
      <c r="G837" s="92"/>
      <c r="H837" s="92"/>
      <c r="I837" s="92"/>
      <c r="J837" s="92"/>
      <c r="K837" s="92"/>
      <c r="L837" s="98"/>
      <c r="M837" s="91"/>
      <c r="N837" s="91"/>
      <c r="O837" s="91"/>
    </row>
    <row r="838" spans="1:15" ht="15.75">
      <c r="A838" s="10">
        <v>1</v>
      </c>
      <c r="B838" s="5">
        <v>42916</v>
      </c>
      <c r="C838" s="6">
        <v>530</v>
      </c>
      <c r="D838" s="6" t="s">
        <v>21</v>
      </c>
      <c r="E838" s="6" t="s">
        <v>22</v>
      </c>
      <c r="F838" s="6" t="s">
        <v>44</v>
      </c>
      <c r="G838" s="7">
        <v>19</v>
      </c>
      <c r="H838" s="7">
        <v>15</v>
      </c>
      <c r="I838" s="7">
        <v>22</v>
      </c>
      <c r="J838" s="7">
        <v>24</v>
      </c>
      <c r="K838" s="7">
        <v>26</v>
      </c>
      <c r="L838" s="7">
        <v>22</v>
      </c>
      <c r="M838" s="6">
        <v>2000</v>
      </c>
      <c r="N838" s="8">
        <f>IF('NORMAL OPTION CALLS'!E838="BUY",('NORMAL OPTION CALLS'!L838-'NORMAL OPTION CALLS'!G838)*('NORMAL OPTION CALLS'!M838),('NORMAL OPTION CALLS'!G838-'NORMAL OPTION CALLS'!L838)*('NORMAL OPTION CALLS'!M838))</f>
        <v>6000</v>
      </c>
      <c r="O838" s="9">
        <f>'NORMAL OPTION CALLS'!N838/('NORMAL OPTION CALLS'!M838)/'NORMAL OPTION CALLS'!G838%</f>
        <v>15.789473684210526</v>
      </c>
    </row>
    <row r="839" spans="1:15" ht="15.75">
      <c r="A839" s="10">
        <v>2</v>
      </c>
      <c r="B839" s="5">
        <v>42916</v>
      </c>
      <c r="C839" s="6">
        <v>530</v>
      </c>
      <c r="D839" s="6" t="s">
        <v>21</v>
      </c>
      <c r="E839" s="6" t="s">
        <v>22</v>
      </c>
      <c r="F839" s="6" t="s">
        <v>44</v>
      </c>
      <c r="G839" s="7">
        <v>15.5</v>
      </c>
      <c r="H839" s="7">
        <v>13.5</v>
      </c>
      <c r="I839" s="7">
        <v>16.5</v>
      </c>
      <c r="J839" s="7">
        <v>17.5</v>
      </c>
      <c r="K839" s="7">
        <v>18.5</v>
      </c>
      <c r="L839" s="7">
        <v>18.5</v>
      </c>
      <c r="M839" s="6">
        <v>2000</v>
      </c>
      <c r="N839" s="8">
        <f>IF('NORMAL OPTION CALLS'!E839="BUY",('NORMAL OPTION CALLS'!L839-'NORMAL OPTION CALLS'!G839)*('NORMAL OPTION CALLS'!M839),('NORMAL OPTION CALLS'!G839-'NORMAL OPTION CALLS'!L839)*('NORMAL OPTION CALLS'!M839))</f>
        <v>6000</v>
      </c>
      <c r="O839" s="9">
        <f>'NORMAL OPTION CALLS'!N839/('NORMAL OPTION CALLS'!M839)/'NORMAL OPTION CALLS'!G839%</f>
        <v>19.35483870967742</v>
      </c>
    </row>
    <row r="840" spans="1:15" ht="15.75">
      <c r="A840" s="10">
        <v>3</v>
      </c>
      <c r="B840" s="5">
        <v>42915</v>
      </c>
      <c r="C840" s="6">
        <v>245</v>
      </c>
      <c r="D840" s="6" t="s">
        <v>21</v>
      </c>
      <c r="E840" s="6" t="s">
        <v>22</v>
      </c>
      <c r="F840" s="6" t="s">
        <v>74</v>
      </c>
      <c r="G840" s="7">
        <v>2.8</v>
      </c>
      <c r="H840" s="7">
        <v>1.8</v>
      </c>
      <c r="I840" s="7">
        <v>4</v>
      </c>
      <c r="J840" s="7">
        <v>5</v>
      </c>
      <c r="K840" s="7">
        <v>6</v>
      </c>
      <c r="L840" s="7">
        <v>6</v>
      </c>
      <c r="M840" s="6">
        <v>3500</v>
      </c>
      <c r="N840" s="8">
        <f>IF('NORMAL OPTION CALLS'!E840="BUY",('NORMAL OPTION CALLS'!L840-'NORMAL OPTION CALLS'!G840)*('NORMAL OPTION CALLS'!M840),('NORMAL OPTION CALLS'!G840-'NORMAL OPTION CALLS'!L840)*('NORMAL OPTION CALLS'!M840))</f>
        <v>11200</v>
      </c>
      <c r="O840" s="9">
        <f>'NORMAL OPTION CALLS'!N840/('NORMAL OPTION CALLS'!M840)/'NORMAL OPTION CALLS'!G840%</f>
        <v>114.28571428571431</v>
      </c>
    </row>
    <row r="841" spans="1:15" ht="15.75">
      <c r="A841" s="10">
        <v>4</v>
      </c>
      <c r="B841" s="5">
        <v>42914</v>
      </c>
      <c r="C841" s="6">
        <v>125</v>
      </c>
      <c r="D841" s="6" t="s">
        <v>21</v>
      </c>
      <c r="E841" s="6" t="s">
        <v>22</v>
      </c>
      <c r="F841" s="6" t="s">
        <v>59</v>
      </c>
      <c r="G841" s="7">
        <v>1.25</v>
      </c>
      <c r="H841" s="7">
        <v>0.3</v>
      </c>
      <c r="I841" s="7">
        <v>1.8</v>
      </c>
      <c r="J841" s="7">
        <v>2.2999999999999998</v>
      </c>
      <c r="K841" s="7">
        <v>2.8</v>
      </c>
      <c r="L841" s="7">
        <v>0.3</v>
      </c>
      <c r="M841" s="6">
        <v>6000</v>
      </c>
      <c r="N841" s="8">
        <f>IF('NORMAL OPTION CALLS'!E841="BUY",('NORMAL OPTION CALLS'!L841-'NORMAL OPTION CALLS'!G841)*('NORMAL OPTION CALLS'!M841),('NORMAL OPTION CALLS'!G841-'NORMAL OPTION CALLS'!L841)*('NORMAL OPTION CALLS'!M841))</f>
        <v>-5700</v>
      </c>
      <c r="O841" s="9">
        <f>'NORMAL OPTION CALLS'!N841/('NORMAL OPTION CALLS'!M841)/'NORMAL OPTION CALLS'!G841%</f>
        <v>-75.999999999999986</v>
      </c>
    </row>
    <row r="842" spans="1:15" ht="15.75">
      <c r="A842" s="10">
        <v>5</v>
      </c>
      <c r="B842" s="5">
        <v>42914</v>
      </c>
      <c r="C842" s="6">
        <v>235</v>
      </c>
      <c r="D842" s="6" t="s">
        <v>21</v>
      </c>
      <c r="E842" s="6" t="s">
        <v>22</v>
      </c>
      <c r="F842" s="6" t="s">
        <v>74</v>
      </c>
      <c r="G842" s="7">
        <v>2.5</v>
      </c>
      <c r="H842" s="7">
        <v>1.5</v>
      </c>
      <c r="I842" s="7">
        <v>3</v>
      </c>
      <c r="J842" s="7">
        <v>3.5</v>
      </c>
      <c r="K842" s="7">
        <v>4</v>
      </c>
      <c r="L842" s="7">
        <v>4</v>
      </c>
      <c r="M842" s="6">
        <v>3500</v>
      </c>
      <c r="N842" s="8">
        <f>IF('NORMAL OPTION CALLS'!E842="BUY",('NORMAL OPTION CALLS'!L842-'NORMAL OPTION CALLS'!G842)*('NORMAL OPTION CALLS'!M842),('NORMAL OPTION CALLS'!G842-'NORMAL OPTION CALLS'!L842)*('NORMAL OPTION CALLS'!M842))</f>
        <v>5250</v>
      </c>
      <c r="O842" s="9">
        <f>'NORMAL OPTION CALLS'!N842/('NORMAL OPTION CALLS'!M842)/'NORMAL OPTION CALLS'!G842%</f>
        <v>60</v>
      </c>
    </row>
    <row r="843" spans="1:15" ht="15.75">
      <c r="A843" s="10">
        <v>6</v>
      </c>
      <c r="B843" s="5">
        <v>42913</v>
      </c>
      <c r="C843" s="6">
        <v>440</v>
      </c>
      <c r="D843" s="6" t="s">
        <v>47</v>
      </c>
      <c r="E843" s="6" t="s">
        <v>22</v>
      </c>
      <c r="F843" s="6" t="s">
        <v>75</v>
      </c>
      <c r="G843" s="7">
        <v>7.5</v>
      </c>
      <c r="H843" s="7">
        <v>3</v>
      </c>
      <c r="I843" s="7">
        <v>11</v>
      </c>
      <c r="J843" s="7">
        <v>14</v>
      </c>
      <c r="K843" s="7">
        <v>17</v>
      </c>
      <c r="L843" s="7">
        <v>3</v>
      </c>
      <c r="M843" s="6">
        <v>1500</v>
      </c>
      <c r="N843" s="8">
        <f>IF('NORMAL OPTION CALLS'!E843="BUY",('NORMAL OPTION CALLS'!L843-'NORMAL OPTION CALLS'!G843)*('NORMAL OPTION CALLS'!M843),('NORMAL OPTION CALLS'!G843-'NORMAL OPTION CALLS'!L843)*('NORMAL OPTION CALLS'!M843))</f>
        <v>-6750</v>
      </c>
      <c r="O843" s="9">
        <f>'NORMAL OPTION CALLS'!N843/('NORMAL OPTION CALLS'!M843)/'NORMAL OPTION CALLS'!G843%</f>
        <v>-60</v>
      </c>
    </row>
    <row r="844" spans="1:15" ht="15.75">
      <c r="A844" s="10">
        <v>7</v>
      </c>
      <c r="B844" s="5">
        <v>42913</v>
      </c>
      <c r="C844" s="6">
        <v>640</v>
      </c>
      <c r="D844" s="6" t="s">
        <v>47</v>
      </c>
      <c r="E844" s="6" t="s">
        <v>22</v>
      </c>
      <c r="F844" s="6" t="s">
        <v>76</v>
      </c>
      <c r="G844" s="7">
        <v>30</v>
      </c>
      <c r="H844" s="7">
        <v>24</v>
      </c>
      <c r="I844" s="7">
        <v>33</v>
      </c>
      <c r="J844" s="7">
        <v>36</v>
      </c>
      <c r="K844" s="7">
        <v>39</v>
      </c>
      <c r="L844" s="7">
        <v>39</v>
      </c>
      <c r="M844" s="6">
        <v>1200</v>
      </c>
      <c r="N844" s="8">
        <f>IF('NORMAL OPTION CALLS'!E844="BUY",('NORMAL OPTION CALLS'!L844-'NORMAL OPTION CALLS'!G844)*('NORMAL OPTION CALLS'!M844),('NORMAL OPTION CALLS'!G844-'NORMAL OPTION CALLS'!L844)*('NORMAL OPTION CALLS'!M844))</f>
        <v>10800</v>
      </c>
      <c r="O844" s="9">
        <f>'NORMAL OPTION CALLS'!N844/('NORMAL OPTION CALLS'!M844)/'NORMAL OPTION CALLS'!G844%</f>
        <v>30</v>
      </c>
    </row>
    <row r="845" spans="1:15" ht="15.75">
      <c r="A845" s="10">
        <v>8</v>
      </c>
      <c r="B845" s="5">
        <v>42913</v>
      </c>
      <c r="C845" s="6">
        <v>500</v>
      </c>
      <c r="D845" s="6" t="s">
        <v>47</v>
      </c>
      <c r="E845" s="6" t="s">
        <v>22</v>
      </c>
      <c r="F845" s="6" t="s">
        <v>58</v>
      </c>
      <c r="G845" s="7">
        <v>13</v>
      </c>
      <c r="H845" s="7">
        <v>7</v>
      </c>
      <c r="I845" s="7">
        <v>16</v>
      </c>
      <c r="J845" s="7">
        <v>19</v>
      </c>
      <c r="K845" s="7">
        <v>22</v>
      </c>
      <c r="L845" s="7">
        <v>16</v>
      </c>
      <c r="M845" s="6">
        <v>1200</v>
      </c>
      <c r="N845" s="8">
        <f>IF('NORMAL OPTION CALLS'!E845="BUY",('NORMAL OPTION CALLS'!L845-'NORMAL OPTION CALLS'!G845)*('NORMAL OPTION CALLS'!M845),('NORMAL OPTION CALLS'!G845-'NORMAL OPTION CALLS'!L845)*('NORMAL OPTION CALLS'!M845))</f>
        <v>3600</v>
      </c>
      <c r="O845" s="9">
        <f>'NORMAL OPTION CALLS'!N845/('NORMAL OPTION CALLS'!M845)/'NORMAL OPTION CALLS'!G845%</f>
        <v>23.076923076923077</v>
      </c>
    </row>
    <row r="846" spans="1:15" ht="15.75">
      <c r="A846" s="10">
        <v>9</v>
      </c>
      <c r="B846" s="5">
        <v>42909</v>
      </c>
      <c r="C846" s="6">
        <v>500</v>
      </c>
      <c r="D846" s="6" t="s">
        <v>47</v>
      </c>
      <c r="E846" s="6" t="s">
        <v>22</v>
      </c>
      <c r="F846" s="6" t="s">
        <v>23</v>
      </c>
      <c r="G846" s="7">
        <v>6.3</v>
      </c>
      <c r="H846" s="7">
        <v>0.5</v>
      </c>
      <c r="I846" s="7">
        <v>9</v>
      </c>
      <c r="J846" s="7">
        <v>12</v>
      </c>
      <c r="K846" s="7">
        <v>15</v>
      </c>
      <c r="L846" s="7">
        <v>15</v>
      </c>
      <c r="M846" s="6">
        <v>1050</v>
      </c>
      <c r="N846" s="8">
        <f>IF('NORMAL OPTION CALLS'!E846="BUY",('NORMAL OPTION CALLS'!L846-'NORMAL OPTION CALLS'!G846)*('NORMAL OPTION CALLS'!M846),('NORMAL OPTION CALLS'!G846-'NORMAL OPTION CALLS'!L846)*('NORMAL OPTION CALLS'!M846))</f>
        <v>9135</v>
      </c>
      <c r="O846" s="9">
        <f>'NORMAL OPTION CALLS'!N846/('NORMAL OPTION CALLS'!M846)/'NORMAL OPTION CALLS'!G846%</f>
        <v>138.09523809523807</v>
      </c>
    </row>
    <row r="847" spans="1:15" ht="15.75">
      <c r="A847" s="10">
        <v>10</v>
      </c>
      <c r="B847" s="5">
        <v>42909</v>
      </c>
      <c r="C847" s="6">
        <v>640</v>
      </c>
      <c r="D847" s="6" t="s">
        <v>47</v>
      </c>
      <c r="E847" s="6" t="s">
        <v>22</v>
      </c>
      <c r="F847" s="6" t="s">
        <v>76</v>
      </c>
      <c r="G847" s="7">
        <v>10</v>
      </c>
      <c r="H847" s="7">
        <v>4</v>
      </c>
      <c r="I847" s="7">
        <v>13</v>
      </c>
      <c r="J847" s="7">
        <v>16</v>
      </c>
      <c r="K847" s="7">
        <v>19</v>
      </c>
      <c r="L847" s="7">
        <v>13</v>
      </c>
      <c r="M847" s="6">
        <v>1200</v>
      </c>
      <c r="N847" s="8">
        <f>IF('NORMAL OPTION CALLS'!E847="BUY",('NORMAL OPTION CALLS'!L847-'NORMAL OPTION CALLS'!G847)*('NORMAL OPTION CALLS'!M847),('NORMAL OPTION CALLS'!G847-'NORMAL OPTION CALLS'!L847)*('NORMAL OPTION CALLS'!M847))</f>
        <v>3600</v>
      </c>
      <c r="O847" s="9">
        <f>'NORMAL OPTION CALLS'!N847/('NORMAL OPTION CALLS'!M847)/'NORMAL OPTION CALLS'!G847%</f>
        <v>30</v>
      </c>
    </row>
    <row r="848" spans="1:15" ht="15.75">
      <c r="A848" s="10">
        <v>11</v>
      </c>
      <c r="B848" s="5">
        <v>42909</v>
      </c>
      <c r="C848" s="6">
        <v>180</v>
      </c>
      <c r="D848" s="6" t="s">
        <v>47</v>
      </c>
      <c r="E848" s="6" t="s">
        <v>22</v>
      </c>
      <c r="F848" s="6" t="s">
        <v>64</v>
      </c>
      <c r="G848" s="7">
        <v>3.2</v>
      </c>
      <c r="H848" s="7">
        <v>2.2000000000000002</v>
      </c>
      <c r="I848" s="7">
        <v>3.7</v>
      </c>
      <c r="J848" s="7">
        <v>4.2</v>
      </c>
      <c r="K848" s="7">
        <v>4.7</v>
      </c>
      <c r="L848" s="7">
        <v>4.7</v>
      </c>
      <c r="M848" s="6">
        <v>6000</v>
      </c>
      <c r="N848" s="8">
        <f>IF('NORMAL OPTION CALLS'!E848="BUY",('NORMAL OPTION CALLS'!L848-'NORMAL OPTION CALLS'!G848)*('NORMAL OPTION CALLS'!M848),('NORMAL OPTION CALLS'!G848-'NORMAL OPTION CALLS'!L848)*('NORMAL OPTION CALLS'!M848))</f>
        <v>9000</v>
      </c>
      <c r="O848" s="9">
        <f>'NORMAL OPTION CALLS'!N848/('NORMAL OPTION CALLS'!M848)/'NORMAL OPTION CALLS'!G848%</f>
        <v>46.875</v>
      </c>
    </row>
    <row r="849" spans="1:15" ht="15.75">
      <c r="A849" s="10">
        <v>12</v>
      </c>
      <c r="B849" s="5">
        <v>42908</v>
      </c>
      <c r="C849" s="6">
        <v>1460</v>
      </c>
      <c r="D849" s="6" t="s">
        <v>21</v>
      </c>
      <c r="E849" s="6" t="s">
        <v>22</v>
      </c>
      <c r="F849" s="6" t="s">
        <v>55</v>
      </c>
      <c r="G849" s="7">
        <v>23</v>
      </c>
      <c r="H849" s="7">
        <v>10</v>
      </c>
      <c r="I849" s="7">
        <v>31</v>
      </c>
      <c r="J849" s="7">
        <v>39</v>
      </c>
      <c r="K849" s="7">
        <v>47</v>
      </c>
      <c r="L849" s="7">
        <v>10</v>
      </c>
      <c r="M849" s="6">
        <v>350</v>
      </c>
      <c r="N849" s="8">
        <f>IF('NORMAL OPTION CALLS'!E849="BUY",('NORMAL OPTION CALLS'!L849-'NORMAL OPTION CALLS'!G849)*('NORMAL OPTION CALLS'!M849),('NORMAL OPTION CALLS'!G849-'NORMAL OPTION CALLS'!L849)*('NORMAL OPTION CALLS'!M849))</f>
        <v>-4550</v>
      </c>
      <c r="O849" s="9">
        <f>'NORMAL OPTION CALLS'!N849/('NORMAL OPTION CALLS'!M849)/'NORMAL OPTION CALLS'!G849%</f>
        <v>-56.521739130434781</v>
      </c>
    </row>
    <row r="850" spans="1:15" ht="15.75">
      <c r="A850" s="10">
        <v>13</v>
      </c>
      <c r="B850" s="5">
        <v>42907</v>
      </c>
      <c r="C850" s="6">
        <v>85</v>
      </c>
      <c r="D850" s="6" t="s">
        <v>21</v>
      </c>
      <c r="E850" s="6" t="s">
        <v>22</v>
      </c>
      <c r="F850" s="6" t="s">
        <v>46</v>
      </c>
      <c r="G850" s="7">
        <v>1.3</v>
      </c>
      <c r="H850" s="7">
        <v>0.5</v>
      </c>
      <c r="I850" s="7">
        <v>1.8</v>
      </c>
      <c r="J850" s="7">
        <v>2.2999999999999998</v>
      </c>
      <c r="K850" s="7">
        <v>2.8</v>
      </c>
      <c r="L850" s="7">
        <v>0.6</v>
      </c>
      <c r="M850" s="6">
        <v>7000</v>
      </c>
      <c r="N850" s="8">
        <f>IF('NORMAL OPTION CALLS'!E850="BUY",('NORMAL OPTION CALLS'!L850-'NORMAL OPTION CALLS'!G850)*('NORMAL OPTION CALLS'!M850),('NORMAL OPTION CALLS'!G850-'NORMAL OPTION CALLS'!L850)*('NORMAL OPTION CALLS'!M850))</f>
        <v>-4900.0000000000009</v>
      </c>
      <c r="O850" s="9">
        <f>'NORMAL OPTION CALLS'!N850/('NORMAL OPTION CALLS'!M850)/'NORMAL OPTION CALLS'!G850%</f>
        <v>-53.846153846153854</v>
      </c>
    </row>
    <row r="851" spans="1:15" ht="15.75">
      <c r="A851" s="10">
        <v>14</v>
      </c>
      <c r="B851" s="5">
        <v>42906</v>
      </c>
      <c r="C851" s="6">
        <v>780</v>
      </c>
      <c r="D851" s="6" t="s">
        <v>21</v>
      </c>
      <c r="E851" s="6" t="s">
        <v>22</v>
      </c>
      <c r="F851" s="6" t="s">
        <v>77</v>
      </c>
      <c r="G851" s="7">
        <v>16</v>
      </c>
      <c r="H851" s="7">
        <v>12</v>
      </c>
      <c r="I851" s="7">
        <v>20</v>
      </c>
      <c r="J851" s="7">
        <v>24</v>
      </c>
      <c r="K851" s="7">
        <v>28</v>
      </c>
      <c r="L851" s="7">
        <v>20</v>
      </c>
      <c r="M851" s="6">
        <v>1100</v>
      </c>
      <c r="N851" s="8">
        <f>IF('NORMAL OPTION CALLS'!E851="BUY",('NORMAL OPTION CALLS'!L851-'NORMAL OPTION CALLS'!G851)*('NORMAL OPTION CALLS'!M851),('NORMAL OPTION CALLS'!G851-'NORMAL OPTION CALLS'!L851)*('NORMAL OPTION CALLS'!M851))</f>
        <v>4400</v>
      </c>
      <c r="O851" s="9">
        <f>'NORMAL OPTION CALLS'!N851/('NORMAL OPTION CALLS'!M851)/'NORMAL OPTION CALLS'!G851%</f>
        <v>25</v>
      </c>
    </row>
    <row r="852" spans="1:15" ht="15.75">
      <c r="A852" s="10">
        <v>15</v>
      </c>
      <c r="B852" s="5">
        <v>42906</v>
      </c>
      <c r="C852" s="6">
        <v>470</v>
      </c>
      <c r="D852" s="6" t="s">
        <v>21</v>
      </c>
      <c r="E852" s="6" t="s">
        <v>22</v>
      </c>
      <c r="F852" s="6" t="s">
        <v>78</v>
      </c>
      <c r="G852" s="7">
        <v>7.5</v>
      </c>
      <c r="H852" s="7">
        <v>4.5</v>
      </c>
      <c r="I852" s="7">
        <v>9.5</v>
      </c>
      <c r="J852" s="7">
        <v>11.5</v>
      </c>
      <c r="K852" s="7">
        <v>13.5</v>
      </c>
      <c r="L852" s="7">
        <v>4.5</v>
      </c>
      <c r="M852" s="6">
        <v>1500</v>
      </c>
      <c r="N852" s="8">
        <f>IF('NORMAL OPTION CALLS'!E852="BUY",('NORMAL OPTION CALLS'!L852-'NORMAL OPTION CALLS'!G852)*('NORMAL OPTION CALLS'!M852),('NORMAL OPTION CALLS'!G852-'NORMAL OPTION CALLS'!L852)*('NORMAL OPTION CALLS'!M852))</f>
        <v>-4500</v>
      </c>
      <c r="O852" s="9">
        <f>'NORMAL OPTION CALLS'!N852/('NORMAL OPTION CALLS'!M852)/'NORMAL OPTION CALLS'!G852%</f>
        <v>-40</v>
      </c>
    </row>
    <row r="853" spans="1:15" ht="15.75">
      <c r="A853" s="10">
        <v>16</v>
      </c>
      <c r="B853" s="5">
        <v>42906</v>
      </c>
      <c r="C853" s="6">
        <v>470</v>
      </c>
      <c r="D853" s="6" t="s">
        <v>21</v>
      </c>
      <c r="E853" s="6" t="s">
        <v>22</v>
      </c>
      <c r="F853" s="6" t="s">
        <v>79</v>
      </c>
      <c r="G853" s="7">
        <v>9</v>
      </c>
      <c r="H853" s="7">
        <v>5</v>
      </c>
      <c r="I853" s="7">
        <v>11</v>
      </c>
      <c r="J853" s="7">
        <v>13</v>
      </c>
      <c r="K853" s="7">
        <v>15</v>
      </c>
      <c r="L853" s="7">
        <v>5</v>
      </c>
      <c r="M853" s="6">
        <v>1500</v>
      </c>
      <c r="N853" s="8">
        <f>IF('NORMAL OPTION CALLS'!E853="BUY",('NORMAL OPTION CALLS'!L853-'NORMAL OPTION CALLS'!G853)*('NORMAL OPTION CALLS'!M853),('NORMAL OPTION CALLS'!G853-'NORMAL OPTION CALLS'!L853)*('NORMAL OPTION CALLS'!M853))</f>
        <v>-6000</v>
      </c>
      <c r="O853" s="9">
        <f>'NORMAL OPTION CALLS'!N853/('NORMAL OPTION CALLS'!M853)/'NORMAL OPTION CALLS'!G853%</f>
        <v>-44.444444444444443</v>
      </c>
    </row>
    <row r="854" spans="1:15" ht="15.75">
      <c r="A854" s="10">
        <v>17</v>
      </c>
      <c r="B854" s="5">
        <v>42906</v>
      </c>
      <c r="C854" s="6">
        <v>860</v>
      </c>
      <c r="D854" s="6" t="s">
        <v>21</v>
      </c>
      <c r="E854" s="6" t="s">
        <v>22</v>
      </c>
      <c r="F854" s="6" t="s">
        <v>80</v>
      </c>
      <c r="G854" s="7">
        <v>7</v>
      </c>
      <c r="H854" s="7">
        <v>1</v>
      </c>
      <c r="I854" s="7">
        <v>11</v>
      </c>
      <c r="J854" s="7">
        <v>15</v>
      </c>
      <c r="K854" s="7">
        <v>19</v>
      </c>
      <c r="L854" s="7">
        <v>1</v>
      </c>
      <c r="M854" s="6">
        <v>700</v>
      </c>
      <c r="N854" s="8">
        <f>IF('NORMAL OPTION CALLS'!E854="BUY",('NORMAL OPTION CALLS'!L854-'NORMAL OPTION CALLS'!G854)*('NORMAL OPTION CALLS'!M854),('NORMAL OPTION CALLS'!G854-'NORMAL OPTION CALLS'!L854)*('NORMAL OPTION CALLS'!M854))</f>
        <v>-4200</v>
      </c>
      <c r="O854" s="9">
        <f>'NORMAL OPTION CALLS'!N854/('NORMAL OPTION CALLS'!M854)/'NORMAL OPTION CALLS'!G854%</f>
        <v>-85.714285714285708</v>
      </c>
    </row>
    <row r="855" spans="1:15" ht="15.75">
      <c r="A855" s="10">
        <v>18</v>
      </c>
      <c r="B855" s="5">
        <v>42905</v>
      </c>
      <c r="C855" s="6">
        <v>1200</v>
      </c>
      <c r="D855" s="6" t="s">
        <v>21</v>
      </c>
      <c r="E855" s="6" t="s">
        <v>22</v>
      </c>
      <c r="F855" s="6" t="s">
        <v>81</v>
      </c>
      <c r="G855" s="7">
        <v>31</v>
      </c>
      <c r="H855" s="7">
        <v>21</v>
      </c>
      <c r="I855" s="7">
        <v>36</v>
      </c>
      <c r="J855" s="7">
        <v>41</v>
      </c>
      <c r="K855" s="7">
        <v>46</v>
      </c>
      <c r="L855" s="7">
        <v>21</v>
      </c>
      <c r="M855" s="6">
        <v>600</v>
      </c>
      <c r="N855" s="8">
        <f>IF('NORMAL OPTION CALLS'!E855="BUY",('NORMAL OPTION CALLS'!L855-'NORMAL OPTION CALLS'!G855)*('NORMAL OPTION CALLS'!M855),('NORMAL OPTION CALLS'!G855-'NORMAL OPTION CALLS'!L855)*('NORMAL OPTION CALLS'!M855))</f>
        <v>-6000</v>
      </c>
      <c r="O855" s="9">
        <f>'NORMAL OPTION CALLS'!N855/('NORMAL OPTION CALLS'!M855)/'NORMAL OPTION CALLS'!G855%</f>
        <v>-32.258064516129032</v>
      </c>
    </row>
    <row r="856" spans="1:15" ht="15.75">
      <c r="A856" s="10">
        <v>19</v>
      </c>
      <c r="B856" s="5">
        <v>42905</v>
      </c>
      <c r="C856" s="6">
        <v>520</v>
      </c>
      <c r="D856" s="6" t="s">
        <v>21</v>
      </c>
      <c r="E856" s="6" t="s">
        <v>22</v>
      </c>
      <c r="F856" s="6" t="s">
        <v>44</v>
      </c>
      <c r="G856" s="7">
        <v>9</v>
      </c>
      <c r="H856" s="7">
        <v>5</v>
      </c>
      <c r="I856" s="7">
        <v>11</v>
      </c>
      <c r="J856" s="7">
        <v>13</v>
      </c>
      <c r="K856" s="7">
        <v>15</v>
      </c>
      <c r="L856" s="7">
        <v>10.5</v>
      </c>
      <c r="M856" s="6">
        <v>2000</v>
      </c>
      <c r="N856" s="8">
        <f>IF('NORMAL OPTION CALLS'!E856="BUY",('NORMAL OPTION CALLS'!L856-'NORMAL OPTION CALLS'!G856)*('NORMAL OPTION CALLS'!M856),('NORMAL OPTION CALLS'!G856-'NORMAL OPTION CALLS'!L856)*('NORMAL OPTION CALLS'!M856))</f>
        <v>3000</v>
      </c>
      <c r="O856" s="9">
        <f>'NORMAL OPTION CALLS'!N856/('NORMAL OPTION CALLS'!M856)/'NORMAL OPTION CALLS'!G856%</f>
        <v>16.666666666666668</v>
      </c>
    </row>
    <row r="857" spans="1:15" ht="15.75">
      <c r="A857" s="10">
        <v>20</v>
      </c>
      <c r="B857" s="5">
        <v>42905</v>
      </c>
      <c r="C857" s="6">
        <v>360</v>
      </c>
      <c r="D857" s="6" t="s">
        <v>21</v>
      </c>
      <c r="E857" s="6" t="s">
        <v>22</v>
      </c>
      <c r="F857" s="6" t="s">
        <v>82</v>
      </c>
      <c r="G857" s="7">
        <v>6</v>
      </c>
      <c r="H857" s="7">
        <v>4</v>
      </c>
      <c r="I857" s="7">
        <v>7</v>
      </c>
      <c r="J857" s="7">
        <v>8</v>
      </c>
      <c r="K857" s="7">
        <v>9</v>
      </c>
      <c r="L857" s="7">
        <v>7</v>
      </c>
      <c r="M857" s="6">
        <v>3084</v>
      </c>
      <c r="N857" s="8">
        <f>IF('NORMAL OPTION CALLS'!E857="BUY",('NORMAL OPTION CALLS'!L857-'NORMAL OPTION CALLS'!G857)*('NORMAL OPTION CALLS'!M857),('NORMAL OPTION CALLS'!G857-'NORMAL OPTION CALLS'!L857)*('NORMAL OPTION CALLS'!M857))</f>
        <v>3084</v>
      </c>
      <c r="O857" s="9">
        <f>'NORMAL OPTION CALLS'!N857/('NORMAL OPTION CALLS'!M857)/'NORMAL OPTION CALLS'!G857%</f>
        <v>16.666666666666668</v>
      </c>
    </row>
    <row r="858" spans="1:15" ht="15.75">
      <c r="A858" s="10">
        <v>21</v>
      </c>
      <c r="B858" s="5">
        <v>42902</v>
      </c>
      <c r="C858" s="6">
        <v>220</v>
      </c>
      <c r="D858" s="6" t="s">
        <v>21</v>
      </c>
      <c r="E858" s="6" t="s">
        <v>22</v>
      </c>
      <c r="F858" s="6" t="s">
        <v>83</v>
      </c>
      <c r="G858" s="7">
        <v>6.5</v>
      </c>
      <c r="H858" s="7">
        <v>4.5</v>
      </c>
      <c r="I858" s="7">
        <v>7.5</v>
      </c>
      <c r="J858" s="7">
        <v>8.5</v>
      </c>
      <c r="K858" s="7">
        <v>9.5</v>
      </c>
      <c r="L858" s="7">
        <v>7.5</v>
      </c>
      <c r="M858" s="6">
        <v>3500</v>
      </c>
      <c r="N858" s="8">
        <f>IF('NORMAL OPTION CALLS'!E858="BUY",('NORMAL OPTION CALLS'!L858-'NORMAL OPTION CALLS'!G858)*('NORMAL OPTION CALLS'!M858),('NORMAL OPTION CALLS'!G858-'NORMAL OPTION CALLS'!L858)*('NORMAL OPTION CALLS'!M858))</f>
        <v>3500</v>
      </c>
      <c r="O858" s="9">
        <f>'NORMAL OPTION CALLS'!N858/('NORMAL OPTION CALLS'!M858)/'NORMAL OPTION CALLS'!G858%</f>
        <v>15.384615384615383</v>
      </c>
    </row>
    <row r="859" spans="1:15" ht="15.75">
      <c r="A859" s="10">
        <v>22</v>
      </c>
      <c r="B859" s="5">
        <v>42902</v>
      </c>
      <c r="C859" s="6">
        <v>120</v>
      </c>
      <c r="D859" s="6" t="s">
        <v>21</v>
      </c>
      <c r="E859" s="6" t="s">
        <v>22</v>
      </c>
      <c r="F859" s="6" t="s">
        <v>53</v>
      </c>
      <c r="G859" s="7">
        <v>4.75</v>
      </c>
      <c r="H859" s="7">
        <v>3.8</v>
      </c>
      <c r="I859" s="7">
        <v>5.3</v>
      </c>
      <c r="J859" s="7">
        <v>5.8</v>
      </c>
      <c r="K859" s="7">
        <v>6.3</v>
      </c>
      <c r="L859" s="7">
        <v>3.8</v>
      </c>
      <c r="M859" s="6">
        <v>11000</v>
      </c>
      <c r="N859" s="8">
        <f>IF('NORMAL OPTION CALLS'!E859="BUY",('NORMAL OPTION CALLS'!L859-'NORMAL OPTION CALLS'!G859)*('NORMAL OPTION CALLS'!M859),('NORMAL OPTION CALLS'!G859-'NORMAL OPTION CALLS'!L859)*('NORMAL OPTION CALLS'!M859))</f>
        <v>-10450.000000000002</v>
      </c>
      <c r="O859" s="9">
        <f>'NORMAL OPTION CALLS'!N859/('NORMAL OPTION CALLS'!M859)/'NORMAL OPTION CALLS'!G859%</f>
        <v>-20.000000000000004</v>
      </c>
    </row>
    <row r="860" spans="1:15" ht="15.75">
      <c r="A860" s="10">
        <v>23</v>
      </c>
      <c r="B860" s="5">
        <v>42902</v>
      </c>
      <c r="C860" s="6">
        <v>1100</v>
      </c>
      <c r="D860" s="6" t="s">
        <v>21</v>
      </c>
      <c r="E860" s="6" t="s">
        <v>22</v>
      </c>
      <c r="F860" s="6" t="s">
        <v>84</v>
      </c>
      <c r="G860" s="7">
        <v>33</v>
      </c>
      <c r="H860" s="7">
        <v>23</v>
      </c>
      <c r="I860" s="7">
        <v>38</v>
      </c>
      <c r="J860" s="7">
        <v>43</v>
      </c>
      <c r="K860" s="7">
        <v>48</v>
      </c>
      <c r="L860" s="7">
        <v>38</v>
      </c>
      <c r="M860" s="6">
        <v>550</v>
      </c>
      <c r="N860" s="8">
        <f>IF('NORMAL OPTION CALLS'!E860="BUY",('NORMAL OPTION CALLS'!L860-'NORMAL OPTION CALLS'!G860)*('NORMAL OPTION CALLS'!M860),('NORMAL OPTION CALLS'!G860-'NORMAL OPTION CALLS'!L860)*('NORMAL OPTION CALLS'!M860))</f>
        <v>2750</v>
      </c>
      <c r="O860" s="9">
        <f>'NORMAL OPTION CALLS'!N860/('NORMAL OPTION CALLS'!M860)/'NORMAL OPTION CALLS'!G860%</f>
        <v>15.15151515151515</v>
      </c>
    </row>
    <row r="861" spans="1:15" ht="15.75">
      <c r="A861" s="10">
        <v>24</v>
      </c>
      <c r="B861" s="5">
        <v>42901</v>
      </c>
      <c r="C861" s="6">
        <v>90</v>
      </c>
      <c r="D861" s="6" t="s">
        <v>21</v>
      </c>
      <c r="E861" s="6" t="s">
        <v>22</v>
      </c>
      <c r="F861" s="6" t="s">
        <v>71</v>
      </c>
      <c r="G861" s="7">
        <v>4.2</v>
      </c>
      <c r="H861" s="7">
        <v>3.5</v>
      </c>
      <c r="I861" s="7">
        <v>4.7</v>
      </c>
      <c r="J861" s="7">
        <v>5</v>
      </c>
      <c r="K861" s="7">
        <v>5.4</v>
      </c>
      <c r="L861" s="7">
        <v>5</v>
      </c>
      <c r="M861" s="6">
        <v>8000</v>
      </c>
      <c r="N861" s="8">
        <f>IF('NORMAL OPTION CALLS'!E861="BUY",('NORMAL OPTION CALLS'!L861-'NORMAL OPTION CALLS'!G861)*('NORMAL OPTION CALLS'!M861),('NORMAL OPTION CALLS'!G861-'NORMAL OPTION CALLS'!L861)*('NORMAL OPTION CALLS'!M861))</f>
        <v>6399.9999999999982</v>
      </c>
      <c r="O861" s="9">
        <f>'NORMAL OPTION CALLS'!N861/('NORMAL OPTION CALLS'!M861)/'NORMAL OPTION CALLS'!G861%</f>
        <v>19.047619047619044</v>
      </c>
    </row>
    <row r="862" spans="1:15" ht="15.75">
      <c r="A862" s="10">
        <v>25</v>
      </c>
      <c r="B862" s="5">
        <v>42901</v>
      </c>
      <c r="C862" s="6">
        <v>450</v>
      </c>
      <c r="D862" s="6" t="s">
        <v>21</v>
      </c>
      <c r="E862" s="6" t="s">
        <v>22</v>
      </c>
      <c r="F862" s="6" t="s">
        <v>78</v>
      </c>
      <c r="G862" s="7">
        <v>15</v>
      </c>
      <c r="H862" s="7">
        <v>11</v>
      </c>
      <c r="I862" s="7">
        <v>17</v>
      </c>
      <c r="J862" s="7">
        <v>19</v>
      </c>
      <c r="K862" s="7">
        <v>21</v>
      </c>
      <c r="L862" s="7">
        <v>19</v>
      </c>
      <c r="M862" s="6">
        <v>1500</v>
      </c>
      <c r="N862" s="8">
        <f>IF('NORMAL OPTION CALLS'!E862="BUY",('NORMAL OPTION CALLS'!L862-'NORMAL OPTION CALLS'!G862)*('NORMAL OPTION CALLS'!M862),('NORMAL OPTION CALLS'!G862-'NORMAL OPTION CALLS'!L862)*('NORMAL OPTION CALLS'!M862))</f>
        <v>6000</v>
      </c>
      <c r="O862" s="9">
        <f>'NORMAL OPTION CALLS'!N862/('NORMAL OPTION CALLS'!M862)/'NORMAL OPTION CALLS'!G862%</f>
        <v>26.666666666666668</v>
      </c>
    </row>
    <row r="863" spans="1:15" ht="15.75">
      <c r="A863" s="10">
        <v>26</v>
      </c>
      <c r="B863" s="5">
        <v>42900</v>
      </c>
      <c r="C863" s="6">
        <v>650</v>
      </c>
      <c r="D863" s="6" t="s">
        <v>47</v>
      </c>
      <c r="E863" s="6" t="s">
        <v>22</v>
      </c>
      <c r="F863" s="6" t="s">
        <v>85</v>
      </c>
      <c r="G863" s="7">
        <v>19.600000000000001</v>
      </c>
      <c r="H863" s="7">
        <v>11</v>
      </c>
      <c r="I863" s="7">
        <v>24</v>
      </c>
      <c r="J863" s="7">
        <v>28</v>
      </c>
      <c r="K863" s="7">
        <v>32</v>
      </c>
      <c r="L863" s="7">
        <v>11</v>
      </c>
      <c r="M863" s="6">
        <v>1000</v>
      </c>
      <c r="N863" s="8">
        <f>IF('NORMAL OPTION CALLS'!E863="BUY",('NORMAL OPTION CALLS'!L863-'NORMAL OPTION CALLS'!G863)*('NORMAL OPTION CALLS'!M863),('NORMAL OPTION CALLS'!G863-'NORMAL OPTION CALLS'!L863)*('NORMAL OPTION CALLS'!M863))</f>
        <v>-8600.0000000000018</v>
      </c>
      <c r="O863" s="9">
        <f>'NORMAL OPTION CALLS'!N863/('NORMAL OPTION CALLS'!M863)/'NORMAL OPTION CALLS'!G863%</f>
        <v>-43.87755102040817</v>
      </c>
    </row>
    <row r="864" spans="1:15" ht="15.75">
      <c r="A864" s="10">
        <v>27</v>
      </c>
      <c r="B864" s="5">
        <v>42900</v>
      </c>
      <c r="C864" s="6">
        <v>360</v>
      </c>
      <c r="D864" s="6" t="s">
        <v>21</v>
      </c>
      <c r="E864" s="6" t="s">
        <v>22</v>
      </c>
      <c r="F864" s="6" t="s">
        <v>82</v>
      </c>
      <c r="G864" s="7">
        <v>7.75</v>
      </c>
      <c r="H864" s="7">
        <v>5.8</v>
      </c>
      <c r="I864" s="7">
        <v>8.6999999999999993</v>
      </c>
      <c r="J864" s="7">
        <v>9.6999999999999993</v>
      </c>
      <c r="K864" s="7">
        <v>10.7</v>
      </c>
      <c r="L864" s="7">
        <v>5.8</v>
      </c>
      <c r="M864" s="6">
        <v>3084</v>
      </c>
      <c r="N864" s="8">
        <f>IF('NORMAL OPTION CALLS'!E864="BUY",('NORMAL OPTION CALLS'!L864-'NORMAL OPTION CALLS'!G864)*('NORMAL OPTION CALLS'!M864),('NORMAL OPTION CALLS'!G864-'NORMAL OPTION CALLS'!L864)*('NORMAL OPTION CALLS'!M864))</f>
        <v>-6013.8</v>
      </c>
      <c r="O864" s="9">
        <f>'NORMAL OPTION CALLS'!N864/('NORMAL OPTION CALLS'!M864)/'NORMAL OPTION CALLS'!G864%</f>
        <v>-25.161290322580644</v>
      </c>
    </row>
    <row r="865" spans="1:15" ht="15.75">
      <c r="A865" s="10">
        <v>28</v>
      </c>
      <c r="B865" s="5">
        <v>42900</v>
      </c>
      <c r="C865" s="6">
        <v>70</v>
      </c>
      <c r="D865" s="6" t="s">
        <v>21</v>
      </c>
      <c r="E865" s="6" t="s">
        <v>22</v>
      </c>
      <c r="F865" s="6" t="s">
        <v>86</v>
      </c>
      <c r="G865" s="7">
        <v>2</v>
      </c>
      <c r="H865" s="7">
        <v>1.4</v>
      </c>
      <c r="I865" s="7">
        <v>2.4</v>
      </c>
      <c r="J865" s="7">
        <v>2.8</v>
      </c>
      <c r="K865" s="7">
        <v>3.2</v>
      </c>
      <c r="L865" s="7">
        <v>3.2</v>
      </c>
      <c r="M865" s="6">
        <v>10000</v>
      </c>
      <c r="N865" s="8">
        <f>IF('NORMAL OPTION CALLS'!E865="BUY",('NORMAL OPTION CALLS'!L865-'NORMAL OPTION CALLS'!G865)*('NORMAL OPTION CALLS'!M865),('NORMAL OPTION CALLS'!G865-'NORMAL OPTION CALLS'!L865)*('NORMAL OPTION CALLS'!M865))</f>
        <v>12000.000000000002</v>
      </c>
      <c r="O865" s="9">
        <f>'NORMAL OPTION CALLS'!N865/('NORMAL OPTION CALLS'!M865)/'NORMAL OPTION CALLS'!G865%</f>
        <v>60.000000000000007</v>
      </c>
    </row>
    <row r="866" spans="1:15" ht="15.75">
      <c r="A866" s="10">
        <v>29</v>
      </c>
      <c r="B866" s="5">
        <v>42899</v>
      </c>
      <c r="C866" s="6">
        <v>260</v>
      </c>
      <c r="D866" s="6" t="s">
        <v>21</v>
      </c>
      <c r="E866" s="6" t="s">
        <v>22</v>
      </c>
      <c r="F866" s="6" t="s">
        <v>87</v>
      </c>
      <c r="G866" s="7">
        <v>10</v>
      </c>
      <c r="H866" s="7">
        <v>7</v>
      </c>
      <c r="I866" s="7">
        <v>12.5</v>
      </c>
      <c r="J866" s="7">
        <v>14</v>
      </c>
      <c r="K866" s="7">
        <v>15.5</v>
      </c>
      <c r="L866" s="7">
        <v>7</v>
      </c>
      <c r="M866" s="6">
        <v>3000</v>
      </c>
      <c r="N866" s="8">
        <f>IF('NORMAL OPTION CALLS'!E866="BUY",('NORMAL OPTION CALLS'!L866-'NORMAL OPTION CALLS'!G866)*('NORMAL OPTION CALLS'!M866),('NORMAL OPTION CALLS'!G866-'NORMAL OPTION CALLS'!L866)*('NORMAL OPTION CALLS'!M866))</f>
        <v>-9000</v>
      </c>
      <c r="O866" s="9">
        <f>'NORMAL OPTION CALLS'!N866/('NORMAL OPTION CALLS'!M866)/'NORMAL OPTION CALLS'!G866%</f>
        <v>-30</v>
      </c>
    </row>
    <row r="867" spans="1:15" ht="15.75">
      <c r="A867" s="10">
        <v>30</v>
      </c>
      <c r="B867" s="5">
        <v>42899</v>
      </c>
      <c r="C867" s="6">
        <v>600</v>
      </c>
      <c r="D867" s="6" t="s">
        <v>21</v>
      </c>
      <c r="E867" s="6" t="s">
        <v>22</v>
      </c>
      <c r="F867" s="6" t="s">
        <v>88</v>
      </c>
      <c r="G867" s="7">
        <v>22</v>
      </c>
      <c r="H867" s="7">
        <v>18</v>
      </c>
      <c r="I867" s="7">
        <v>24</v>
      </c>
      <c r="J867" s="7">
        <v>26</v>
      </c>
      <c r="K867" s="7">
        <v>28</v>
      </c>
      <c r="L867" s="7">
        <v>18</v>
      </c>
      <c r="M867" s="6">
        <v>1500</v>
      </c>
      <c r="N867" s="8">
        <f>IF('NORMAL OPTION CALLS'!E867="BUY",('NORMAL OPTION CALLS'!L867-'NORMAL OPTION CALLS'!G867)*('NORMAL OPTION CALLS'!M867),('NORMAL OPTION CALLS'!G867-'NORMAL OPTION CALLS'!L867)*('NORMAL OPTION CALLS'!M867))</f>
        <v>-6000</v>
      </c>
      <c r="O867" s="9">
        <f>'NORMAL OPTION CALLS'!N867/('NORMAL OPTION CALLS'!M867)/'NORMAL OPTION CALLS'!G867%</f>
        <v>-18.181818181818183</v>
      </c>
    </row>
    <row r="868" spans="1:15" ht="15.75">
      <c r="A868" s="10">
        <v>31</v>
      </c>
      <c r="B868" s="5">
        <v>42899</v>
      </c>
      <c r="C868" s="6">
        <v>760</v>
      </c>
      <c r="D868" s="6" t="s">
        <v>21</v>
      </c>
      <c r="E868" s="6" t="s">
        <v>22</v>
      </c>
      <c r="F868" s="6" t="s">
        <v>77</v>
      </c>
      <c r="G868" s="7">
        <v>22</v>
      </c>
      <c r="H868" s="7">
        <v>18</v>
      </c>
      <c r="I868" s="7">
        <v>24</v>
      </c>
      <c r="J868" s="7">
        <v>26</v>
      </c>
      <c r="K868" s="7">
        <v>28</v>
      </c>
      <c r="L868" s="7">
        <v>28</v>
      </c>
      <c r="M868" s="6">
        <v>1100</v>
      </c>
      <c r="N868" s="8">
        <f>IF('NORMAL OPTION CALLS'!E868="BUY",('NORMAL OPTION CALLS'!L868-'NORMAL OPTION CALLS'!G868)*('NORMAL OPTION CALLS'!M868),('NORMAL OPTION CALLS'!G868-'NORMAL OPTION CALLS'!L868)*('NORMAL OPTION CALLS'!M868))</f>
        <v>6600</v>
      </c>
      <c r="O868" s="9">
        <f>'NORMAL OPTION CALLS'!N868/('NORMAL OPTION CALLS'!M868)/'NORMAL OPTION CALLS'!G868%</f>
        <v>27.272727272727273</v>
      </c>
    </row>
    <row r="869" spans="1:15" ht="15.75">
      <c r="A869" s="10">
        <v>32</v>
      </c>
      <c r="B869" s="5">
        <v>42898</v>
      </c>
      <c r="C869" s="6">
        <v>140</v>
      </c>
      <c r="D869" s="6" t="s">
        <v>21</v>
      </c>
      <c r="E869" s="6" t="s">
        <v>22</v>
      </c>
      <c r="F869" s="6" t="s">
        <v>89</v>
      </c>
      <c r="G869" s="7">
        <v>4.3</v>
      </c>
      <c r="H869" s="7">
        <v>3.3</v>
      </c>
      <c r="I869" s="7">
        <v>4.8</v>
      </c>
      <c r="J869" s="7">
        <v>5.3</v>
      </c>
      <c r="K869" s="7">
        <v>5.8</v>
      </c>
      <c r="L869" s="7">
        <v>4.8</v>
      </c>
      <c r="M869" s="6">
        <v>5000</v>
      </c>
      <c r="N869" s="8">
        <f>IF('NORMAL OPTION CALLS'!E869="BUY",('NORMAL OPTION CALLS'!L869-'NORMAL OPTION CALLS'!G869)*('NORMAL OPTION CALLS'!M869),('NORMAL OPTION CALLS'!G869-'NORMAL OPTION CALLS'!L869)*('NORMAL OPTION CALLS'!M869))</f>
        <v>2500</v>
      </c>
      <c r="O869" s="9">
        <f>'NORMAL OPTION CALLS'!N869/('NORMAL OPTION CALLS'!M869)/'NORMAL OPTION CALLS'!G869%</f>
        <v>11.627906976744187</v>
      </c>
    </row>
    <row r="870" spans="1:15" ht="15.75">
      <c r="A870" s="10">
        <v>33</v>
      </c>
      <c r="B870" s="5">
        <v>42898</v>
      </c>
      <c r="C870" s="6">
        <v>480</v>
      </c>
      <c r="D870" s="6" t="s">
        <v>21</v>
      </c>
      <c r="E870" s="6" t="s">
        <v>22</v>
      </c>
      <c r="F870" s="6" t="s">
        <v>90</v>
      </c>
      <c r="G870" s="7">
        <v>13.5</v>
      </c>
      <c r="H870" s="7">
        <v>11</v>
      </c>
      <c r="I870" s="7">
        <v>15</v>
      </c>
      <c r="J870" s="7">
        <v>16.5</v>
      </c>
      <c r="K870" s="7">
        <v>18</v>
      </c>
      <c r="L870" s="7">
        <v>11</v>
      </c>
      <c r="M870" s="6">
        <v>2500</v>
      </c>
      <c r="N870" s="8">
        <f>IF('NORMAL OPTION CALLS'!E870="BUY",('NORMAL OPTION CALLS'!L870-'NORMAL OPTION CALLS'!G870)*('NORMAL OPTION CALLS'!M870),('NORMAL OPTION CALLS'!G870-'NORMAL OPTION CALLS'!L870)*('NORMAL OPTION CALLS'!M870))</f>
        <v>-6250</v>
      </c>
      <c r="O870" s="9">
        <f>'NORMAL OPTION CALLS'!N870/('NORMAL OPTION CALLS'!M870)/'NORMAL OPTION CALLS'!G870%</f>
        <v>-18.518518518518519</v>
      </c>
    </row>
    <row r="871" spans="1:15" ht="15.75">
      <c r="A871" s="10">
        <v>34</v>
      </c>
      <c r="B871" s="5">
        <v>42895</v>
      </c>
      <c r="C871" s="6">
        <v>200</v>
      </c>
      <c r="D871" s="6" t="s">
        <v>21</v>
      </c>
      <c r="E871" s="6" t="s">
        <v>22</v>
      </c>
      <c r="F871" s="6" t="s">
        <v>24</v>
      </c>
      <c r="G871" s="7">
        <v>7.3</v>
      </c>
      <c r="H871" s="7">
        <v>5.5</v>
      </c>
      <c r="I871" s="7">
        <v>8.3000000000000007</v>
      </c>
      <c r="J871" s="7">
        <v>9.3000000000000007</v>
      </c>
      <c r="K871" s="7">
        <v>10.3</v>
      </c>
      <c r="L871" s="7">
        <v>8.3000000000000007</v>
      </c>
      <c r="M871" s="6">
        <v>3500</v>
      </c>
      <c r="N871" s="8">
        <f>IF('NORMAL OPTION CALLS'!E871="BUY",('NORMAL OPTION CALLS'!L871-'NORMAL OPTION CALLS'!G871)*('NORMAL OPTION CALLS'!M871),('NORMAL OPTION CALLS'!G871-'NORMAL OPTION CALLS'!L871)*('NORMAL OPTION CALLS'!M871))</f>
        <v>3500.0000000000032</v>
      </c>
      <c r="O871" s="9">
        <f>'NORMAL OPTION CALLS'!N871/('NORMAL OPTION CALLS'!M871)/'NORMAL OPTION CALLS'!G871%</f>
        <v>13.698630136986315</v>
      </c>
    </row>
    <row r="872" spans="1:15" ht="15.75">
      <c r="A872" s="10">
        <v>35</v>
      </c>
      <c r="B872" s="5">
        <v>42895</v>
      </c>
      <c r="C872" s="6">
        <v>550</v>
      </c>
      <c r="D872" s="6" t="s">
        <v>21</v>
      </c>
      <c r="E872" s="6" t="s">
        <v>22</v>
      </c>
      <c r="F872" s="6" t="s">
        <v>26</v>
      </c>
      <c r="G872" s="7">
        <v>12.5</v>
      </c>
      <c r="H872" s="7">
        <v>9.5</v>
      </c>
      <c r="I872" s="7">
        <v>14</v>
      </c>
      <c r="J872" s="7">
        <v>15.5</v>
      </c>
      <c r="K872" s="7">
        <v>17</v>
      </c>
      <c r="L872" s="7">
        <v>15.5</v>
      </c>
      <c r="M872" s="6">
        <v>2000</v>
      </c>
      <c r="N872" s="8">
        <f>IF('NORMAL OPTION CALLS'!E872="BUY",('NORMAL OPTION CALLS'!L872-'NORMAL OPTION CALLS'!G872)*('NORMAL OPTION CALLS'!M872),('NORMAL OPTION CALLS'!G872-'NORMAL OPTION CALLS'!L872)*('NORMAL OPTION CALLS'!M872))</f>
        <v>6000</v>
      </c>
      <c r="O872" s="9">
        <f>'NORMAL OPTION CALLS'!N872/('NORMAL OPTION CALLS'!M872)/'NORMAL OPTION CALLS'!G872%</f>
        <v>24</v>
      </c>
    </row>
    <row r="873" spans="1:15" ht="15.75">
      <c r="A873" s="10">
        <v>36</v>
      </c>
      <c r="B873" s="5">
        <v>42894</v>
      </c>
      <c r="C873" s="6">
        <v>190</v>
      </c>
      <c r="D873" s="6" t="s">
        <v>21</v>
      </c>
      <c r="E873" s="6" t="s">
        <v>22</v>
      </c>
      <c r="F873" s="6" t="s">
        <v>64</v>
      </c>
      <c r="G873" s="7">
        <v>7</v>
      </c>
      <c r="H873" s="7">
        <v>6</v>
      </c>
      <c r="I873" s="7">
        <v>7.5</v>
      </c>
      <c r="J873" s="7">
        <v>8</v>
      </c>
      <c r="K873" s="7">
        <v>8.5</v>
      </c>
      <c r="L873" s="7">
        <v>6</v>
      </c>
      <c r="M873" s="6">
        <v>6000</v>
      </c>
      <c r="N873" s="8">
        <f>IF('NORMAL OPTION CALLS'!E873="BUY",('NORMAL OPTION CALLS'!L873-'NORMAL OPTION CALLS'!G873)*('NORMAL OPTION CALLS'!M873),('NORMAL OPTION CALLS'!G873-'NORMAL OPTION CALLS'!L873)*('NORMAL OPTION CALLS'!M873))</f>
        <v>-6000</v>
      </c>
      <c r="O873" s="9">
        <f>'NORMAL OPTION CALLS'!N873/('NORMAL OPTION CALLS'!M873)/'NORMAL OPTION CALLS'!G873%</f>
        <v>-14.285714285714285</v>
      </c>
    </row>
    <row r="874" spans="1:15" ht="15.75">
      <c r="A874" s="10">
        <v>37</v>
      </c>
      <c r="B874" s="5">
        <v>42893</v>
      </c>
      <c r="C874" s="6">
        <v>260</v>
      </c>
      <c r="D874" s="6" t="s">
        <v>21</v>
      </c>
      <c r="E874" s="6" t="s">
        <v>22</v>
      </c>
      <c r="F874" s="6" t="s">
        <v>87</v>
      </c>
      <c r="G874" s="7">
        <v>10</v>
      </c>
      <c r="H874" s="7">
        <v>7</v>
      </c>
      <c r="I874" s="7">
        <v>11.5</v>
      </c>
      <c r="J874" s="7">
        <v>13</v>
      </c>
      <c r="K874" s="7">
        <v>14.5</v>
      </c>
      <c r="L874" s="7">
        <v>7.6</v>
      </c>
      <c r="M874" s="6">
        <v>3000</v>
      </c>
      <c r="N874" s="8">
        <f>IF('NORMAL OPTION CALLS'!E874="BUY",('NORMAL OPTION CALLS'!L874-'NORMAL OPTION CALLS'!G874)*('NORMAL OPTION CALLS'!M874),('NORMAL OPTION CALLS'!G874-'NORMAL OPTION CALLS'!L874)*('NORMAL OPTION CALLS'!M874))</f>
        <v>-7200.0000000000009</v>
      </c>
      <c r="O874" s="9">
        <f>'NORMAL OPTION CALLS'!N874/('NORMAL OPTION CALLS'!M874)/'NORMAL OPTION CALLS'!G874%</f>
        <v>-24.000000000000004</v>
      </c>
    </row>
    <row r="875" spans="1:15" ht="15.75">
      <c r="A875" s="10">
        <v>38</v>
      </c>
      <c r="B875" s="5">
        <v>42893</v>
      </c>
      <c r="C875" s="6">
        <v>320</v>
      </c>
      <c r="D875" s="6" t="s">
        <v>21</v>
      </c>
      <c r="E875" s="6" t="s">
        <v>22</v>
      </c>
      <c r="F875" s="6" t="s">
        <v>91</v>
      </c>
      <c r="G875" s="7">
        <v>10.5</v>
      </c>
      <c r="H875" s="7">
        <v>8.5</v>
      </c>
      <c r="I875" s="7">
        <v>11.5</v>
      </c>
      <c r="J875" s="7">
        <v>12.5</v>
      </c>
      <c r="K875" s="7">
        <v>13.5</v>
      </c>
      <c r="L875" s="7">
        <v>11.5</v>
      </c>
      <c r="M875" s="6">
        <v>2500</v>
      </c>
      <c r="N875" s="8">
        <f>IF('NORMAL OPTION CALLS'!E875="BUY",('NORMAL OPTION CALLS'!L875-'NORMAL OPTION CALLS'!G875)*('NORMAL OPTION CALLS'!M875),('NORMAL OPTION CALLS'!G875-'NORMAL OPTION CALLS'!L875)*('NORMAL OPTION CALLS'!M875))</f>
        <v>2500</v>
      </c>
      <c r="O875" s="9">
        <f>'NORMAL OPTION CALLS'!N875/('NORMAL OPTION CALLS'!M875)/'NORMAL OPTION CALLS'!G875%</f>
        <v>9.5238095238095237</v>
      </c>
    </row>
    <row r="876" spans="1:15" ht="15.75">
      <c r="A876" s="10">
        <v>39</v>
      </c>
      <c r="B876" s="5">
        <v>42892</v>
      </c>
      <c r="C876" s="6">
        <v>900</v>
      </c>
      <c r="D876" s="6" t="s">
        <v>21</v>
      </c>
      <c r="E876" s="6" t="s">
        <v>22</v>
      </c>
      <c r="F876" s="6" t="s">
        <v>80</v>
      </c>
      <c r="G876" s="7">
        <v>21.5</v>
      </c>
      <c r="H876" s="7">
        <v>14</v>
      </c>
      <c r="I876" s="7">
        <v>25</v>
      </c>
      <c r="J876" s="7">
        <v>29</v>
      </c>
      <c r="K876" s="7">
        <v>33</v>
      </c>
      <c r="L876" s="7">
        <v>25</v>
      </c>
      <c r="M876" s="6">
        <v>700</v>
      </c>
      <c r="N876" s="8">
        <f>IF('NORMAL OPTION CALLS'!E876="BUY",('NORMAL OPTION CALLS'!L876-'NORMAL OPTION CALLS'!G876)*('NORMAL OPTION CALLS'!M876),('NORMAL OPTION CALLS'!G876-'NORMAL OPTION CALLS'!L876)*('NORMAL OPTION CALLS'!M876))</f>
        <v>2450</v>
      </c>
      <c r="O876" s="9">
        <f>'NORMAL OPTION CALLS'!N876/('NORMAL OPTION CALLS'!M876)/'NORMAL OPTION CALLS'!G876%</f>
        <v>16.279069767441861</v>
      </c>
    </row>
    <row r="877" spans="1:15" ht="15.75">
      <c r="A877" s="10">
        <v>40</v>
      </c>
      <c r="B877" s="5">
        <v>42892</v>
      </c>
      <c r="C877" s="6">
        <v>500</v>
      </c>
      <c r="D877" s="6" t="s">
        <v>21</v>
      </c>
      <c r="E877" s="6" t="s">
        <v>22</v>
      </c>
      <c r="F877" s="6" t="s">
        <v>92</v>
      </c>
      <c r="G877" s="7">
        <v>14.5</v>
      </c>
      <c r="H877" s="7">
        <v>11.5</v>
      </c>
      <c r="I877" s="7">
        <v>16</v>
      </c>
      <c r="J877" s="7">
        <v>17.5</v>
      </c>
      <c r="K877" s="7">
        <v>19</v>
      </c>
      <c r="L877" s="7">
        <v>19</v>
      </c>
      <c r="M877" s="6">
        <v>2000</v>
      </c>
      <c r="N877" s="8">
        <f>IF('NORMAL OPTION CALLS'!E877="BUY",('NORMAL OPTION CALLS'!L877-'NORMAL OPTION CALLS'!G877)*('NORMAL OPTION CALLS'!M877),('NORMAL OPTION CALLS'!G877-'NORMAL OPTION CALLS'!L877)*('NORMAL OPTION CALLS'!M877))</f>
        <v>9000</v>
      </c>
      <c r="O877" s="9">
        <f>'NORMAL OPTION CALLS'!N877/('NORMAL OPTION CALLS'!M877)/'NORMAL OPTION CALLS'!G877%</f>
        <v>31.03448275862069</v>
      </c>
    </row>
    <row r="878" spans="1:15" ht="15.75">
      <c r="A878" s="10">
        <v>41</v>
      </c>
      <c r="B878" s="5">
        <v>42891</v>
      </c>
      <c r="C878" s="6">
        <v>1520</v>
      </c>
      <c r="D878" s="6" t="s">
        <v>21</v>
      </c>
      <c r="E878" s="6" t="s">
        <v>22</v>
      </c>
      <c r="F878" s="6" t="s">
        <v>55</v>
      </c>
      <c r="G878" s="7">
        <v>32</v>
      </c>
      <c r="H878" s="7">
        <v>17</v>
      </c>
      <c r="I878" s="7">
        <v>40</v>
      </c>
      <c r="J878" s="7">
        <v>48</v>
      </c>
      <c r="K878" s="7">
        <v>56</v>
      </c>
      <c r="L878" s="7">
        <v>40</v>
      </c>
      <c r="M878" s="6">
        <v>350</v>
      </c>
      <c r="N878" s="8">
        <f>IF('NORMAL OPTION CALLS'!E878="BUY",('NORMAL OPTION CALLS'!L878-'NORMAL OPTION CALLS'!G878)*('NORMAL OPTION CALLS'!M878),('NORMAL OPTION CALLS'!G878-'NORMAL OPTION CALLS'!L878)*('NORMAL OPTION CALLS'!M878))</f>
        <v>2800</v>
      </c>
      <c r="O878" s="9">
        <f>'NORMAL OPTION CALLS'!N878/('NORMAL OPTION CALLS'!M878)/'NORMAL OPTION CALLS'!G878%</f>
        <v>25</v>
      </c>
    </row>
    <row r="879" spans="1:15" ht="15.75">
      <c r="A879" s="10">
        <v>42</v>
      </c>
      <c r="B879" s="5">
        <v>42891</v>
      </c>
      <c r="C879" s="6">
        <v>720</v>
      </c>
      <c r="D879" s="6" t="s">
        <v>21</v>
      </c>
      <c r="E879" s="6" t="s">
        <v>22</v>
      </c>
      <c r="F879" s="6" t="s">
        <v>93</v>
      </c>
      <c r="G879" s="7">
        <v>33.5</v>
      </c>
      <c r="H879" s="7">
        <v>28</v>
      </c>
      <c r="I879" s="7">
        <v>37</v>
      </c>
      <c r="J879" s="7">
        <v>40</v>
      </c>
      <c r="K879" s="7">
        <v>43</v>
      </c>
      <c r="L879" s="7">
        <v>43</v>
      </c>
      <c r="M879" s="6">
        <v>1100</v>
      </c>
      <c r="N879" s="8">
        <f>IF('NORMAL OPTION CALLS'!E879="BUY",('NORMAL OPTION CALLS'!L879-'NORMAL OPTION CALLS'!G879)*('NORMAL OPTION CALLS'!M879),('NORMAL OPTION CALLS'!G879-'NORMAL OPTION CALLS'!L879)*('NORMAL OPTION CALLS'!M879))</f>
        <v>10450</v>
      </c>
      <c r="O879" s="9">
        <f>'NORMAL OPTION CALLS'!N879/('NORMAL OPTION CALLS'!M879)/'NORMAL OPTION CALLS'!G879%</f>
        <v>28.35820895522388</v>
      </c>
    </row>
    <row r="880" spans="1:15" ht="15.75">
      <c r="A880" s="10">
        <v>43</v>
      </c>
      <c r="B880" s="5">
        <v>42888</v>
      </c>
      <c r="C880" s="6">
        <v>500</v>
      </c>
      <c r="D880" s="6" t="s">
        <v>47</v>
      </c>
      <c r="E880" s="6" t="s">
        <v>22</v>
      </c>
      <c r="F880" s="6" t="s">
        <v>44</v>
      </c>
      <c r="G880" s="7">
        <v>18</v>
      </c>
      <c r="H880" s="7">
        <v>15</v>
      </c>
      <c r="I880" s="7">
        <v>19.5</v>
      </c>
      <c r="J880" s="7">
        <v>21</v>
      </c>
      <c r="K880" s="7">
        <v>22.5</v>
      </c>
      <c r="L880" s="7">
        <v>19.5</v>
      </c>
      <c r="M880" s="6">
        <v>2000</v>
      </c>
      <c r="N880" s="8">
        <f>IF('NORMAL OPTION CALLS'!E880="BUY",('NORMAL OPTION CALLS'!L880-'NORMAL OPTION CALLS'!G880)*('NORMAL OPTION CALLS'!M880),('NORMAL OPTION CALLS'!G880-'NORMAL OPTION CALLS'!L880)*('NORMAL OPTION CALLS'!M880))</f>
        <v>3000</v>
      </c>
      <c r="O880" s="9">
        <f>'NORMAL OPTION CALLS'!N880/('NORMAL OPTION CALLS'!M880)/'NORMAL OPTION CALLS'!G880%</f>
        <v>8.3333333333333339</v>
      </c>
    </row>
    <row r="881" spans="1:15" ht="15.75">
      <c r="A881" s="10">
        <v>44</v>
      </c>
      <c r="B881" s="5">
        <v>42887</v>
      </c>
      <c r="C881" s="6">
        <v>860</v>
      </c>
      <c r="D881" s="6" t="s">
        <v>21</v>
      </c>
      <c r="E881" s="6" t="s">
        <v>22</v>
      </c>
      <c r="F881" s="6" t="s">
        <v>54</v>
      </c>
      <c r="G881" s="7">
        <v>34</v>
      </c>
      <c r="H881" s="7">
        <v>31</v>
      </c>
      <c r="I881" s="7">
        <v>36</v>
      </c>
      <c r="J881" s="7">
        <v>38</v>
      </c>
      <c r="K881" s="7">
        <v>40</v>
      </c>
      <c r="L881" s="7">
        <v>36</v>
      </c>
      <c r="M881" s="6">
        <v>1200</v>
      </c>
      <c r="N881" s="8">
        <f>IF('NORMAL OPTION CALLS'!E881="BUY",('NORMAL OPTION CALLS'!L881-'NORMAL OPTION CALLS'!G881)*('NORMAL OPTION CALLS'!M881),('NORMAL OPTION CALLS'!G881-'NORMAL OPTION CALLS'!L881)*('NORMAL OPTION CALLS'!M881))</f>
        <v>2400</v>
      </c>
      <c r="O881" s="9">
        <f>'NORMAL OPTION CALLS'!N881/('NORMAL OPTION CALLS'!M881)/'NORMAL OPTION CALLS'!G881%</f>
        <v>5.8823529411764701</v>
      </c>
    </row>
    <row r="882" spans="1:15" ht="15.75">
      <c r="A882" s="10">
        <v>45</v>
      </c>
      <c r="B882" s="5">
        <v>42887</v>
      </c>
      <c r="C882" s="6">
        <v>500</v>
      </c>
      <c r="D882" s="6" t="s">
        <v>47</v>
      </c>
      <c r="E882" s="6" t="s">
        <v>22</v>
      </c>
      <c r="F882" s="6" t="s">
        <v>44</v>
      </c>
      <c r="G882" s="7">
        <v>15</v>
      </c>
      <c r="H882" s="7">
        <v>12</v>
      </c>
      <c r="I882" s="7">
        <v>16.5</v>
      </c>
      <c r="J882" s="7">
        <v>18</v>
      </c>
      <c r="K882" s="7">
        <v>19.5</v>
      </c>
      <c r="L882" s="7">
        <v>16.5</v>
      </c>
      <c r="M882" s="6">
        <v>2000</v>
      </c>
      <c r="N882" s="8">
        <f>IF('NORMAL OPTION CALLS'!E882="BUY",('NORMAL OPTION CALLS'!L882-'NORMAL OPTION CALLS'!G882)*('NORMAL OPTION CALLS'!M882),('NORMAL OPTION CALLS'!G882-'NORMAL OPTION CALLS'!L882)*('NORMAL OPTION CALLS'!M882))</f>
        <v>3000</v>
      </c>
      <c r="O882" s="9">
        <f>'NORMAL OPTION CALLS'!N882/('NORMAL OPTION CALLS'!M882)/'NORMAL OPTION CALLS'!G882%</f>
        <v>10</v>
      </c>
    </row>
    <row r="883" spans="1:15" ht="15.75">
      <c r="A883" s="10">
        <v>46</v>
      </c>
      <c r="B883" s="5">
        <v>42887</v>
      </c>
      <c r="C883" s="6">
        <v>500</v>
      </c>
      <c r="D883" s="6" t="s">
        <v>21</v>
      </c>
      <c r="E883" s="6" t="s">
        <v>22</v>
      </c>
      <c r="F883" s="6" t="s">
        <v>94</v>
      </c>
      <c r="G883" s="7">
        <v>20.5</v>
      </c>
      <c r="H883" s="7">
        <v>18.5</v>
      </c>
      <c r="I883" s="7">
        <v>21.5</v>
      </c>
      <c r="J883" s="7">
        <v>22.5</v>
      </c>
      <c r="K883" s="7">
        <v>23.5</v>
      </c>
      <c r="L883" s="7">
        <v>23.5</v>
      </c>
      <c r="M883" s="6">
        <v>2000</v>
      </c>
      <c r="N883" s="8">
        <f>IF('NORMAL OPTION CALLS'!E883="BUY",('NORMAL OPTION CALLS'!L883-'NORMAL OPTION CALLS'!G883)*('NORMAL OPTION CALLS'!M883),('NORMAL OPTION CALLS'!G883-'NORMAL OPTION CALLS'!L883)*('NORMAL OPTION CALLS'!M883))</f>
        <v>6000</v>
      </c>
      <c r="O883" s="9">
        <f>'NORMAL OPTION CALLS'!N883/('NORMAL OPTION CALLS'!M883)/'NORMAL OPTION CALLS'!G883%</f>
        <v>14.634146341463415</v>
      </c>
    </row>
    <row r="885" spans="1:15" ht="15.75">
      <c r="A885" s="46" t="s">
        <v>95</v>
      </c>
      <c r="B885" s="32"/>
      <c r="C885" s="32"/>
      <c r="D885" s="36"/>
      <c r="E885" s="40"/>
      <c r="F885" s="37"/>
      <c r="G885" s="37"/>
      <c r="H885" s="38"/>
      <c r="I885" s="37"/>
      <c r="J885" s="37"/>
      <c r="K885" s="37"/>
      <c r="L885" s="47"/>
      <c r="M885" s="17"/>
      <c r="N885" s="1"/>
      <c r="O885" s="48"/>
    </row>
    <row r="886" spans="1:15" ht="17.25" customHeight="1">
      <c r="A886" s="46" t="s">
        <v>96</v>
      </c>
      <c r="B886" s="11"/>
      <c r="C886" s="32"/>
      <c r="D886" s="36"/>
      <c r="E886" s="40"/>
      <c r="F886" s="37"/>
      <c r="G886" s="37"/>
      <c r="H886" s="38"/>
      <c r="I886" s="37"/>
      <c r="J886" s="37"/>
      <c r="K886" s="37"/>
      <c r="L886" s="47"/>
      <c r="M886" s="17"/>
      <c r="N886" s="1"/>
      <c r="O886" s="1"/>
    </row>
    <row r="887" spans="1:15" ht="15.75">
      <c r="A887" s="46" t="s">
        <v>96</v>
      </c>
      <c r="B887" s="11"/>
      <c r="C887" s="11"/>
      <c r="D887" s="18"/>
      <c r="E887" s="49"/>
      <c r="F887" s="12"/>
      <c r="G887" s="12"/>
      <c r="H887" s="34"/>
      <c r="I887" s="12"/>
      <c r="J887" s="12"/>
      <c r="K887" s="12"/>
      <c r="L887" s="12"/>
      <c r="M887" s="17"/>
      <c r="N887" s="17"/>
      <c r="O887" s="17"/>
    </row>
    <row r="888" spans="1:15" ht="15.75" customHeight="1" thickBot="1">
      <c r="A888" s="18"/>
      <c r="B888" s="11"/>
      <c r="C888" s="11"/>
      <c r="D888" s="12"/>
      <c r="E888" s="12"/>
      <c r="F888" s="12"/>
      <c r="G888" s="13"/>
      <c r="H888" s="14"/>
      <c r="I888" s="15" t="s">
        <v>27</v>
      </c>
      <c r="J888" s="15"/>
      <c r="K888" s="16"/>
      <c r="L888" s="16"/>
      <c r="M888" s="17"/>
      <c r="N888" s="17"/>
      <c r="O888" s="17"/>
    </row>
    <row r="889" spans="1:15" ht="15.75">
      <c r="A889" s="18"/>
      <c r="B889" s="11"/>
      <c r="C889" s="11"/>
      <c r="D889" s="99" t="s">
        <v>28</v>
      </c>
      <c r="E889" s="99"/>
      <c r="F889" s="20">
        <v>46</v>
      </c>
      <c r="G889" s="21">
        <f>'NORMAL OPTION CALLS'!G890+'NORMAL OPTION CALLS'!G891+'NORMAL OPTION CALLS'!G892+'NORMAL OPTION CALLS'!G893+'NORMAL OPTION CALLS'!G894+'NORMAL OPTION CALLS'!G895</f>
        <v>100</v>
      </c>
      <c r="H889" s="12">
        <v>46</v>
      </c>
      <c r="I889" s="22">
        <f>'NORMAL OPTION CALLS'!H890/'NORMAL OPTION CALLS'!H889%</f>
        <v>65.217391304347828</v>
      </c>
      <c r="J889" s="22"/>
      <c r="K889" s="22"/>
      <c r="L889" s="23"/>
      <c r="M889" s="17"/>
      <c r="N889" s="1"/>
      <c r="O889" s="1"/>
    </row>
    <row r="890" spans="1:15" ht="15.75">
      <c r="A890" s="18"/>
      <c r="B890" s="11"/>
      <c r="C890" s="11"/>
      <c r="D890" s="93" t="s">
        <v>29</v>
      </c>
      <c r="E890" s="93"/>
      <c r="F890" s="25">
        <v>30</v>
      </c>
      <c r="G890" s="26">
        <f>('NORMAL OPTION CALLS'!F890/'NORMAL OPTION CALLS'!F889)*100</f>
        <v>65.217391304347828</v>
      </c>
      <c r="H890" s="12">
        <v>30</v>
      </c>
      <c r="I890" s="16"/>
      <c r="J890" s="16"/>
      <c r="K890" s="12"/>
      <c r="L890" s="16"/>
      <c r="M890" s="1"/>
      <c r="N890" s="12" t="s">
        <v>30</v>
      </c>
      <c r="O890" s="12"/>
    </row>
    <row r="891" spans="1:15" ht="15.75">
      <c r="A891" s="27"/>
      <c r="B891" s="11"/>
      <c r="C891" s="11"/>
      <c r="D891" s="93" t="s">
        <v>31</v>
      </c>
      <c r="E891" s="93"/>
      <c r="F891" s="25">
        <v>0</v>
      </c>
      <c r="G891" s="26">
        <f>('NORMAL OPTION CALLS'!F891/'NORMAL OPTION CALLS'!F889)*100</f>
        <v>0</v>
      </c>
      <c r="H891" s="28"/>
      <c r="I891" s="12"/>
      <c r="J891" s="12"/>
      <c r="K891" s="12"/>
      <c r="L891" s="16"/>
      <c r="M891" s="17"/>
      <c r="N891" s="18"/>
      <c r="O891" s="18"/>
    </row>
    <row r="892" spans="1:15" ht="15.75">
      <c r="A892" s="27"/>
      <c r="B892" s="11"/>
      <c r="C892" s="11"/>
      <c r="D892" s="93" t="s">
        <v>32</v>
      </c>
      <c r="E892" s="93"/>
      <c r="F892" s="25">
        <v>4</v>
      </c>
      <c r="G892" s="26">
        <f>('NORMAL OPTION CALLS'!F892/'NORMAL OPTION CALLS'!F889)*100</f>
        <v>8.695652173913043</v>
      </c>
      <c r="H892" s="28"/>
      <c r="I892" s="12"/>
      <c r="J892" s="12"/>
      <c r="K892" s="12"/>
      <c r="L892" s="16"/>
      <c r="M892" s="17"/>
      <c r="N892" s="17"/>
      <c r="O892" s="17"/>
    </row>
    <row r="893" spans="1:15" ht="15.75">
      <c r="A893" s="27"/>
      <c r="B893" s="11"/>
      <c r="C893" s="11"/>
      <c r="D893" s="93" t="s">
        <v>33</v>
      </c>
      <c r="E893" s="93"/>
      <c r="F893" s="25">
        <v>12</v>
      </c>
      <c r="G893" s="26">
        <f>('NORMAL OPTION CALLS'!F893/'NORMAL OPTION CALLS'!F889)*100</f>
        <v>26.086956521739129</v>
      </c>
      <c r="H893" s="28"/>
      <c r="I893" s="12" t="s">
        <v>34</v>
      </c>
      <c r="J893" s="12"/>
      <c r="K893" s="16"/>
      <c r="L893" s="16"/>
      <c r="M893" s="17"/>
      <c r="N893" s="17"/>
      <c r="O893" s="17"/>
    </row>
    <row r="894" spans="1:15" ht="16.5" customHeight="1">
      <c r="A894" s="27"/>
      <c r="B894" s="11"/>
      <c r="C894" s="11"/>
      <c r="D894" s="93" t="s">
        <v>35</v>
      </c>
      <c r="E894" s="93"/>
      <c r="F894" s="25">
        <v>0</v>
      </c>
      <c r="G894" s="26">
        <f>('NORMAL OPTION CALLS'!F894/'NORMAL OPTION CALLS'!F889)*100</f>
        <v>0</v>
      </c>
      <c r="H894" s="28"/>
      <c r="I894" s="12"/>
      <c r="J894" s="12"/>
      <c r="K894" s="16"/>
      <c r="L894" s="16"/>
      <c r="M894" s="17"/>
      <c r="N894" s="17"/>
      <c r="O894" s="17"/>
    </row>
    <row r="895" spans="1:15" ht="15.75" customHeight="1" thickBot="1">
      <c r="A895" s="27"/>
      <c r="B895" s="11"/>
      <c r="C895" s="11"/>
      <c r="D895" s="94" t="s">
        <v>36</v>
      </c>
      <c r="E895" s="94"/>
      <c r="F895" s="30"/>
      <c r="G895" s="31">
        <f>('NORMAL OPTION CALLS'!F895/'NORMAL OPTION CALLS'!F889)*100</f>
        <v>0</v>
      </c>
      <c r="H895" s="28"/>
      <c r="I895" s="12"/>
      <c r="J895" s="12"/>
      <c r="K895" s="23"/>
      <c r="L895" s="23"/>
      <c r="N895" s="17"/>
      <c r="O895" s="17"/>
    </row>
    <row r="896" spans="1:15" ht="15" customHeight="1">
      <c r="A896" s="27"/>
      <c r="B896" s="11"/>
      <c r="C896" s="11"/>
      <c r="D896" s="17"/>
      <c r="E896" s="17"/>
      <c r="F896" s="17"/>
      <c r="G896" s="16"/>
      <c r="H896" s="28"/>
      <c r="I896" s="22"/>
      <c r="J896" s="22"/>
      <c r="K896" s="16"/>
      <c r="L896" s="22"/>
      <c r="M896" s="17"/>
      <c r="N896" s="17"/>
      <c r="O896" s="17"/>
    </row>
    <row r="897" spans="1:15" ht="15" customHeight="1">
      <c r="A897" s="27"/>
      <c r="B897" s="32"/>
      <c r="C897" s="11"/>
      <c r="D897" s="18"/>
      <c r="E897" s="33"/>
      <c r="F897" s="12"/>
      <c r="G897" s="12"/>
      <c r="H897" s="34"/>
      <c r="I897" s="16"/>
      <c r="J897" s="16"/>
      <c r="K897" s="16"/>
      <c r="L897" s="13"/>
      <c r="M897" s="17"/>
    </row>
    <row r="898" spans="1:15" ht="15" customHeight="1">
      <c r="A898" s="35" t="s">
        <v>37</v>
      </c>
      <c r="B898" s="32"/>
      <c r="C898" s="32"/>
      <c r="D898" s="36"/>
      <c r="E898" s="36"/>
      <c r="F898" s="37"/>
      <c r="G898" s="37"/>
      <c r="H898" s="38"/>
      <c r="I898" s="39"/>
      <c r="J898" s="39"/>
      <c r="K898" s="39"/>
      <c r="L898" s="37"/>
      <c r="M898" s="17"/>
      <c r="N898" s="33"/>
      <c r="O898" s="33"/>
    </row>
    <row r="899" spans="1:15" ht="15.75">
      <c r="A899" s="40" t="s">
        <v>38</v>
      </c>
      <c r="B899" s="32"/>
      <c r="C899" s="32"/>
      <c r="D899" s="41"/>
      <c r="E899" s="42"/>
      <c r="F899" s="36"/>
      <c r="G899" s="39"/>
      <c r="H899" s="38"/>
      <c r="I899" s="39"/>
      <c r="J899" s="39"/>
      <c r="K899" s="39"/>
      <c r="L899" s="37"/>
      <c r="M899" s="17"/>
      <c r="N899" s="18"/>
      <c r="O899" s="18"/>
    </row>
    <row r="900" spans="1:15" ht="15.75">
      <c r="A900" s="40" t="s">
        <v>39</v>
      </c>
      <c r="B900" s="32"/>
      <c r="C900" s="32"/>
      <c r="D900" s="36"/>
      <c r="E900" s="42"/>
      <c r="F900" s="36"/>
      <c r="G900" s="39"/>
      <c r="H900" s="38"/>
      <c r="I900" s="43"/>
      <c r="J900" s="43"/>
      <c r="K900" s="43"/>
      <c r="L900" s="37"/>
      <c r="M900" s="17"/>
      <c r="N900" s="17"/>
      <c r="O900" s="17"/>
    </row>
    <row r="901" spans="1:15" ht="15.75">
      <c r="A901" s="40" t="s">
        <v>40</v>
      </c>
      <c r="B901" s="41"/>
      <c r="C901" s="32"/>
      <c r="D901" s="36"/>
      <c r="E901" s="42"/>
      <c r="F901" s="36"/>
      <c r="G901" s="39"/>
      <c r="H901" s="44"/>
      <c r="I901" s="43"/>
      <c r="J901" s="43"/>
      <c r="K901" s="43"/>
      <c r="L901" s="37"/>
      <c r="M901" s="17"/>
      <c r="N901" s="17"/>
      <c r="O901" s="17"/>
    </row>
    <row r="902" spans="1:15" ht="15.75">
      <c r="A902" s="40" t="s">
        <v>41</v>
      </c>
      <c r="B902" s="27"/>
      <c r="C902" s="41"/>
      <c r="D902" s="36"/>
      <c r="E902" s="45"/>
      <c r="F902" s="39"/>
      <c r="G902" s="39"/>
      <c r="H902" s="44"/>
      <c r="I902" s="43"/>
      <c r="J902" s="43"/>
      <c r="K902" s="43"/>
      <c r="L902" s="39"/>
      <c r="M902" s="17"/>
      <c r="N902" s="17"/>
      <c r="O902" s="17"/>
    </row>
    <row r="905" spans="1:15" ht="15" customHeight="1"/>
    <row r="906" spans="1:15">
      <c r="A906" s="95" t="s">
        <v>0</v>
      </c>
      <c r="B906" s="95"/>
      <c r="C906" s="95"/>
      <c r="D906" s="95"/>
      <c r="E906" s="95"/>
      <c r="F906" s="95"/>
      <c r="G906" s="95"/>
      <c r="H906" s="95"/>
      <c r="I906" s="95"/>
      <c r="J906" s="95"/>
      <c r="K906" s="95"/>
      <c r="L906" s="95"/>
      <c r="M906" s="95"/>
      <c r="N906" s="95"/>
      <c r="O906" s="95"/>
    </row>
    <row r="907" spans="1:15">
      <c r="A907" s="95"/>
      <c r="B907" s="95"/>
      <c r="C907" s="95"/>
      <c r="D907" s="95"/>
      <c r="E907" s="95"/>
      <c r="F907" s="95"/>
      <c r="G907" s="95"/>
      <c r="H907" s="95"/>
      <c r="I907" s="95"/>
      <c r="J907" s="95"/>
      <c r="K907" s="95"/>
      <c r="L907" s="95"/>
      <c r="M907" s="95"/>
      <c r="N907" s="95"/>
      <c r="O907" s="95"/>
    </row>
    <row r="908" spans="1:15">
      <c r="A908" s="95"/>
      <c r="B908" s="95"/>
      <c r="C908" s="95"/>
      <c r="D908" s="95"/>
      <c r="E908" s="95"/>
      <c r="F908" s="95"/>
      <c r="G908" s="95"/>
      <c r="H908" s="95"/>
      <c r="I908" s="95"/>
      <c r="J908" s="95"/>
      <c r="K908" s="95"/>
      <c r="L908" s="95"/>
      <c r="M908" s="95"/>
      <c r="N908" s="95"/>
      <c r="O908" s="95"/>
    </row>
    <row r="909" spans="1:15" ht="15.75">
      <c r="A909" s="96" t="s">
        <v>1</v>
      </c>
      <c r="B909" s="96"/>
      <c r="C909" s="96"/>
      <c r="D909" s="96"/>
      <c r="E909" s="96"/>
      <c r="F909" s="96"/>
      <c r="G909" s="96"/>
      <c r="H909" s="96"/>
      <c r="I909" s="96"/>
      <c r="J909" s="96"/>
      <c r="K909" s="96"/>
      <c r="L909" s="96"/>
      <c r="M909" s="96"/>
      <c r="N909" s="96"/>
      <c r="O909" s="96"/>
    </row>
    <row r="910" spans="1:15" ht="15.75">
      <c r="A910" s="96" t="s">
        <v>2</v>
      </c>
      <c r="B910" s="96"/>
      <c r="C910" s="96"/>
      <c r="D910" s="96"/>
      <c r="E910" s="96"/>
      <c r="F910" s="96"/>
      <c r="G910" s="96"/>
      <c r="H910" s="96"/>
      <c r="I910" s="96"/>
      <c r="J910" s="96"/>
      <c r="K910" s="96"/>
      <c r="L910" s="96"/>
      <c r="M910" s="96"/>
      <c r="N910" s="96"/>
      <c r="O910" s="96"/>
    </row>
    <row r="911" spans="1:15" ht="15.75">
      <c r="A911" s="97" t="s">
        <v>3</v>
      </c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</row>
    <row r="912" spans="1:15" ht="15.75" customHeight="1">
      <c r="A912" s="89" t="s">
        <v>97</v>
      </c>
      <c r="B912" s="89"/>
      <c r="C912" s="89"/>
      <c r="D912" s="89"/>
      <c r="E912" s="89"/>
      <c r="F912" s="89"/>
      <c r="G912" s="89"/>
      <c r="H912" s="89"/>
      <c r="I912" s="89"/>
      <c r="J912" s="89"/>
      <c r="K912" s="89"/>
      <c r="L912" s="89"/>
      <c r="M912" s="89"/>
      <c r="N912" s="89"/>
      <c r="O912" s="89"/>
    </row>
    <row r="913" spans="1:15" ht="15.75" customHeight="1">
      <c r="A913" s="89" t="s">
        <v>5</v>
      </c>
      <c r="B913" s="89"/>
      <c r="C913" s="89"/>
      <c r="D913" s="89"/>
      <c r="E913" s="89"/>
      <c r="F913" s="89"/>
      <c r="G913" s="89"/>
      <c r="H913" s="89"/>
      <c r="I913" s="89"/>
      <c r="J913" s="89"/>
      <c r="K913" s="89"/>
      <c r="L913" s="89"/>
      <c r="M913" s="89"/>
      <c r="N913" s="89"/>
      <c r="O913" s="89"/>
    </row>
    <row r="914" spans="1:15" ht="15.75" customHeight="1">
      <c r="A914" s="90" t="s">
        <v>6</v>
      </c>
      <c r="B914" s="91" t="s">
        <v>7</v>
      </c>
      <c r="C914" s="92" t="s">
        <v>8</v>
      </c>
      <c r="D914" s="91" t="s">
        <v>9</v>
      </c>
      <c r="E914" s="90" t="s">
        <v>10</v>
      </c>
      <c r="F914" s="90" t="s">
        <v>11</v>
      </c>
      <c r="G914" s="100" t="s">
        <v>12</v>
      </c>
      <c r="H914" s="100" t="s">
        <v>13</v>
      </c>
      <c r="I914" s="92" t="s">
        <v>14</v>
      </c>
      <c r="J914" s="92" t="s">
        <v>15</v>
      </c>
      <c r="K914" s="92" t="s">
        <v>16</v>
      </c>
      <c r="L914" s="101" t="s">
        <v>17</v>
      </c>
      <c r="M914" s="91" t="s">
        <v>18</v>
      </c>
      <c r="N914" s="91" t="s">
        <v>19</v>
      </c>
      <c r="O914" s="91" t="s">
        <v>20</v>
      </c>
    </row>
    <row r="915" spans="1:15">
      <c r="A915" s="90"/>
      <c r="B915" s="91"/>
      <c r="C915" s="92"/>
      <c r="D915" s="91"/>
      <c r="E915" s="90"/>
      <c r="F915" s="90"/>
      <c r="G915" s="100"/>
      <c r="H915" s="100"/>
      <c r="I915" s="92"/>
      <c r="J915" s="92"/>
      <c r="K915" s="92"/>
      <c r="L915" s="101"/>
      <c r="M915" s="91"/>
      <c r="N915" s="91"/>
      <c r="O915" s="91"/>
    </row>
    <row r="916" spans="1:15" ht="15.75">
      <c r="A916" s="10">
        <v>1</v>
      </c>
      <c r="B916" s="5">
        <v>42886</v>
      </c>
      <c r="C916" s="6">
        <v>720</v>
      </c>
      <c r="D916" s="6" t="s">
        <v>21</v>
      </c>
      <c r="E916" s="6" t="s">
        <v>22</v>
      </c>
      <c r="F916" s="6" t="s">
        <v>77</v>
      </c>
      <c r="G916" s="7">
        <v>24</v>
      </c>
      <c r="H916" s="7">
        <v>20</v>
      </c>
      <c r="I916" s="7">
        <v>26</v>
      </c>
      <c r="J916" s="7">
        <v>28</v>
      </c>
      <c r="K916" s="7">
        <v>30</v>
      </c>
      <c r="L916" s="7">
        <v>30</v>
      </c>
      <c r="M916" s="6">
        <v>1100</v>
      </c>
      <c r="N916" s="8">
        <f>IF('NORMAL OPTION CALLS'!E916="BUY",('NORMAL OPTION CALLS'!L916-'NORMAL OPTION CALLS'!G916)*('NORMAL OPTION CALLS'!M916),('NORMAL OPTION CALLS'!G916-'NORMAL OPTION CALLS'!L916)*('NORMAL OPTION CALLS'!M916))</f>
        <v>6600</v>
      </c>
      <c r="O916" s="9">
        <f>'NORMAL OPTION CALLS'!N916/('NORMAL OPTION CALLS'!M916)/'NORMAL OPTION CALLS'!G916%</f>
        <v>25</v>
      </c>
    </row>
    <row r="917" spans="1:15" ht="15" customHeight="1">
      <c r="A917" s="10">
        <v>2</v>
      </c>
      <c r="B917" s="5">
        <v>42886</v>
      </c>
      <c r="C917" s="6">
        <v>7200</v>
      </c>
      <c r="D917" s="6" t="s">
        <v>21</v>
      </c>
      <c r="E917" s="6" t="s">
        <v>22</v>
      </c>
      <c r="F917" s="6" t="s">
        <v>98</v>
      </c>
      <c r="G917" s="7">
        <v>185</v>
      </c>
      <c r="H917" s="7">
        <v>160</v>
      </c>
      <c r="I917" s="7">
        <v>205</v>
      </c>
      <c r="J917" s="7">
        <v>225</v>
      </c>
      <c r="K917" s="7">
        <v>245</v>
      </c>
      <c r="L917" s="7">
        <v>205</v>
      </c>
      <c r="M917" s="6">
        <v>150</v>
      </c>
      <c r="N917" s="8">
        <f>IF('NORMAL OPTION CALLS'!E917="BUY",('NORMAL OPTION CALLS'!L917-'NORMAL OPTION CALLS'!G917)*('NORMAL OPTION CALLS'!M917),('NORMAL OPTION CALLS'!G917-'NORMAL OPTION CALLS'!L917)*('NORMAL OPTION CALLS'!M917))</f>
        <v>3000</v>
      </c>
      <c r="O917" s="9">
        <f>'NORMAL OPTION CALLS'!N917/('NORMAL OPTION CALLS'!M917)/'NORMAL OPTION CALLS'!G917%</f>
        <v>10.810810810810811</v>
      </c>
    </row>
    <row r="918" spans="1:15" ht="15.75">
      <c r="A918" s="10">
        <v>3</v>
      </c>
      <c r="B918" s="5">
        <v>42885</v>
      </c>
      <c r="C918" s="6">
        <v>200</v>
      </c>
      <c r="D918" s="6" t="s">
        <v>21</v>
      </c>
      <c r="E918" s="6" t="s">
        <v>22</v>
      </c>
      <c r="F918" s="6" t="s">
        <v>83</v>
      </c>
      <c r="G918" s="7">
        <v>10</v>
      </c>
      <c r="H918" s="7">
        <v>8</v>
      </c>
      <c r="I918" s="7">
        <v>11</v>
      </c>
      <c r="J918" s="7">
        <v>12</v>
      </c>
      <c r="K918" s="7">
        <v>13</v>
      </c>
      <c r="L918" s="7">
        <v>13</v>
      </c>
      <c r="M918" s="6">
        <v>3500</v>
      </c>
      <c r="N918" s="8">
        <f>IF('NORMAL OPTION CALLS'!E918="BUY",('NORMAL OPTION CALLS'!L918-'NORMAL OPTION CALLS'!G918)*('NORMAL OPTION CALLS'!M918),('NORMAL OPTION CALLS'!G918-'NORMAL OPTION CALLS'!L918)*('NORMAL OPTION CALLS'!M918))</f>
        <v>10500</v>
      </c>
      <c r="O918" s="9">
        <f>'NORMAL OPTION CALLS'!N918/('NORMAL OPTION CALLS'!M918)/'NORMAL OPTION CALLS'!G918%</f>
        <v>30</v>
      </c>
    </row>
    <row r="919" spans="1:15" ht="15.75">
      <c r="A919" s="10">
        <v>4</v>
      </c>
      <c r="B919" s="5">
        <v>42885</v>
      </c>
      <c r="C919" s="6">
        <v>190</v>
      </c>
      <c r="D919" s="6" t="s">
        <v>47</v>
      </c>
      <c r="E919" s="6" t="s">
        <v>22</v>
      </c>
      <c r="F919" s="6" t="s">
        <v>64</v>
      </c>
      <c r="G919" s="7">
        <v>14</v>
      </c>
      <c r="H919" s="7">
        <v>13.2</v>
      </c>
      <c r="I919" s="7">
        <v>14.4</v>
      </c>
      <c r="J919" s="7">
        <v>14.8</v>
      </c>
      <c r="K919" s="7">
        <v>15.2</v>
      </c>
      <c r="L919" s="7">
        <v>15.2</v>
      </c>
      <c r="M919" s="6">
        <v>6000</v>
      </c>
      <c r="N919" s="8">
        <f>IF('NORMAL OPTION CALLS'!E919="BUY",('NORMAL OPTION CALLS'!L919-'NORMAL OPTION CALLS'!G919)*('NORMAL OPTION CALLS'!M919),('NORMAL OPTION CALLS'!G919-'NORMAL OPTION CALLS'!L919)*('NORMAL OPTION CALLS'!M919))</f>
        <v>7199.9999999999955</v>
      </c>
      <c r="O919" s="9">
        <f>'NORMAL OPTION CALLS'!N919/('NORMAL OPTION CALLS'!M919)/'NORMAL OPTION CALLS'!G919%</f>
        <v>8.5714285714285658</v>
      </c>
    </row>
    <row r="920" spans="1:15" ht="15.75">
      <c r="A920" s="10">
        <v>5</v>
      </c>
      <c r="B920" s="5">
        <v>42885</v>
      </c>
      <c r="C920" s="6">
        <v>200</v>
      </c>
      <c r="D920" s="6" t="s">
        <v>21</v>
      </c>
      <c r="E920" s="6" t="s">
        <v>22</v>
      </c>
      <c r="F920" s="6" t="s">
        <v>24</v>
      </c>
      <c r="G920" s="7">
        <v>10.5</v>
      </c>
      <c r="H920" s="7">
        <v>9.5</v>
      </c>
      <c r="I920" s="7">
        <v>11</v>
      </c>
      <c r="J920" s="7">
        <v>11.5</v>
      </c>
      <c r="K920" s="7">
        <v>12</v>
      </c>
      <c r="L920" s="7">
        <v>12</v>
      </c>
      <c r="M920" s="6">
        <v>3500</v>
      </c>
      <c r="N920" s="8">
        <f>IF('NORMAL OPTION CALLS'!E920="BUY",('NORMAL OPTION CALLS'!L920-'NORMAL OPTION CALLS'!G920)*('NORMAL OPTION CALLS'!M920),('NORMAL OPTION CALLS'!G920-'NORMAL OPTION CALLS'!L920)*('NORMAL OPTION CALLS'!M920))</f>
        <v>5250</v>
      </c>
      <c r="O920" s="9">
        <f>'NORMAL OPTION CALLS'!N920/('NORMAL OPTION CALLS'!M920)/'NORMAL OPTION CALLS'!G920%</f>
        <v>14.285714285714286</v>
      </c>
    </row>
    <row r="921" spans="1:15" ht="15.75">
      <c r="A921" s="10">
        <v>6</v>
      </c>
      <c r="B921" s="5">
        <v>42884</v>
      </c>
      <c r="C921" s="6">
        <v>660</v>
      </c>
      <c r="D921" s="6" t="s">
        <v>21</v>
      </c>
      <c r="E921" s="6" t="s">
        <v>22</v>
      </c>
      <c r="F921" s="6" t="s">
        <v>93</v>
      </c>
      <c r="G921" s="7">
        <v>31.5</v>
      </c>
      <c r="H921" s="7">
        <v>27.5</v>
      </c>
      <c r="I921" s="7">
        <v>33.5</v>
      </c>
      <c r="J921" s="7">
        <v>35.5</v>
      </c>
      <c r="K921" s="7">
        <v>37.5</v>
      </c>
      <c r="L921" s="7">
        <v>37.5</v>
      </c>
      <c r="M921" s="6">
        <v>1100</v>
      </c>
      <c r="N921" s="8">
        <f>IF('NORMAL OPTION CALLS'!E921="BUY",('NORMAL OPTION CALLS'!L921-'NORMAL OPTION CALLS'!G921)*('NORMAL OPTION CALLS'!M921),('NORMAL OPTION CALLS'!G921-'NORMAL OPTION CALLS'!L921)*('NORMAL OPTION CALLS'!M921))</f>
        <v>6600</v>
      </c>
      <c r="O921" s="9">
        <f>'NORMAL OPTION CALLS'!N921/('NORMAL OPTION CALLS'!M921)/'NORMAL OPTION CALLS'!G921%</f>
        <v>19.047619047619047</v>
      </c>
    </row>
    <row r="922" spans="1:15" ht="15.75">
      <c r="A922" s="10">
        <v>7</v>
      </c>
      <c r="B922" s="5">
        <v>42884</v>
      </c>
      <c r="C922" s="6">
        <v>860</v>
      </c>
      <c r="D922" s="6" t="s">
        <v>21</v>
      </c>
      <c r="E922" s="6" t="s">
        <v>22</v>
      </c>
      <c r="F922" s="6" t="s">
        <v>54</v>
      </c>
      <c r="G922" s="7">
        <v>21.55</v>
      </c>
      <c r="H922" s="7">
        <v>17.600000000000001</v>
      </c>
      <c r="I922" s="7">
        <v>23.5</v>
      </c>
      <c r="J922" s="7">
        <v>25.5</v>
      </c>
      <c r="K922" s="7">
        <v>27.5</v>
      </c>
      <c r="L922" s="7">
        <v>25.5</v>
      </c>
      <c r="M922" s="6">
        <v>1200</v>
      </c>
      <c r="N922" s="8">
        <f>IF('NORMAL OPTION CALLS'!E922="BUY",('NORMAL OPTION CALLS'!L922-'NORMAL OPTION CALLS'!G922)*('NORMAL OPTION CALLS'!M922),('NORMAL OPTION CALLS'!G922-'NORMAL OPTION CALLS'!L922)*('NORMAL OPTION CALLS'!M922))</f>
        <v>4739.9999999999991</v>
      </c>
      <c r="O922" s="9">
        <f>'NORMAL OPTION CALLS'!N922/('NORMAL OPTION CALLS'!M922)/'NORMAL OPTION CALLS'!G922%</f>
        <v>18.329466357308583</v>
      </c>
    </row>
    <row r="923" spans="1:15" ht="15.75">
      <c r="A923" s="10">
        <v>8</v>
      </c>
      <c r="B923" s="5">
        <v>42881</v>
      </c>
      <c r="C923" s="6">
        <v>200</v>
      </c>
      <c r="D923" s="6" t="s">
        <v>21</v>
      </c>
      <c r="E923" s="6" t="s">
        <v>22</v>
      </c>
      <c r="F923" s="6" t="s">
        <v>43</v>
      </c>
      <c r="G923" s="7">
        <v>9.5</v>
      </c>
      <c r="H923" s="7">
        <v>8</v>
      </c>
      <c r="I923" s="7">
        <v>10.199999999999999</v>
      </c>
      <c r="J923" s="7">
        <v>11</v>
      </c>
      <c r="K923" s="7">
        <v>11.7</v>
      </c>
      <c r="L923" s="7">
        <v>10.199999999999999</v>
      </c>
      <c r="M923" s="6">
        <v>3000</v>
      </c>
      <c r="N923" s="8">
        <f>IF('NORMAL OPTION CALLS'!E923="BUY",('NORMAL OPTION CALLS'!L923-'NORMAL OPTION CALLS'!G923)*('NORMAL OPTION CALLS'!M923),('NORMAL OPTION CALLS'!G923-'NORMAL OPTION CALLS'!L923)*('NORMAL OPTION CALLS'!M923))</f>
        <v>2099.9999999999977</v>
      </c>
      <c r="O923" s="9">
        <f>'NORMAL OPTION CALLS'!N923/('NORMAL OPTION CALLS'!M923)/'NORMAL OPTION CALLS'!G923%</f>
        <v>7.3684210526315717</v>
      </c>
    </row>
    <row r="924" spans="1:15" ht="15.75">
      <c r="A924" s="10">
        <v>9</v>
      </c>
      <c r="B924" s="5">
        <v>42881</v>
      </c>
      <c r="C924" s="6">
        <v>200</v>
      </c>
      <c r="D924" s="6" t="s">
        <v>21</v>
      </c>
      <c r="E924" s="6" t="s">
        <v>22</v>
      </c>
      <c r="F924" s="6" t="s">
        <v>24</v>
      </c>
      <c r="G924" s="7">
        <v>8.2520000000000007</v>
      </c>
      <c r="H924" s="7">
        <v>6.3</v>
      </c>
      <c r="I924" s="7">
        <v>9</v>
      </c>
      <c r="J924" s="7">
        <v>10</v>
      </c>
      <c r="K924" s="7">
        <v>11</v>
      </c>
      <c r="L924" s="7">
        <v>11</v>
      </c>
      <c r="M924" s="6">
        <v>3500</v>
      </c>
      <c r="N924" s="8">
        <f>IF('NORMAL OPTION CALLS'!E924="BUY",('NORMAL OPTION CALLS'!L924-'NORMAL OPTION CALLS'!G924)*('NORMAL OPTION CALLS'!M924),('NORMAL OPTION CALLS'!G924-'NORMAL OPTION CALLS'!L924)*('NORMAL OPTION CALLS'!M924))</f>
        <v>9617.9999999999982</v>
      </c>
      <c r="O924" s="9">
        <f>'NORMAL OPTION CALLS'!N924/('NORMAL OPTION CALLS'!M924)/'NORMAL OPTION CALLS'!G924%</f>
        <v>33.30101793504604</v>
      </c>
    </row>
    <row r="925" spans="1:15" ht="15.75">
      <c r="A925" s="10">
        <v>10</v>
      </c>
      <c r="B925" s="5">
        <v>42881</v>
      </c>
      <c r="C925" s="6">
        <v>500</v>
      </c>
      <c r="D925" s="6" t="s">
        <v>21</v>
      </c>
      <c r="E925" s="6" t="s">
        <v>22</v>
      </c>
      <c r="F925" s="6" t="s">
        <v>99</v>
      </c>
      <c r="G925" s="7">
        <v>21.5</v>
      </c>
      <c r="H925" s="7">
        <v>19.5</v>
      </c>
      <c r="I925" s="7">
        <v>22.5</v>
      </c>
      <c r="J925" s="7">
        <v>23.5</v>
      </c>
      <c r="K925" s="7">
        <v>24.5</v>
      </c>
      <c r="L925" s="7">
        <v>24.5</v>
      </c>
      <c r="M925" s="6">
        <v>2000</v>
      </c>
      <c r="N925" s="8">
        <f>IF('NORMAL OPTION CALLS'!E925="BUY",('NORMAL OPTION CALLS'!L925-'NORMAL OPTION CALLS'!G925)*('NORMAL OPTION CALLS'!M925),('NORMAL OPTION CALLS'!G925-'NORMAL OPTION CALLS'!L925)*('NORMAL OPTION CALLS'!M925))</f>
        <v>6000</v>
      </c>
      <c r="O925" s="9">
        <f>'NORMAL OPTION CALLS'!N925/('NORMAL OPTION CALLS'!M925)/'NORMAL OPTION CALLS'!G925%</f>
        <v>13.953488372093023</v>
      </c>
    </row>
    <row r="926" spans="1:15" ht="15.75">
      <c r="A926" s="10">
        <v>11</v>
      </c>
      <c r="B926" s="5">
        <v>42881</v>
      </c>
      <c r="C926" s="6">
        <v>240</v>
      </c>
      <c r="D926" s="6" t="s">
        <v>21</v>
      </c>
      <c r="E926" s="6" t="s">
        <v>22</v>
      </c>
      <c r="F926" s="6" t="s">
        <v>74</v>
      </c>
      <c r="G926" s="7">
        <v>10</v>
      </c>
      <c r="H926" s="7">
        <v>8.5</v>
      </c>
      <c r="I926" s="7">
        <v>10.7</v>
      </c>
      <c r="J926" s="7">
        <v>11.4</v>
      </c>
      <c r="K926" s="7">
        <v>12</v>
      </c>
      <c r="L926" s="7">
        <v>12</v>
      </c>
      <c r="M926" s="6">
        <v>3500</v>
      </c>
      <c r="N926" s="8">
        <f>IF('NORMAL OPTION CALLS'!E926="BUY",('NORMAL OPTION CALLS'!L926-'NORMAL OPTION CALLS'!G926)*('NORMAL OPTION CALLS'!M926),('NORMAL OPTION CALLS'!G926-'NORMAL OPTION CALLS'!L926)*('NORMAL OPTION CALLS'!M926))</f>
        <v>7000</v>
      </c>
      <c r="O926" s="9">
        <f>'NORMAL OPTION CALLS'!N926/('NORMAL OPTION CALLS'!M926)/'NORMAL OPTION CALLS'!G926%</f>
        <v>20</v>
      </c>
    </row>
    <row r="927" spans="1:15" ht="15.75">
      <c r="A927" s="10">
        <v>12</v>
      </c>
      <c r="B927" s="5">
        <v>42880</v>
      </c>
      <c r="C927" s="6">
        <v>2600</v>
      </c>
      <c r="D927" s="6" t="s">
        <v>21</v>
      </c>
      <c r="E927" s="6" t="s">
        <v>22</v>
      </c>
      <c r="F927" s="6" t="s">
        <v>52</v>
      </c>
      <c r="G927" s="7">
        <v>14</v>
      </c>
      <c r="H927" s="7">
        <v>22</v>
      </c>
      <c r="I927" s="7">
        <v>30</v>
      </c>
      <c r="J927" s="7">
        <v>38</v>
      </c>
      <c r="K927" s="7">
        <v>38</v>
      </c>
      <c r="L927" s="7">
        <v>38</v>
      </c>
      <c r="M927" s="6">
        <v>250</v>
      </c>
      <c r="N927" s="8">
        <f>IF('NORMAL OPTION CALLS'!E927="BUY",('NORMAL OPTION CALLS'!L927-'NORMAL OPTION CALLS'!G927)*('NORMAL OPTION CALLS'!M927),('NORMAL OPTION CALLS'!G927-'NORMAL OPTION CALLS'!L927)*('NORMAL OPTION CALLS'!M927))</f>
        <v>6000</v>
      </c>
      <c r="O927" s="9">
        <f>'NORMAL OPTION CALLS'!N927/('NORMAL OPTION CALLS'!M927)/'NORMAL OPTION CALLS'!G927%</f>
        <v>171.42857142857142</v>
      </c>
    </row>
    <row r="928" spans="1:15" ht="15.75">
      <c r="A928" s="10">
        <v>13</v>
      </c>
      <c r="B928" s="5">
        <v>42880</v>
      </c>
      <c r="C928" s="6">
        <v>80</v>
      </c>
      <c r="D928" s="6" t="s">
        <v>47</v>
      </c>
      <c r="E928" s="6" t="s">
        <v>22</v>
      </c>
      <c r="F928" s="6" t="s">
        <v>100</v>
      </c>
      <c r="G928" s="7">
        <v>1.1000000000000001</v>
      </c>
      <c r="H928" s="7">
        <v>0.5</v>
      </c>
      <c r="I928" s="7">
        <v>1.4</v>
      </c>
      <c r="J928" s="7">
        <v>1.7</v>
      </c>
      <c r="K928" s="7">
        <v>2</v>
      </c>
      <c r="L928" s="7">
        <v>2</v>
      </c>
      <c r="M928" s="6">
        <v>7000</v>
      </c>
      <c r="N928" s="8">
        <f>IF('NORMAL OPTION CALLS'!E928="BUY",('NORMAL OPTION CALLS'!L928-'NORMAL OPTION CALLS'!G928)*('NORMAL OPTION CALLS'!M928),('NORMAL OPTION CALLS'!G928-'NORMAL OPTION CALLS'!L928)*('NORMAL OPTION CALLS'!M928))</f>
        <v>6299.9999999999991</v>
      </c>
      <c r="O928" s="9">
        <f>'NORMAL OPTION CALLS'!N928/('NORMAL OPTION CALLS'!M928)/'NORMAL OPTION CALLS'!G928%</f>
        <v>81.818181818181799</v>
      </c>
    </row>
    <row r="929" spans="1:15" ht="15.75">
      <c r="A929" s="10">
        <v>14</v>
      </c>
      <c r="B929" s="5">
        <v>42880</v>
      </c>
      <c r="C929" s="6">
        <v>400</v>
      </c>
      <c r="D929" s="6" t="s">
        <v>21</v>
      </c>
      <c r="E929" s="6" t="s">
        <v>22</v>
      </c>
      <c r="F929" s="6" t="s">
        <v>101</v>
      </c>
      <c r="G929" s="7">
        <v>2.5</v>
      </c>
      <c r="H929" s="7">
        <v>0.5</v>
      </c>
      <c r="I929" s="7">
        <v>3.5</v>
      </c>
      <c r="J929" s="7">
        <v>4.5</v>
      </c>
      <c r="K929" s="7">
        <v>5.5</v>
      </c>
      <c r="L929" s="7">
        <v>5.5</v>
      </c>
      <c r="M929" s="6">
        <v>2000</v>
      </c>
      <c r="N929" s="8">
        <f>IF('NORMAL OPTION CALLS'!E929="BUY",('NORMAL OPTION CALLS'!L929-'NORMAL OPTION CALLS'!G929)*('NORMAL OPTION CALLS'!M929),('NORMAL OPTION CALLS'!G929-'NORMAL OPTION CALLS'!L929)*('NORMAL OPTION CALLS'!M929))</f>
        <v>6000</v>
      </c>
      <c r="O929" s="9">
        <f>'NORMAL OPTION CALLS'!N929/('NORMAL OPTION CALLS'!M929)/'NORMAL OPTION CALLS'!G929%</f>
        <v>120</v>
      </c>
    </row>
    <row r="930" spans="1:15" ht="15.75">
      <c r="A930" s="10">
        <v>15</v>
      </c>
      <c r="B930" s="5">
        <v>42880</v>
      </c>
      <c r="C930" s="6">
        <v>470</v>
      </c>
      <c r="D930" s="6" t="s">
        <v>21</v>
      </c>
      <c r="E930" s="6" t="s">
        <v>22</v>
      </c>
      <c r="F930" s="6" t="s">
        <v>75</v>
      </c>
      <c r="G930" s="7">
        <v>5</v>
      </c>
      <c r="H930" s="7">
        <v>3</v>
      </c>
      <c r="I930" s="7">
        <v>6.5</v>
      </c>
      <c r="J930" s="7">
        <v>8</v>
      </c>
      <c r="K930" s="7">
        <v>9.5</v>
      </c>
      <c r="L930" s="7">
        <v>9.5</v>
      </c>
      <c r="M930" s="6">
        <v>1500</v>
      </c>
      <c r="N930" s="8">
        <f>IF('NORMAL OPTION CALLS'!E930="BUY",('NORMAL OPTION CALLS'!L930-'NORMAL OPTION CALLS'!G930)*('NORMAL OPTION CALLS'!M930),('NORMAL OPTION CALLS'!G930-'NORMAL OPTION CALLS'!L930)*('NORMAL OPTION CALLS'!M930))</f>
        <v>6750</v>
      </c>
      <c r="O930" s="9">
        <f>'NORMAL OPTION CALLS'!N930/('NORMAL OPTION CALLS'!M930)/'NORMAL OPTION CALLS'!G930%</f>
        <v>90</v>
      </c>
    </row>
    <row r="931" spans="1:15" ht="15.75">
      <c r="A931" s="10">
        <v>16</v>
      </c>
      <c r="B931" s="5">
        <v>42880</v>
      </c>
      <c r="C931" s="6">
        <v>820</v>
      </c>
      <c r="D931" s="6" t="s">
        <v>21</v>
      </c>
      <c r="E931" s="6" t="s">
        <v>22</v>
      </c>
      <c r="F931" s="6" t="s">
        <v>54</v>
      </c>
      <c r="G931" s="7">
        <v>3.25</v>
      </c>
      <c r="H931" s="7">
        <v>0.3</v>
      </c>
      <c r="I931" s="7">
        <v>5</v>
      </c>
      <c r="J931" s="7">
        <v>7</v>
      </c>
      <c r="K931" s="7">
        <v>9</v>
      </c>
      <c r="L931" s="7">
        <v>9</v>
      </c>
      <c r="M931" s="6">
        <v>1100</v>
      </c>
      <c r="N931" s="8">
        <f>IF('NORMAL OPTION CALLS'!E931="BUY",('NORMAL OPTION CALLS'!L931-'NORMAL OPTION CALLS'!G931)*('NORMAL OPTION CALLS'!M931),('NORMAL OPTION CALLS'!G931-'NORMAL OPTION CALLS'!L931)*('NORMAL OPTION CALLS'!M931))</f>
        <v>6325</v>
      </c>
      <c r="O931" s="9">
        <f>'NORMAL OPTION CALLS'!N931/('NORMAL OPTION CALLS'!M931)/'NORMAL OPTION CALLS'!G931%</f>
        <v>176.92307692307691</v>
      </c>
    </row>
    <row r="932" spans="1:15" ht="15.75">
      <c r="A932" s="10">
        <v>17</v>
      </c>
      <c r="B932" s="5">
        <v>42879</v>
      </c>
      <c r="C932" s="6">
        <v>85</v>
      </c>
      <c r="D932" s="6" t="s">
        <v>47</v>
      </c>
      <c r="E932" s="6" t="s">
        <v>22</v>
      </c>
      <c r="F932" s="6" t="s">
        <v>25</v>
      </c>
      <c r="G932" s="7">
        <v>2</v>
      </c>
      <c r="H932" s="7">
        <v>1</v>
      </c>
      <c r="I932" s="7">
        <v>2.5</v>
      </c>
      <c r="J932" s="7">
        <v>3</v>
      </c>
      <c r="K932" s="7">
        <v>3.5</v>
      </c>
      <c r="L932" s="7">
        <v>3.5</v>
      </c>
      <c r="M932" s="6">
        <v>7000</v>
      </c>
      <c r="N932" s="8">
        <f>IF('NORMAL OPTION CALLS'!E932="BUY",('NORMAL OPTION CALLS'!L932-'NORMAL OPTION CALLS'!G932)*('NORMAL OPTION CALLS'!M932),('NORMAL OPTION CALLS'!G932-'NORMAL OPTION CALLS'!L932)*('NORMAL OPTION CALLS'!M932))</f>
        <v>10500</v>
      </c>
      <c r="O932" s="9">
        <f>'NORMAL OPTION CALLS'!N932/('NORMAL OPTION CALLS'!M932)/'NORMAL OPTION CALLS'!G932%</f>
        <v>75</v>
      </c>
    </row>
    <row r="933" spans="1:15" ht="15.75">
      <c r="A933" s="10">
        <v>18</v>
      </c>
      <c r="B933" s="5">
        <v>42879</v>
      </c>
      <c r="C933" s="6">
        <v>380</v>
      </c>
      <c r="D933" s="6" t="s">
        <v>21</v>
      </c>
      <c r="E933" s="6" t="s">
        <v>22</v>
      </c>
      <c r="F933" s="6" t="s">
        <v>101</v>
      </c>
      <c r="G933" s="7">
        <v>8</v>
      </c>
      <c r="H933" s="7">
        <v>6</v>
      </c>
      <c r="I933" s="7">
        <v>9</v>
      </c>
      <c r="J933" s="7">
        <v>10</v>
      </c>
      <c r="K933" s="7">
        <v>11</v>
      </c>
      <c r="L933" s="7">
        <v>11</v>
      </c>
      <c r="M933" s="6">
        <v>2000</v>
      </c>
      <c r="N933" s="8">
        <f>IF('NORMAL OPTION CALLS'!E933="BUY",('NORMAL OPTION CALLS'!L933-'NORMAL OPTION CALLS'!G933)*('NORMAL OPTION CALLS'!M933),('NORMAL OPTION CALLS'!G933-'NORMAL OPTION CALLS'!L933)*('NORMAL OPTION CALLS'!M933))</f>
        <v>6000</v>
      </c>
      <c r="O933" s="9">
        <f>'NORMAL OPTION CALLS'!N933/('NORMAL OPTION CALLS'!M933)/'NORMAL OPTION CALLS'!G933%</f>
        <v>37.5</v>
      </c>
    </row>
    <row r="934" spans="1:15" ht="15.75">
      <c r="A934" s="10">
        <v>19</v>
      </c>
      <c r="B934" s="5">
        <v>42879</v>
      </c>
      <c r="C934" s="6">
        <v>440</v>
      </c>
      <c r="D934" s="6" t="s">
        <v>21</v>
      </c>
      <c r="E934" s="6" t="s">
        <v>22</v>
      </c>
      <c r="F934" s="6" t="s">
        <v>94</v>
      </c>
      <c r="G934" s="7">
        <v>7.2</v>
      </c>
      <c r="H934" s="7">
        <v>5.3</v>
      </c>
      <c r="I934" s="7">
        <v>8</v>
      </c>
      <c r="J934" s="7">
        <v>9</v>
      </c>
      <c r="K934" s="7">
        <v>10</v>
      </c>
      <c r="L934" s="7">
        <v>10</v>
      </c>
      <c r="M934" s="6">
        <v>2000</v>
      </c>
      <c r="N934" s="8">
        <f>IF('NORMAL OPTION CALLS'!E934="BUY",('NORMAL OPTION CALLS'!L934-'NORMAL OPTION CALLS'!G934)*('NORMAL OPTION CALLS'!M934),('NORMAL OPTION CALLS'!G934-'NORMAL OPTION CALLS'!L934)*('NORMAL OPTION CALLS'!M934))</f>
        <v>5600</v>
      </c>
      <c r="O934" s="9">
        <f>'NORMAL OPTION CALLS'!N934/('NORMAL OPTION CALLS'!M934)/'NORMAL OPTION CALLS'!G934%</f>
        <v>38.888888888888879</v>
      </c>
    </row>
    <row r="935" spans="1:15" ht="15.75">
      <c r="A935" s="10">
        <v>20</v>
      </c>
      <c r="B935" s="5">
        <v>42878</v>
      </c>
      <c r="C935" s="6">
        <v>490</v>
      </c>
      <c r="D935" s="6" t="s">
        <v>21</v>
      </c>
      <c r="E935" s="6" t="s">
        <v>22</v>
      </c>
      <c r="F935" s="6" t="s">
        <v>99</v>
      </c>
      <c r="G935" s="7">
        <v>6.5</v>
      </c>
      <c r="H935" s="7">
        <v>4.5</v>
      </c>
      <c r="I935" s="7">
        <v>7.5</v>
      </c>
      <c r="J935" s="7">
        <v>8.5</v>
      </c>
      <c r="K935" s="7">
        <v>9.5</v>
      </c>
      <c r="L935" s="7">
        <v>9.5</v>
      </c>
      <c r="M935" s="6">
        <v>2000</v>
      </c>
      <c r="N935" s="8">
        <f>IF('NORMAL OPTION CALLS'!E935="BUY",('NORMAL OPTION CALLS'!L935-'NORMAL OPTION CALLS'!G935)*('NORMAL OPTION CALLS'!M935),('NORMAL OPTION CALLS'!G935-'NORMAL OPTION CALLS'!L935)*('NORMAL OPTION CALLS'!M935))</f>
        <v>6000</v>
      </c>
      <c r="O935" s="9">
        <f>'NORMAL OPTION CALLS'!N935/('NORMAL OPTION CALLS'!M935)/'NORMAL OPTION CALLS'!G935%</f>
        <v>46.153846153846153</v>
      </c>
    </row>
    <row r="936" spans="1:15" ht="15.75">
      <c r="A936" s="10">
        <v>21</v>
      </c>
      <c r="B936" s="5">
        <v>42878</v>
      </c>
      <c r="C936" s="6">
        <v>1400</v>
      </c>
      <c r="D936" s="6" t="s">
        <v>47</v>
      </c>
      <c r="E936" s="6" t="s">
        <v>22</v>
      </c>
      <c r="F936" s="6" t="s">
        <v>55</v>
      </c>
      <c r="G936" s="7">
        <v>25.1</v>
      </c>
      <c r="H936" s="7">
        <v>13</v>
      </c>
      <c r="I936" s="7">
        <v>31</v>
      </c>
      <c r="J936" s="7">
        <v>37</v>
      </c>
      <c r="K936" s="7">
        <v>43</v>
      </c>
      <c r="L936" s="7">
        <v>31</v>
      </c>
      <c r="M936" s="6">
        <v>350</v>
      </c>
      <c r="N936" s="8">
        <f>IF('NORMAL OPTION CALLS'!E936="BUY",('NORMAL OPTION CALLS'!L936-'NORMAL OPTION CALLS'!G936)*('NORMAL OPTION CALLS'!M936),('NORMAL OPTION CALLS'!G936-'NORMAL OPTION CALLS'!L936)*('NORMAL OPTION CALLS'!M936))</f>
        <v>2064.9999999999995</v>
      </c>
      <c r="O936" s="9">
        <f>'NORMAL OPTION CALLS'!N936/('NORMAL OPTION CALLS'!M936)/'NORMAL OPTION CALLS'!G936%</f>
        <v>23.505976095617523</v>
      </c>
    </row>
    <row r="937" spans="1:15" ht="15.75">
      <c r="A937" s="10">
        <v>22</v>
      </c>
      <c r="B937" s="5">
        <v>42878</v>
      </c>
      <c r="C937" s="6">
        <v>110</v>
      </c>
      <c r="D937" s="6" t="s">
        <v>47</v>
      </c>
      <c r="E937" s="6" t="s">
        <v>22</v>
      </c>
      <c r="F937" s="6" t="s">
        <v>65</v>
      </c>
      <c r="G937" s="7">
        <v>2.2999999999999998</v>
      </c>
      <c r="H937" s="7">
        <v>1.6</v>
      </c>
      <c r="I937" s="7">
        <v>2.7</v>
      </c>
      <c r="J937" s="7">
        <v>3</v>
      </c>
      <c r="K937" s="7">
        <v>3.4</v>
      </c>
      <c r="L937" s="7">
        <v>3.4</v>
      </c>
      <c r="M937" s="6">
        <v>7000</v>
      </c>
      <c r="N937" s="8">
        <f>IF('NORMAL OPTION CALLS'!E937="BUY",('NORMAL OPTION CALLS'!L937-'NORMAL OPTION CALLS'!G937)*('NORMAL OPTION CALLS'!M937),('NORMAL OPTION CALLS'!G937-'NORMAL OPTION CALLS'!L937)*('NORMAL OPTION CALLS'!M937))</f>
        <v>7700.0000000000009</v>
      </c>
      <c r="O937" s="9">
        <f>'NORMAL OPTION CALLS'!N937/('NORMAL OPTION CALLS'!M937)/'NORMAL OPTION CALLS'!G937%</f>
        <v>47.826086956521742</v>
      </c>
    </row>
    <row r="938" spans="1:15" ht="15.75">
      <c r="A938" s="10">
        <v>23</v>
      </c>
      <c r="B938" s="5">
        <v>42878</v>
      </c>
      <c r="C938" s="6">
        <v>230</v>
      </c>
      <c r="D938" s="6" t="s">
        <v>21</v>
      </c>
      <c r="E938" s="6" t="s">
        <v>22</v>
      </c>
      <c r="F938" s="6" t="s">
        <v>74</v>
      </c>
      <c r="G938" s="7">
        <v>4.5</v>
      </c>
      <c r="H938" s="7">
        <v>2.5</v>
      </c>
      <c r="I938" s="7">
        <v>5.5</v>
      </c>
      <c r="J938" s="7">
        <v>6.5</v>
      </c>
      <c r="K938" s="7">
        <v>7.5</v>
      </c>
      <c r="L938" s="7">
        <v>3.5</v>
      </c>
      <c r="M938" s="6">
        <v>3500</v>
      </c>
      <c r="N938" s="8">
        <f>IF('NORMAL OPTION CALLS'!E938="BUY",('NORMAL OPTION CALLS'!L938-'NORMAL OPTION CALLS'!G938)*('NORMAL OPTION CALLS'!M938),('NORMAL OPTION CALLS'!G938-'NORMAL OPTION CALLS'!L938)*('NORMAL OPTION CALLS'!M938))</f>
        <v>-3500</v>
      </c>
      <c r="O938" s="9">
        <f>'NORMAL OPTION CALLS'!N938/('NORMAL OPTION CALLS'!M938)/'NORMAL OPTION CALLS'!G938%</f>
        <v>-22.222222222222221</v>
      </c>
    </row>
    <row r="939" spans="1:15" ht="15.75">
      <c r="A939" s="10">
        <v>24</v>
      </c>
      <c r="B939" s="5">
        <v>42877</v>
      </c>
      <c r="C939" s="6">
        <v>200</v>
      </c>
      <c r="D939" s="6" t="s">
        <v>47</v>
      </c>
      <c r="E939" s="6" t="s">
        <v>22</v>
      </c>
      <c r="F939" s="6" t="s">
        <v>83</v>
      </c>
      <c r="G939" s="7">
        <v>3.5</v>
      </c>
      <c r="H939" s="7">
        <v>1.5</v>
      </c>
      <c r="I939" s="7">
        <v>4.5</v>
      </c>
      <c r="J939" s="7">
        <v>5.5</v>
      </c>
      <c r="K939" s="7">
        <v>6.5</v>
      </c>
      <c r="L939" s="7">
        <v>5.5</v>
      </c>
      <c r="M939" s="6">
        <v>3500</v>
      </c>
      <c r="N939" s="8">
        <f>IF('NORMAL OPTION CALLS'!E939="BUY",('NORMAL OPTION CALLS'!L939-'NORMAL OPTION CALLS'!G939)*('NORMAL OPTION CALLS'!M939),('NORMAL OPTION CALLS'!G939-'NORMAL OPTION CALLS'!L939)*('NORMAL OPTION CALLS'!M939))</f>
        <v>7000</v>
      </c>
      <c r="O939" s="9">
        <f>'NORMAL OPTION CALLS'!N939/('NORMAL OPTION CALLS'!M939)/'NORMAL OPTION CALLS'!G939%</f>
        <v>57.142857142857139</v>
      </c>
    </row>
    <row r="940" spans="1:15" ht="15.75">
      <c r="A940" s="10">
        <v>25</v>
      </c>
      <c r="B940" s="5">
        <v>42877</v>
      </c>
      <c r="C940" s="6">
        <v>150</v>
      </c>
      <c r="D940" s="6" t="s">
        <v>47</v>
      </c>
      <c r="E940" s="6" t="s">
        <v>22</v>
      </c>
      <c r="F940" s="6" t="s">
        <v>59</v>
      </c>
      <c r="G940" s="7">
        <v>1.7</v>
      </c>
      <c r="H940" s="7">
        <v>0.7</v>
      </c>
      <c r="I940" s="7">
        <v>2.2000000000000002</v>
      </c>
      <c r="J940" s="7">
        <v>2.7</v>
      </c>
      <c r="K940" s="7">
        <v>3.2</v>
      </c>
      <c r="L940" s="7">
        <v>2.2000000000000002</v>
      </c>
      <c r="M940" s="6">
        <v>6000</v>
      </c>
      <c r="N940" s="8">
        <f>IF('NORMAL OPTION CALLS'!E940="BUY",('NORMAL OPTION CALLS'!L940-'NORMAL OPTION CALLS'!G940)*('NORMAL OPTION CALLS'!M940),('NORMAL OPTION CALLS'!G940-'NORMAL OPTION CALLS'!L940)*('NORMAL OPTION CALLS'!M940))</f>
        <v>3000.0000000000014</v>
      </c>
      <c r="O940" s="9">
        <f>'NORMAL OPTION CALLS'!N940/('NORMAL OPTION CALLS'!M940)/'NORMAL OPTION CALLS'!G940%</f>
        <v>29.411764705882362</v>
      </c>
    </row>
    <row r="941" spans="1:15" ht="15.75">
      <c r="A941" s="10">
        <v>26</v>
      </c>
      <c r="B941" s="5">
        <v>42877</v>
      </c>
      <c r="C941" s="6">
        <v>440</v>
      </c>
      <c r="D941" s="6" t="s">
        <v>21</v>
      </c>
      <c r="E941" s="6" t="s">
        <v>22</v>
      </c>
      <c r="F941" s="6" t="s">
        <v>90</v>
      </c>
      <c r="G941" s="7">
        <v>6.1</v>
      </c>
      <c r="H941" s="7">
        <v>4.2</v>
      </c>
      <c r="I941" s="7">
        <v>7</v>
      </c>
      <c r="J941" s="7">
        <v>8</v>
      </c>
      <c r="K941" s="7">
        <v>9</v>
      </c>
      <c r="L941" s="7">
        <v>7</v>
      </c>
      <c r="M941" s="6">
        <v>2500</v>
      </c>
      <c r="N941" s="8">
        <f>IF('NORMAL OPTION CALLS'!E941="BUY",('NORMAL OPTION CALLS'!L941-'NORMAL OPTION CALLS'!G941)*('NORMAL OPTION CALLS'!M941),('NORMAL OPTION CALLS'!G941-'NORMAL OPTION CALLS'!L941)*('NORMAL OPTION CALLS'!M941))</f>
        <v>2250.0000000000009</v>
      </c>
      <c r="O941" s="9">
        <f>'NORMAL OPTION CALLS'!N941/('NORMAL OPTION CALLS'!M941)/'NORMAL OPTION CALLS'!G941%</f>
        <v>14.754098360655744</v>
      </c>
    </row>
    <row r="942" spans="1:15" ht="15.75">
      <c r="A942" s="10">
        <v>27</v>
      </c>
      <c r="B942" s="5">
        <v>42877</v>
      </c>
      <c r="C942" s="6">
        <v>215</v>
      </c>
      <c r="D942" s="6" t="s">
        <v>47</v>
      </c>
      <c r="E942" s="6" t="s">
        <v>22</v>
      </c>
      <c r="F942" s="6" t="s">
        <v>64</v>
      </c>
      <c r="G942" s="7">
        <v>2</v>
      </c>
      <c r="H942" s="7">
        <v>1</v>
      </c>
      <c r="I942" s="7">
        <v>2.5</v>
      </c>
      <c r="J942" s="7">
        <v>3</v>
      </c>
      <c r="K942" s="7">
        <v>3.5</v>
      </c>
      <c r="L942" s="7">
        <v>3.5</v>
      </c>
      <c r="M942" s="6">
        <v>6000</v>
      </c>
      <c r="N942" s="8">
        <f>IF('NORMAL OPTION CALLS'!E942="BUY",('NORMAL OPTION CALLS'!L942-'NORMAL OPTION CALLS'!G942)*('NORMAL OPTION CALLS'!M942),('NORMAL OPTION CALLS'!G942-'NORMAL OPTION CALLS'!L942)*('NORMAL OPTION CALLS'!M942))</f>
        <v>9000</v>
      </c>
      <c r="O942" s="9">
        <f>'NORMAL OPTION CALLS'!N942/('NORMAL OPTION CALLS'!M942)/'NORMAL OPTION CALLS'!G942%</f>
        <v>75</v>
      </c>
    </row>
    <row r="943" spans="1:15" ht="15.75">
      <c r="A943" s="10">
        <v>28</v>
      </c>
      <c r="B943" s="5">
        <v>42874</v>
      </c>
      <c r="C943" s="6">
        <v>530</v>
      </c>
      <c r="D943" s="6" t="s">
        <v>21</v>
      </c>
      <c r="E943" s="6" t="s">
        <v>22</v>
      </c>
      <c r="F943" s="6" t="s">
        <v>26</v>
      </c>
      <c r="G943" s="7">
        <v>10.7</v>
      </c>
      <c r="H943" s="7">
        <v>8.5</v>
      </c>
      <c r="I943" s="7">
        <v>12</v>
      </c>
      <c r="J943" s="7">
        <v>13</v>
      </c>
      <c r="K943" s="7">
        <v>14</v>
      </c>
      <c r="L943" s="7">
        <v>8.5</v>
      </c>
      <c r="M943" s="6">
        <v>2000</v>
      </c>
      <c r="N943" s="8">
        <f>IF('NORMAL OPTION CALLS'!E943="BUY",('NORMAL OPTION CALLS'!L943-'NORMAL OPTION CALLS'!G943)*('NORMAL OPTION CALLS'!M943),('NORMAL OPTION CALLS'!G943-'NORMAL OPTION CALLS'!L943)*('NORMAL OPTION CALLS'!M943))</f>
        <v>-4399.9999999999982</v>
      </c>
      <c r="O943" s="9">
        <f>'NORMAL OPTION CALLS'!N943/('NORMAL OPTION CALLS'!M943)/'NORMAL OPTION CALLS'!G943%</f>
        <v>-20.560747663551396</v>
      </c>
    </row>
    <row r="944" spans="1:15" ht="15.75">
      <c r="A944" s="10">
        <v>29</v>
      </c>
      <c r="B944" s="5">
        <v>42874</v>
      </c>
      <c r="C944" s="6">
        <v>310</v>
      </c>
      <c r="D944" s="6" t="s">
        <v>21</v>
      </c>
      <c r="E944" s="6" t="s">
        <v>22</v>
      </c>
      <c r="F944" s="6" t="s">
        <v>49</v>
      </c>
      <c r="G944" s="7">
        <v>7</v>
      </c>
      <c r="H944" s="7">
        <v>5</v>
      </c>
      <c r="I944" s="7">
        <v>8</v>
      </c>
      <c r="J944" s="7">
        <v>9</v>
      </c>
      <c r="K944" s="7">
        <v>10</v>
      </c>
      <c r="L944" s="7">
        <v>8</v>
      </c>
      <c r="M944" s="6">
        <v>3000</v>
      </c>
      <c r="N944" s="8">
        <f>IF('NORMAL OPTION CALLS'!E944="BUY",('NORMAL OPTION CALLS'!L944-'NORMAL OPTION CALLS'!G944)*('NORMAL OPTION CALLS'!M944),('NORMAL OPTION CALLS'!G944-'NORMAL OPTION CALLS'!L944)*('NORMAL OPTION CALLS'!M944))</f>
        <v>3000</v>
      </c>
      <c r="O944" s="9">
        <f>'NORMAL OPTION CALLS'!N944/('NORMAL OPTION CALLS'!M944)/'NORMAL OPTION CALLS'!G944%</f>
        <v>14.285714285714285</v>
      </c>
    </row>
    <row r="945" spans="1:15" ht="15.75">
      <c r="A945" s="10">
        <v>30</v>
      </c>
      <c r="B945" s="5">
        <v>42874</v>
      </c>
      <c r="C945" s="6">
        <v>390</v>
      </c>
      <c r="D945" s="6" t="s">
        <v>47</v>
      </c>
      <c r="E945" s="6" t="s">
        <v>22</v>
      </c>
      <c r="F945" s="6" t="s">
        <v>102</v>
      </c>
      <c r="G945" s="7">
        <v>6.1</v>
      </c>
      <c r="H945" s="7">
        <v>4</v>
      </c>
      <c r="I945" s="7">
        <v>7</v>
      </c>
      <c r="J945" s="7">
        <v>8</v>
      </c>
      <c r="K945" s="7">
        <v>9</v>
      </c>
      <c r="L945" s="7">
        <v>9</v>
      </c>
      <c r="M945" s="6">
        <v>2000</v>
      </c>
      <c r="N945" s="8">
        <f>IF('NORMAL OPTION CALLS'!E945="BUY",('NORMAL OPTION CALLS'!L945-'NORMAL OPTION CALLS'!G945)*('NORMAL OPTION CALLS'!M945),('NORMAL OPTION CALLS'!G945-'NORMAL OPTION CALLS'!L945)*('NORMAL OPTION CALLS'!M945))</f>
        <v>5800.0000000000009</v>
      </c>
      <c r="O945" s="9">
        <f>'NORMAL OPTION CALLS'!N945/('NORMAL OPTION CALLS'!M945)/'NORMAL OPTION CALLS'!G945%</f>
        <v>47.540983606557383</v>
      </c>
    </row>
    <row r="946" spans="1:15" ht="15.75">
      <c r="A946" s="10">
        <v>31</v>
      </c>
      <c r="B946" s="5">
        <v>42874</v>
      </c>
      <c r="C946" s="6">
        <v>780</v>
      </c>
      <c r="D946" s="6" t="s">
        <v>47</v>
      </c>
      <c r="E946" s="6" t="s">
        <v>22</v>
      </c>
      <c r="F946" s="6" t="s">
        <v>54</v>
      </c>
      <c r="G946" s="7">
        <v>25.1</v>
      </c>
      <c r="H946" s="7">
        <v>21.5</v>
      </c>
      <c r="I946" s="7">
        <v>27</v>
      </c>
      <c r="J946" s="7">
        <v>29</v>
      </c>
      <c r="K946" s="7">
        <v>31</v>
      </c>
      <c r="L946" s="7">
        <v>31</v>
      </c>
      <c r="M946" s="6">
        <v>1200</v>
      </c>
      <c r="N946" s="8">
        <f>IF('NORMAL OPTION CALLS'!E946="BUY",('NORMAL OPTION CALLS'!L946-'NORMAL OPTION CALLS'!G946)*('NORMAL OPTION CALLS'!M946),('NORMAL OPTION CALLS'!G946-'NORMAL OPTION CALLS'!L946)*('NORMAL OPTION CALLS'!M946))</f>
        <v>7079.9999999999982</v>
      </c>
      <c r="O946" s="9">
        <f>'NORMAL OPTION CALLS'!N946/('NORMAL OPTION CALLS'!M946)/'NORMAL OPTION CALLS'!G946%</f>
        <v>23.505976095617523</v>
      </c>
    </row>
    <row r="947" spans="1:15" ht="15.75">
      <c r="A947" s="10">
        <v>32</v>
      </c>
      <c r="B947" s="5">
        <v>42873</v>
      </c>
      <c r="C947" s="6">
        <v>95</v>
      </c>
      <c r="D947" s="6" t="s">
        <v>47</v>
      </c>
      <c r="E947" s="6" t="s">
        <v>22</v>
      </c>
      <c r="F947" s="6" t="s">
        <v>71</v>
      </c>
      <c r="G947" s="7">
        <v>4.8</v>
      </c>
      <c r="H947" s="7">
        <v>4</v>
      </c>
      <c r="I947" s="7">
        <v>5.3</v>
      </c>
      <c r="J947" s="7">
        <v>5.8</v>
      </c>
      <c r="K947" s="7">
        <v>6.3</v>
      </c>
      <c r="L947" s="7">
        <v>6.3</v>
      </c>
      <c r="M947" s="6">
        <v>8000</v>
      </c>
      <c r="N947" s="8">
        <f>IF('NORMAL OPTION CALLS'!E947="BUY",('NORMAL OPTION CALLS'!L947-'NORMAL OPTION CALLS'!G947)*('NORMAL OPTION CALLS'!M947),('NORMAL OPTION CALLS'!G947-'NORMAL OPTION CALLS'!L947)*('NORMAL OPTION CALLS'!M947))</f>
        <v>12000</v>
      </c>
      <c r="O947" s="9">
        <f>'NORMAL OPTION CALLS'!N947/('NORMAL OPTION CALLS'!M947)/'NORMAL OPTION CALLS'!G947%</f>
        <v>31.25</v>
      </c>
    </row>
    <row r="948" spans="1:15" ht="15.75">
      <c r="A948" s="10">
        <v>33</v>
      </c>
      <c r="B948" s="5">
        <v>42873</v>
      </c>
      <c r="C948" s="6">
        <v>860</v>
      </c>
      <c r="D948" s="6" t="s">
        <v>21</v>
      </c>
      <c r="E948" s="6" t="s">
        <v>22</v>
      </c>
      <c r="F948" s="6" t="s">
        <v>80</v>
      </c>
      <c r="G948" s="7">
        <v>8</v>
      </c>
      <c r="H948" s="7">
        <v>2</v>
      </c>
      <c r="I948" s="7">
        <v>11</v>
      </c>
      <c r="J948" s="7">
        <v>14</v>
      </c>
      <c r="K948" s="7">
        <v>17</v>
      </c>
      <c r="L948" s="7">
        <v>14</v>
      </c>
      <c r="M948" s="6">
        <v>700</v>
      </c>
      <c r="N948" s="8">
        <f>IF('NORMAL OPTION CALLS'!E948="BUY",('NORMAL OPTION CALLS'!L948-'NORMAL OPTION CALLS'!G948)*('NORMAL OPTION CALLS'!M948),('NORMAL OPTION CALLS'!G948-'NORMAL OPTION CALLS'!L948)*('NORMAL OPTION CALLS'!M948))</f>
        <v>4200</v>
      </c>
      <c r="O948" s="9">
        <f>'NORMAL OPTION CALLS'!N948/('NORMAL OPTION CALLS'!M948)/'NORMAL OPTION CALLS'!G948%</f>
        <v>75</v>
      </c>
    </row>
    <row r="949" spans="1:15" ht="15.75">
      <c r="A949" s="10">
        <v>34</v>
      </c>
      <c r="B949" s="5">
        <v>42873</v>
      </c>
      <c r="C949" s="6">
        <v>195</v>
      </c>
      <c r="D949" s="6" t="s">
        <v>21</v>
      </c>
      <c r="E949" s="6" t="s">
        <v>22</v>
      </c>
      <c r="F949" s="6" t="s">
        <v>103</v>
      </c>
      <c r="G949" s="7">
        <v>7.5</v>
      </c>
      <c r="H949" s="7">
        <v>5.5</v>
      </c>
      <c r="I949" s="7">
        <v>8.5</v>
      </c>
      <c r="J949" s="7">
        <v>9.5</v>
      </c>
      <c r="K949" s="7">
        <v>10.5</v>
      </c>
      <c r="L949" s="7">
        <v>5.5</v>
      </c>
      <c r="M949" s="6">
        <v>3500</v>
      </c>
      <c r="N949" s="8">
        <f>IF('NORMAL OPTION CALLS'!E949="BUY",('NORMAL OPTION CALLS'!L949-'NORMAL OPTION CALLS'!G949)*('NORMAL OPTION CALLS'!M949),('NORMAL OPTION CALLS'!G949-'NORMAL OPTION CALLS'!L949)*('NORMAL OPTION CALLS'!M949))</f>
        <v>-7000</v>
      </c>
      <c r="O949" s="9">
        <f>'NORMAL OPTION CALLS'!N949/('NORMAL OPTION CALLS'!M949)/'NORMAL OPTION CALLS'!G949%</f>
        <v>-26.666666666666668</v>
      </c>
    </row>
    <row r="950" spans="1:15" ht="15.75">
      <c r="A950" s="10">
        <v>35</v>
      </c>
      <c r="B950" s="5">
        <v>42872</v>
      </c>
      <c r="C950" s="6">
        <v>240</v>
      </c>
      <c r="D950" s="6" t="s">
        <v>21</v>
      </c>
      <c r="E950" s="6" t="s">
        <v>22</v>
      </c>
      <c r="F950" s="6" t="s">
        <v>104</v>
      </c>
      <c r="G950" s="7">
        <v>3.6</v>
      </c>
      <c r="H950" s="7">
        <v>1.6</v>
      </c>
      <c r="I950" s="7">
        <v>4.5</v>
      </c>
      <c r="J950" s="7">
        <v>5.5</v>
      </c>
      <c r="K950" s="7">
        <v>6.5</v>
      </c>
      <c r="L950" s="7">
        <v>4.5</v>
      </c>
      <c r="M950" s="6">
        <v>2000</v>
      </c>
      <c r="N950" s="8">
        <f>IF('NORMAL OPTION CALLS'!E950="BUY",('NORMAL OPTION CALLS'!L950-'NORMAL OPTION CALLS'!G950)*('NORMAL OPTION CALLS'!M950),('NORMAL OPTION CALLS'!G950-'NORMAL OPTION CALLS'!L950)*('NORMAL OPTION CALLS'!M950))</f>
        <v>1799.9999999999998</v>
      </c>
      <c r="O950" s="9">
        <f>'NORMAL OPTION CALLS'!N950/('NORMAL OPTION CALLS'!M950)/'NORMAL OPTION CALLS'!G950%</f>
        <v>24.999999999999993</v>
      </c>
    </row>
    <row r="951" spans="1:15" ht="15.75">
      <c r="A951" s="10">
        <v>36</v>
      </c>
      <c r="B951" s="5">
        <v>42872</v>
      </c>
      <c r="C951" s="6">
        <v>440</v>
      </c>
      <c r="D951" s="6" t="s">
        <v>21</v>
      </c>
      <c r="E951" s="6" t="s">
        <v>22</v>
      </c>
      <c r="F951" s="6" t="s">
        <v>75</v>
      </c>
      <c r="G951" s="7">
        <v>13.5</v>
      </c>
      <c r="H951" s="7">
        <v>11.5</v>
      </c>
      <c r="I951" s="7">
        <v>14.5</v>
      </c>
      <c r="J951" s="7">
        <v>15.5</v>
      </c>
      <c r="K951" s="7">
        <v>16.5</v>
      </c>
      <c r="L951" s="7">
        <v>16.5</v>
      </c>
      <c r="M951" s="6">
        <v>1500</v>
      </c>
      <c r="N951" s="8">
        <f>IF('NORMAL OPTION CALLS'!E951="BUY",('NORMAL OPTION CALLS'!L951-'NORMAL OPTION CALLS'!G951)*('NORMAL OPTION CALLS'!M951),('NORMAL OPTION CALLS'!G951-'NORMAL OPTION CALLS'!L951)*('NORMAL OPTION CALLS'!M951))</f>
        <v>4500</v>
      </c>
      <c r="O951" s="9">
        <f>'NORMAL OPTION CALLS'!N951/('NORMAL OPTION CALLS'!M951)/'NORMAL OPTION CALLS'!G951%</f>
        <v>22.222222222222221</v>
      </c>
    </row>
    <row r="952" spans="1:15" ht="15.75">
      <c r="A952" s="10">
        <v>37</v>
      </c>
      <c r="B952" s="5">
        <v>42872</v>
      </c>
      <c r="C952" s="6">
        <v>490</v>
      </c>
      <c r="D952" s="6" t="s">
        <v>21</v>
      </c>
      <c r="E952" s="6" t="s">
        <v>22</v>
      </c>
      <c r="F952" s="6" t="s">
        <v>99</v>
      </c>
      <c r="G952" s="7">
        <v>9.5</v>
      </c>
      <c r="H952" s="7">
        <v>7.5</v>
      </c>
      <c r="I952" s="7">
        <v>10.5</v>
      </c>
      <c r="J952" s="7">
        <v>11.5</v>
      </c>
      <c r="K952" s="7">
        <v>12.5</v>
      </c>
      <c r="L952" s="7">
        <v>12.5</v>
      </c>
      <c r="M952" s="6">
        <v>2000</v>
      </c>
      <c r="N952" s="8">
        <f>IF('NORMAL OPTION CALLS'!E952="BUY",('NORMAL OPTION CALLS'!L952-'NORMAL OPTION CALLS'!G952)*('NORMAL OPTION CALLS'!M952),('NORMAL OPTION CALLS'!G952-'NORMAL OPTION CALLS'!L952)*('NORMAL OPTION CALLS'!M952))</f>
        <v>6000</v>
      </c>
      <c r="O952" s="9">
        <f>'NORMAL OPTION CALLS'!N952/('NORMAL OPTION CALLS'!M952)/'NORMAL OPTION CALLS'!G952%</f>
        <v>31.578947368421051</v>
      </c>
    </row>
    <row r="953" spans="1:15" ht="15.75">
      <c r="A953" s="10">
        <v>38</v>
      </c>
      <c r="B953" s="5">
        <v>42872</v>
      </c>
      <c r="C953" s="6">
        <v>310</v>
      </c>
      <c r="D953" s="6" t="s">
        <v>21</v>
      </c>
      <c r="E953" s="6" t="s">
        <v>22</v>
      </c>
      <c r="F953" s="6" t="s">
        <v>91</v>
      </c>
      <c r="G953" s="7">
        <v>5</v>
      </c>
      <c r="H953" s="7">
        <v>4</v>
      </c>
      <c r="I953" s="7">
        <v>6</v>
      </c>
      <c r="J953" s="7">
        <v>7</v>
      </c>
      <c r="K953" s="7">
        <v>8</v>
      </c>
      <c r="L953" s="7">
        <v>6</v>
      </c>
      <c r="M953" s="6">
        <v>2500</v>
      </c>
      <c r="N953" s="8">
        <f>IF('NORMAL OPTION CALLS'!E953="BUY",('NORMAL OPTION CALLS'!L953-'NORMAL OPTION CALLS'!G953)*('NORMAL OPTION CALLS'!M953),('NORMAL OPTION CALLS'!G953-'NORMAL OPTION CALLS'!L953)*('NORMAL OPTION CALLS'!M953))</f>
        <v>2500</v>
      </c>
      <c r="O953" s="9">
        <f>'NORMAL OPTION CALLS'!N953/('NORMAL OPTION CALLS'!M953)/'NORMAL OPTION CALLS'!G953%</f>
        <v>20</v>
      </c>
    </row>
    <row r="954" spans="1:15" ht="15.75">
      <c r="A954" s="10">
        <v>39</v>
      </c>
      <c r="B954" s="5">
        <v>42871</v>
      </c>
      <c r="C954" s="6">
        <v>440</v>
      </c>
      <c r="D954" s="6" t="s">
        <v>21</v>
      </c>
      <c r="E954" s="6" t="s">
        <v>22</v>
      </c>
      <c r="F954" s="6" t="s">
        <v>75</v>
      </c>
      <c r="G954" s="7">
        <v>9.6</v>
      </c>
      <c r="H954" s="7">
        <v>6.6</v>
      </c>
      <c r="I954" s="7">
        <v>11</v>
      </c>
      <c r="J954" s="7">
        <v>12.5</v>
      </c>
      <c r="K954" s="7">
        <v>14</v>
      </c>
      <c r="L954" s="7">
        <v>14</v>
      </c>
      <c r="M954" s="6">
        <v>1500</v>
      </c>
      <c r="N954" s="8">
        <f>IF('NORMAL OPTION CALLS'!E954="BUY",('NORMAL OPTION CALLS'!L954-'NORMAL OPTION CALLS'!G954)*('NORMAL OPTION CALLS'!M954),('NORMAL OPTION CALLS'!G954-'NORMAL OPTION CALLS'!L954)*('NORMAL OPTION CALLS'!M954))</f>
        <v>6600.0000000000009</v>
      </c>
      <c r="O954" s="9">
        <f>'NORMAL OPTION CALLS'!N954/('NORMAL OPTION CALLS'!M954)/'NORMAL OPTION CALLS'!G954%</f>
        <v>45.833333333333336</v>
      </c>
    </row>
    <row r="955" spans="1:15" ht="15.75">
      <c r="A955" s="10">
        <v>40</v>
      </c>
      <c r="B955" s="5">
        <v>42871</v>
      </c>
      <c r="C955" s="6">
        <v>215</v>
      </c>
      <c r="D955" s="6" t="s">
        <v>21</v>
      </c>
      <c r="E955" s="6" t="s">
        <v>22</v>
      </c>
      <c r="F955" s="6" t="s">
        <v>69</v>
      </c>
      <c r="G955" s="7">
        <v>6</v>
      </c>
      <c r="H955" s="7">
        <v>4</v>
      </c>
      <c r="I955" s="7">
        <v>7</v>
      </c>
      <c r="J955" s="7">
        <v>8</v>
      </c>
      <c r="K955" s="7">
        <v>9</v>
      </c>
      <c r="L955" s="7">
        <v>5</v>
      </c>
      <c r="M955" s="6">
        <v>5000</v>
      </c>
      <c r="N955" s="8">
        <f>IF('NORMAL OPTION CALLS'!E955="BUY",('NORMAL OPTION CALLS'!L955-'NORMAL OPTION CALLS'!G955)*('NORMAL OPTION CALLS'!M955),('NORMAL OPTION CALLS'!G955-'NORMAL OPTION CALLS'!L955)*('NORMAL OPTION CALLS'!M955))</f>
        <v>-5000</v>
      </c>
      <c r="O955" s="9">
        <f>'NORMAL OPTION CALLS'!N955/('NORMAL OPTION CALLS'!M955)/'NORMAL OPTION CALLS'!G955%</f>
        <v>-16.666666666666668</v>
      </c>
    </row>
    <row r="956" spans="1:15" ht="15.75">
      <c r="A956" s="10">
        <v>41</v>
      </c>
      <c r="B956" s="5">
        <v>42871</v>
      </c>
      <c r="C956" s="6">
        <v>100</v>
      </c>
      <c r="D956" s="6" t="s">
        <v>21</v>
      </c>
      <c r="E956" s="6" t="s">
        <v>22</v>
      </c>
      <c r="F956" s="6" t="s">
        <v>100</v>
      </c>
      <c r="G956" s="7">
        <v>2.15</v>
      </c>
      <c r="H956" s="7">
        <v>1.4</v>
      </c>
      <c r="I956" s="7">
        <v>2.6</v>
      </c>
      <c r="J956" s="7">
        <v>3</v>
      </c>
      <c r="K956" s="7">
        <v>3.4</v>
      </c>
      <c r="L956" s="7">
        <v>3</v>
      </c>
      <c r="M956" s="6">
        <v>7000</v>
      </c>
      <c r="N956" s="8">
        <f>IF('NORMAL OPTION CALLS'!E956="BUY",('NORMAL OPTION CALLS'!L956-'NORMAL OPTION CALLS'!G956)*('NORMAL OPTION CALLS'!M956),('NORMAL OPTION CALLS'!G956-'NORMAL OPTION CALLS'!L956)*('NORMAL OPTION CALLS'!M956))</f>
        <v>5950.0000000000009</v>
      </c>
      <c r="O956" s="9">
        <f>'NORMAL OPTION CALLS'!N956/('NORMAL OPTION CALLS'!M956)/'NORMAL OPTION CALLS'!G956%</f>
        <v>39.534883720930239</v>
      </c>
    </row>
    <row r="957" spans="1:15" ht="15.75">
      <c r="A957" s="10">
        <v>42</v>
      </c>
      <c r="B957" s="5">
        <v>42870</v>
      </c>
      <c r="C957" s="6">
        <v>450</v>
      </c>
      <c r="D957" s="6" t="s">
        <v>21</v>
      </c>
      <c r="E957" s="6" t="s">
        <v>22</v>
      </c>
      <c r="F957" s="6" t="s">
        <v>99</v>
      </c>
      <c r="G957" s="7">
        <v>14</v>
      </c>
      <c r="H957" s="7">
        <v>12</v>
      </c>
      <c r="I957" s="7">
        <v>15</v>
      </c>
      <c r="J957" s="7">
        <v>16</v>
      </c>
      <c r="K957" s="7">
        <v>17</v>
      </c>
      <c r="L957" s="7">
        <v>15</v>
      </c>
      <c r="M957" s="6">
        <v>2000</v>
      </c>
      <c r="N957" s="8">
        <f>IF('NORMAL OPTION CALLS'!E957="BUY",('NORMAL OPTION CALLS'!L957-'NORMAL OPTION CALLS'!G957)*('NORMAL OPTION CALLS'!M957),('NORMAL OPTION CALLS'!G957-'NORMAL OPTION CALLS'!L957)*('NORMAL OPTION CALLS'!M957))</f>
        <v>2000</v>
      </c>
      <c r="O957" s="9">
        <f>'NORMAL OPTION CALLS'!N957/('NORMAL OPTION CALLS'!M957)/'NORMAL OPTION CALLS'!G957%</f>
        <v>7.1428571428571423</v>
      </c>
    </row>
    <row r="958" spans="1:15" ht="15.75">
      <c r="A958" s="10">
        <v>43</v>
      </c>
      <c r="B958" s="5">
        <v>42870</v>
      </c>
      <c r="C958" s="6">
        <v>1000</v>
      </c>
      <c r="D958" s="6" t="s">
        <v>21</v>
      </c>
      <c r="E958" s="6" t="s">
        <v>22</v>
      </c>
      <c r="F958" s="6" t="s">
        <v>105</v>
      </c>
      <c r="G958" s="7">
        <v>31</v>
      </c>
      <c r="H958" s="7">
        <v>27</v>
      </c>
      <c r="I958" s="7">
        <v>33</v>
      </c>
      <c r="J958" s="7">
        <v>35</v>
      </c>
      <c r="K958" s="7">
        <v>37</v>
      </c>
      <c r="L958" s="7">
        <v>33</v>
      </c>
      <c r="M958" s="6">
        <v>1100</v>
      </c>
      <c r="N958" s="8">
        <f>IF('NORMAL OPTION CALLS'!E958="BUY",('NORMAL OPTION CALLS'!L958-'NORMAL OPTION CALLS'!G958)*('NORMAL OPTION CALLS'!M958),('NORMAL OPTION CALLS'!G958-'NORMAL OPTION CALLS'!L958)*('NORMAL OPTION CALLS'!M958))</f>
        <v>2200</v>
      </c>
      <c r="O958" s="9">
        <f>'NORMAL OPTION CALLS'!N958/('NORMAL OPTION CALLS'!M958)/'NORMAL OPTION CALLS'!G958%</f>
        <v>6.4516129032258069</v>
      </c>
    </row>
    <row r="959" spans="1:15" ht="15.75">
      <c r="A959" s="10">
        <v>44</v>
      </c>
      <c r="B959" s="5">
        <v>42870</v>
      </c>
      <c r="C959" s="6">
        <v>175</v>
      </c>
      <c r="D959" s="6" t="s">
        <v>21</v>
      </c>
      <c r="E959" s="6" t="s">
        <v>22</v>
      </c>
      <c r="F959" s="6" t="s">
        <v>106</v>
      </c>
      <c r="G959" s="7">
        <v>7.5</v>
      </c>
      <c r="H959" s="7">
        <v>6.9</v>
      </c>
      <c r="I959" s="7">
        <v>7.8</v>
      </c>
      <c r="J959" s="7">
        <v>8.1</v>
      </c>
      <c r="K959" s="7">
        <v>8.4</v>
      </c>
      <c r="L959" s="7">
        <v>6.9</v>
      </c>
      <c r="M959" s="6">
        <v>10000</v>
      </c>
      <c r="N959" s="8">
        <f>IF('NORMAL OPTION CALLS'!E959="BUY",('NORMAL OPTION CALLS'!L959-'NORMAL OPTION CALLS'!G959)*('NORMAL OPTION CALLS'!M959),('NORMAL OPTION CALLS'!G959-'NORMAL OPTION CALLS'!L959)*('NORMAL OPTION CALLS'!M959))</f>
        <v>-5999.9999999999964</v>
      </c>
      <c r="O959" s="9">
        <f>'NORMAL OPTION CALLS'!N959/('NORMAL OPTION CALLS'!M959)/'NORMAL OPTION CALLS'!G959%</f>
        <v>-7.9999999999999956</v>
      </c>
    </row>
    <row r="960" spans="1:15" ht="15.75">
      <c r="A960" s="10">
        <v>45</v>
      </c>
      <c r="B960" s="5">
        <v>42867</v>
      </c>
      <c r="C960" s="6">
        <v>205</v>
      </c>
      <c r="D960" s="6" t="s">
        <v>21</v>
      </c>
      <c r="E960" s="6" t="s">
        <v>22</v>
      </c>
      <c r="F960" s="6" t="s">
        <v>69</v>
      </c>
      <c r="G960" s="7">
        <v>10</v>
      </c>
      <c r="H960" s="7">
        <v>11</v>
      </c>
      <c r="I960" s="7">
        <v>8</v>
      </c>
      <c r="J960" s="7">
        <v>11</v>
      </c>
      <c r="K960" s="7">
        <v>12</v>
      </c>
      <c r="L960" s="7">
        <v>11</v>
      </c>
      <c r="M960" s="6">
        <v>5000</v>
      </c>
      <c r="N960" s="8">
        <f>IF('NORMAL OPTION CALLS'!E960="BUY",('NORMAL OPTION CALLS'!L960-'NORMAL OPTION CALLS'!G960)*('NORMAL OPTION CALLS'!M960),('NORMAL OPTION CALLS'!G960-'NORMAL OPTION CALLS'!L960)*('NORMAL OPTION CALLS'!M960))</f>
        <v>5000</v>
      </c>
      <c r="O960" s="9">
        <f>'NORMAL OPTION CALLS'!N960/('NORMAL OPTION CALLS'!M960)/'NORMAL OPTION CALLS'!G960%</f>
        <v>10</v>
      </c>
    </row>
    <row r="961" spans="1:15" ht="15.75">
      <c r="A961" s="10">
        <v>46</v>
      </c>
      <c r="B961" s="5">
        <v>42867</v>
      </c>
      <c r="C961" s="6">
        <v>400</v>
      </c>
      <c r="D961" s="6" t="s">
        <v>47</v>
      </c>
      <c r="E961" s="6" t="s">
        <v>22</v>
      </c>
      <c r="F961" s="6" t="s">
        <v>101</v>
      </c>
      <c r="G961" s="7">
        <v>6.5</v>
      </c>
      <c r="H961" s="7">
        <v>4.5</v>
      </c>
      <c r="I961" s="7">
        <v>7.5</v>
      </c>
      <c r="J961" s="7">
        <v>8.5</v>
      </c>
      <c r="K961" s="7">
        <v>9.5</v>
      </c>
      <c r="L961" s="7">
        <v>4.5</v>
      </c>
      <c r="M961" s="6">
        <v>2000</v>
      </c>
      <c r="N961" s="8">
        <f>IF('NORMAL OPTION CALLS'!E961="BUY",('NORMAL OPTION CALLS'!L961-'NORMAL OPTION CALLS'!G961)*('NORMAL OPTION CALLS'!M961),('NORMAL OPTION CALLS'!G961-'NORMAL OPTION CALLS'!L961)*('NORMAL OPTION CALLS'!M961))</f>
        <v>-4000</v>
      </c>
      <c r="O961" s="9">
        <f>'NORMAL OPTION CALLS'!N961/('NORMAL OPTION CALLS'!M961)/'NORMAL OPTION CALLS'!G961%</f>
        <v>-30.769230769230766</v>
      </c>
    </row>
    <row r="962" spans="1:15" ht="15.75">
      <c r="A962" s="10">
        <v>47</v>
      </c>
      <c r="B962" s="5">
        <v>42867</v>
      </c>
      <c r="C962" s="6">
        <v>1200</v>
      </c>
      <c r="D962" s="6" t="s">
        <v>21</v>
      </c>
      <c r="E962" s="6" t="s">
        <v>22</v>
      </c>
      <c r="F962" s="6" t="s">
        <v>107</v>
      </c>
      <c r="G962" s="7">
        <v>40.5</v>
      </c>
      <c r="H962" s="7">
        <v>34</v>
      </c>
      <c r="I962" s="7">
        <v>44</v>
      </c>
      <c r="J962" s="7">
        <v>47</v>
      </c>
      <c r="K962" s="7">
        <v>50</v>
      </c>
      <c r="L962" s="7">
        <v>44</v>
      </c>
      <c r="M962" s="6">
        <v>550</v>
      </c>
      <c r="N962" s="8">
        <f>IF('NORMAL OPTION CALLS'!E962="BUY",('NORMAL OPTION CALLS'!L962-'NORMAL OPTION CALLS'!G962)*('NORMAL OPTION CALLS'!M962),('NORMAL OPTION CALLS'!G962-'NORMAL OPTION CALLS'!L962)*('NORMAL OPTION CALLS'!M962))</f>
        <v>1925</v>
      </c>
      <c r="O962" s="9">
        <f>'NORMAL OPTION CALLS'!N962/('NORMAL OPTION CALLS'!M962)/'NORMAL OPTION CALLS'!G962%</f>
        <v>8.6419753086419746</v>
      </c>
    </row>
    <row r="963" spans="1:15" ht="15.75">
      <c r="A963" s="10">
        <v>48</v>
      </c>
      <c r="B963" s="5">
        <v>42867</v>
      </c>
      <c r="C963" s="6">
        <v>95</v>
      </c>
      <c r="D963" s="6" t="s">
        <v>21</v>
      </c>
      <c r="E963" s="6" t="s">
        <v>22</v>
      </c>
      <c r="F963" s="6" t="s">
        <v>100</v>
      </c>
      <c r="G963" s="7">
        <v>3.3</v>
      </c>
      <c r="H963" s="7">
        <v>2.6</v>
      </c>
      <c r="I963" s="7">
        <v>3.7</v>
      </c>
      <c r="J963" s="7">
        <v>4</v>
      </c>
      <c r="K963" s="7">
        <v>4.4000000000000004</v>
      </c>
      <c r="L963" s="7">
        <v>4.4000000000000004</v>
      </c>
      <c r="M963" s="6">
        <v>7000</v>
      </c>
      <c r="N963" s="8">
        <f>IF('NORMAL OPTION CALLS'!E963="BUY",('NORMAL OPTION CALLS'!L963-'NORMAL OPTION CALLS'!G963)*('NORMAL OPTION CALLS'!M963),('NORMAL OPTION CALLS'!G963-'NORMAL OPTION CALLS'!L963)*('NORMAL OPTION CALLS'!M963))</f>
        <v>7700.0000000000036</v>
      </c>
      <c r="O963" s="9">
        <f>'NORMAL OPTION CALLS'!N963/('NORMAL OPTION CALLS'!M963)/'NORMAL OPTION CALLS'!G963%</f>
        <v>33.33333333333335</v>
      </c>
    </row>
    <row r="964" spans="1:15" ht="15.75">
      <c r="A964" s="10">
        <v>49</v>
      </c>
      <c r="B964" s="5">
        <v>42866</v>
      </c>
      <c r="C964" s="6">
        <v>450</v>
      </c>
      <c r="D964" s="6" t="s">
        <v>21</v>
      </c>
      <c r="E964" s="6" t="s">
        <v>22</v>
      </c>
      <c r="F964" s="6" t="s">
        <v>99</v>
      </c>
      <c r="G964" s="7">
        <v>10</v>
      </c>
      <c r="H964" s="7">
        <v>8</v>
      </c>
      <c r="I964" s="7">
        <v>11</v>
      </c>
      <c r="J964" s="7">
        <v>12</v>
      </c>
      <c r="K964" s="7">
        <v>13</v>
      </c>
      <c r="L964" s="7">
        <v>11</v>
      </c>
      <c r="M964" s="6">
        <v>2000</v>
      </c>
      <c r="N964" s="8">
        <f>IF('NORMAL OPTION CALLS'!E964="BUY",('NORMAL OPTION CALLS'!L964-'NORMAL OPTION CALLS'!G964)*('NORMAL OPTION CALLS'!M964),('NORMAL OPTION CALLS'!G964-'NORMAL OPTION CALLS'!L964)*('NORMAL OPTION CALLS'!M964))</f>
        <v>2000</v>
      </c>
      <c r="O964" s="9">
        <f>'NORMAL OPTION CALLS'!N964/('NORMAL OPTION CALLS'!M964)/'NORMAL OPTION CALLS'!G964%</f>
        <v>10</v>
      </c>
    </row>
    <row r="965" spans="1:15" ht="15.75">
      <c r="A965" s="10">
        <v>50</v>
      </c>
      <c r="B965" s="5">
        <v>42866</v>
      </c>
      <c r="C965" s="6">
        <v>880</v>
      </c>
      <c r="D965" s="6" t="s">
        <v>21</v>
      </c>
      <c r="E965" s="6" t="s">
        <v>22</v>
      </c>
      <c r="F965" s="6" t="s">
        <v>108</v>
      </c>
      <c r="G965" s="7">
        <v>22</v>
      </c>
      <c r="H965" s="7">
        <v>16</v>
      </c>
      <c r="I965" s="7">
        <v>25</v>
      </c>
      <c r="J965" s="7">
        <v>28</v>
      </c>
      <c r="K965" s="7">
        <v>31</v>
      </c>
      <c r="L965" s="7">
        <v>31</v>
      </c>
      <c r="M965" s="6">
        <v>1000</v>
      </c>
      <c r="N965" s="8">
        <f>IF('NORMAL OPTION CALLS'!E965="BUY",('NORMAL OPTION CALLS'!L965-'NORMAL OPTION CALLS'!G965)*('NORMAL OPTION CALLS'!M965),('NORMAL OPTION CALLS'!G965-'NORMAL OPTION CALLS'!L965)*('NORMAL OPTION CALLS'!M965))</f>
        <v>9000</v>
      </c>
      <c r="O965" s="9">
        <f>'NORMAL OPTION CALLS'!N965/('NORMAL OPTION CALLS'!M965)/'NORMAL OPTION CALLS'!G965%</f>
        <v>40.909090909090907</v>
      </c>
    </row>
    <row r="966" spans="1:15" ht="15.75">
      <c r="A966" s="10">
        <v>51</v>
      </c>
      <c r="B966" s="5">
        <v>42866</v>
      </c>
      <c r="C966" s="6">
        <v>530</v>
      </c>
      <c r="D966" s="6" t="s">
        <v>21</v>
      </c>
      <c r="E966" s="6" t="s">
        <v>22</v>
      </c>
      <c r="F966" s="6" t="s">
        <v>58</v>
      </c>
      <c r="G966" s="7">
        <v>15</v>
      </c>
      <c r="H966" s="7">
        <v>11</v>
      </c>
      <c r="I966" s="7">
        <v>17</v>
      </c>
      <c r="J966" s="7">
        <v>19</v>
      </c>
      <c r="K966" s="7">
        <v>21</v>
      </c>
      <c r="L966" s="7">
        <v>11</v>
      </c>
      <c r="M966" s="6">
        <v>1200</v>
      </c>
      <c r="N966" s="8">
        <f>IF('NORMAL OPTION CALLS'!E966="BUY",('NORMAL OPTION CALLS'!L966-'NORMAL OPTION CALLS'!G966)*('NORMAL OPTION CALLS'!M966),('NORMAL OPTION CALLS'!G966-'NORMAL OPTION CALLS'!L966)*('NORMAL OPTION CALLS'!M966))</f>
        <v>-4800</v>
      </c>
      <c r="O966" s="9">
        <f>'NORMAL OPTION CALLS'!N966/('NORMAL OPTION CALLS'!M966)/'NORMAL OPTION CALLS'!G966%</f>
        <v>-26.666666666666668</v>
      </c>
    </row>
    <row r="967" spans="1:15" ht="15.75">
      <c r="A967" s="10">
        <v>52</v>
      </c>
      <c r="B967" s="5">
        <v>42865</v>
      </c>
      <c r="C967" s="6">
        <v>200</v>
      </c>
      <c r="D967" s="6" t="s">
        <v>21</v>
      </c>
      <c r="E967" s="6" t="s">
        <v>22</v>
      </c>
      <c r="F967" s="6" t="s">
        <v>43</v>
      </c>
      <c r="G967" s="7">
        <v>6</v>
      </c>
      <c r="H967" s="7">
        <v>4</v>
      </c>
      <c r="I967" s="7">
        <v>7</v>
      </c>
      <c r="J967" s="7">
        <v>8</v>
      </c>
      <c r="K967" s="7">
        <v>9</v>
      </c>
      <c r="L967" s="7">
        <v>7</v>
      </c>
      <c r="M967" s="6">
        <v>3000</v>
      </c>
      <c r="N967" s="8">
        <f>IF('NORMAL OPTION CALLS'!E967="BUY",('NORMAL OPTION CALLS'!L967-'NORMAL OPTION CALLS'!G967)*('NORMAL OPTION CALLS'!M967),('NORMAL OPTION CALLS'!G967-'NORMAL OPTION CALLS'!L967)*('NORMAL OPTION CALLS'!M967))</f>
        <v>3000</v>
      </c>
      <c r="O967" s="9">
        <f>'NORMAL OPTION CALLS'!N967/('NORMAL OPTION CALLS'!M967)/'NORMAL OPTION CALLS'!G967%</f>
        <v>16.666666666666668</v>
      </c>
    </row>
    <row r="968" spans="1:15" ht="15.75">
      <c r="A968" s="10">
        <v>53</v>
      </c>
      <c r="B968" s="5">
        <v>42865</v>
      </c>
      <c r="C968" s="6">
        <v>620</v>
      </c>
      <c r="D968" s="6" t="s">
        <v>21</v>
      </c>
      <c r="E968" s="6" t="s">
        <v>22</v>
      </c>
      <c r="F968" s="6" t="s">
        <v>109</v>
      </c>
      <c r="G968" s="7">
        <v>16</v>
      </c>
      <c r="H968" s="7">
        <v>12</v>
      </c>
      <c r="I968" s="7">
        <v>18</v>
      </c>
      <c r="J968" s="7">
        <v>20</v>
      </c>
      <c r="K968" s="7">
        <v>22</v>
      </c>
      <c r="L968" s="7">
        <v>22</v>
      </c>
      <c r="M968" s="6">
        <v>1100</v>
      </c>
      <c r="N968" s="8">
        <f>IF('NORMAL OPTION CALLS'!E968="BUY",('NORMAL OPTION CALLS'!L968-'NORMAL OPTION CALLS'!G968)*('NORMAL OPTION CALLS'!M968),('NORMAL OPTION CALLS'!G968-'NORMAL OPTION CALLS'!L968)*('NORMAL OPTION CALLS'!M968))</f>
        <v>6600</v>
      </c>
      <c r="O968" s="9">
        <f>'NORMAL OPTION CALLS'!N968/('NORMAL OPTION CALLS'!M968)/'NORMAL OPTION CALLS'!G968%</f>
        <v>37.5</v>
      </c>
    </row>
    <row r="969" spans="1:15" ht="15.75">
      <c r="A969" s="10">
        <v>54</v>
      </c>
      <c r="B969" s="5">
        <v>42865</v>
      </c>
      <c r="C969" s="6">
        <v>65</v>
      </c>
      <c r="D969" s="6" t="s">
        <v>21</v>
      </c>
      <c r="E969" s="6" t="s">
        <v>22</v>
      </c>
      <c r="F969" s="6" t="s">
        <v>110</v>
      </c>
      <c r="G969" s="7">
        <v>2.5</v>
      </c>
      <c r="H969" s="7">
        <v>1.9</v>
      </c>
      <c r="I969" s="7">
        <v>2.8</v>
      </c>
      <c r="J969" s="7">
        <v>3.2</v>
      </c>
      <c r="K969" s="7">
        <v>3.5</v>
      </c>
      <c r="L969" s="7">
        <v>1.9</v>
      </c>
      <c r="M969" s="6">
        <v>8000</v>
      </c>
      <c r="N969" s="8">
        <f>IF('NORMAL OPTION CALLS'!E969="BUY",('NORMAL OPTION CALLS'!L969-'NORMAL OPTION CALLS'!G969)*('NORMAL OPTION CALLS'!M969),('NORMAL OPTION CALLS'!G969-'NORMAL OPTION CALLS'!L969)*('NORMAL OPTION CALLS'!M969))</f>
        <v>-4800.0000000000009</v>
      </c>
      <c r="O969" s="9">
        <f>'NORMAL OPTION CALLS'!N969/('NORMAL OPTION CALLS'!M969)/'NORMAL OPTION CALLS'!G969%</f>
        <v>-24.000000000000004</v>
      </c>
    </row>
    <row r="970" spans="1:15" ht="15.75">
      <c r="A970" s="10">
        <v>55</v>
      </c>
      <c r="B970" s="5">
        <v>42864</v>
      </c>
      <c r="C970" s="6">
        <v>95</v>
      </c>
      <c r="D970" s="6" t="s">
        <v>21</v>
      </c>
      <c r="E970" s="6" t="s">
        <v>22</v>
      </c>
      <c r="F970" s="6" t="s">
        <v>71</v>
      </c>
      <c r="G970" s="7">
        <v>8.5</v>
      </c>
      <c r="H970" s="7">
        <v>7.8</v>
      </c>
      <c r="I970" s="7">
        <v>8.9</v>
      </c>
      <c r="J970" s="7">
        <v>9.3000000000000007</v>
      </c>
      <c r="K970" s="7">
        <v>9.6999999999999993</v>
      </c>
      <c r="L970" s="7">
        <v>8.9</v>
      </c>
      <c r="M970" s="6">
        <v>8000</v>
      </c>
      <c r="N970" s="8">
        <f>IF('NORMAL OPTION CALLS'!E970="BUY",('NORMAL OPTION CALLS'!L970-'NORMAL OPTION CALLS'!G970)*('NORMAL OPTION CALLS'!M970),('NORMAL OPTION CALLS'!G970-'NORMAL OPTION CALLS'!L970)*('NORMAL OPTION CALLS'!M970))</f>
        <v>3200.0000000000027</v>
      </c>
      <c r="O970" s="9">
        <f>'NORMAL OPTION CALLS'!N970/('NORMAL OPTION CALLS'!M970)/'NORMAL OPTION CALLS'!G970%</f>
        <v>4.7058823529411802</v>
      </c>
    </row>
    <row r="971" spans="1:15" ht="15.75">
      <c r="A971" s="10">
        <v>56</v>
      </c>
      <c r="B971" s="5">
        <v>42864</v>
      </c>
      <c r="C971" s="6">
        <v>170</v>
      </c>
      <c r="D971" s="6" t="s">
        <v>21</v>
      </c>
      <c r="E971" s="6" t="s">
        <v>22</v>
      </c>
      <c r="F971" s="6" t="s">
        <v>59</v>
      </c>
      <c r="G971" s="7">
        <v>4.3</v>
      </c>
      <c r="H971" s="7">
        <v>3.5</v>
      </c>
      <c r="I971" s="7">
        <v>4.8</v>
      </c>
      <c r="J971" s="7">
        <v>5.2</v>
      </c>
      <c r="K971" s="7">
        <v>5.6</v>
      </c>
      <c r="L971" s="7">
        <v>3.5</v>
      </c>
      <c r="M971" s="6">
        <v>6000</v>
      </c>
      <c r="N971" s="8">
        <f>IF('NORMAL OPTION CALLS'!E971="BUY",('NORMAL OPTION CALLS'!L971-'NORMAL OPTION CALLS'!G971)*('NORMAL OPTION CALLS'!M971),('NORMAL OPTION CALLS'!G971-'NORMAL OPTION CALLS'!L971)*('NORMAL OPTION CALLS'!M971))</f>
        <v>-4799.9999999999991</v>
      </c>
      <c r="O971" s="9">
        <f>'NORMAL OPTION CALLS'!N971/('NORMAL OPTION CALLS'!M971)/'NORMAL OPTION CALLS'!G971%</f>
        <v>-18.604651162790695</v>
      </c>
    </row>
    <row r="972" spans="1:15" ht="15.75">
      <c r="A972" s="10">
        <v>57</v>
      </c>
      <c r="B972" s="5">
        <v>42863</v>
      </c>
      <c r="C972" s="6">
        <v>310</v>
      </c>
      <c r="D972" s="6" t="s">
        <v>21</v>
      </c>
      <c r="E972" s="6" t="s">
        <v>22</v>
      </c>
      <c r="F972" s="6" t="s">
        <v>91</v>
      </c>
      <c r="G972" s="7">
        <v>7.7</v>
      </c>
      <c r="H972" s="7">
        <v>5.8</v>
      </c>
      <c r="I972" s="7">
        <v>8.5</v>
      </c>
      <c r="J972" s="7">
        <v>9.5</v>
      </c>
      <c r="K972" s="7">
        <v>10.5</v>
      </c>
      <c r="L972" s="7">
        <v>5.8</v>
      </c>
      <c r="M972" s="6">
        <v>2500</v>
      </c>
      <c r="N972" s="8">
        <f>IF('NORMAL OPTION CALLS'!E972="BUY",('NORMAL OPTION CALLS'!L972-'NORMAL OPTION CALLS'!G972)*('NORMAL OPTION CALLS'!M972),('NORMAL OPTION CALLS'!G972-'NORMAL OPTION CALLS'!L972)*('NORMAL OPTION CALLS'!M972))</f>
        <v>-4750.0000000000009</v>
      </c>
      <c r="O972" s="9">
        <f>'NORMAL OPTION CALLS'!N972/('NORMAL OPTION CALLS'!M972)/'NORMAL OPTION CALLS'!G972%</f>
        <v>-24.675324675324681</v>
      </c>
    </row>
    <row r="973" spans="1:15" ht="15.75">
      <c r="A973" s="10">
        <v>58</v>
      </c>
      <c r="B973" s="5">
        <v>42863</v>
      </c>
      <c r="C973" s="6">
        <v>1140</v>
      </c>
      <c r="D973" s="6" t="s">
        <v>21</v>
      </c>
      <c r="E973" s="6" t="s">
        <v>22</v>
      </c>
      <c r="F973" s="6" t="s">
        <v>111</v>
      </c>
      <c r="G973" s="7">
        <v>27</v>
      </c>
      <c r="H973" s="7">
        <v>25</v>
      </c>
      <c r="I973" s="7">
        <v>28</v>
      </c>
      <c r="J973" s="7">
        <v>29</v>
      </c>
      <c r="K973" s="7">
        <v>30</v>
      </c>
      <c r="L973" s="7">
        <v>29</v>
      </c>
      <c r="M973" s="6">
        <v>800</v>
      </c>
      <c r="N973" s="8">
        <f>IF('NORMAL OPTION CALLS'!E973="BUY",('NORMAL OPTION CALLS'!L973-'NORMAL OPTION CALLS'!G973)*('NORMAL OPTION CALLS'!M973),('NORMAL OPTION CALLS'!G973-'NORMAL OPTION CALLS'!L973)*('NORMAL OPTION CALLS'!M973))</f>
        <v>1600</v>
      </c>
      <c r="O973" s="9">
        <f>'NORMAL OPTION CALLS'!N973/('NORMAL OPTION CALLS'!M973)/'NORMAL OPTION CALLS'!G973%</f>
        <v>7.4074074074074066</v>
      </c>
    </row>
    <row r="974" spans="1:15" ht="15.75">
      <c r="A974" s="10">
        <v>59</v>
      </c>
      <c r="B974" s="5">
        <v>42860</v>
      </c>
      <c r="C974" s="6">
        <v>400</v>
      </c>
      <c r="D974" s="6" t="s">
        <v>21</v>
      </c>
      <c r="E974" s="6" t="s">
        <v>22</v>
      </c>
      <c r="F974" s="6" t="s">
        <v>112</v>
      </c>
      <c r="G974" s="7">
        <v>15</v>
      </c>
      <c r="H974" s="7">
        <v>13</v>
      </c>
      <c r="I974" s="7">
        <v>16</v>
      </c>
      <c r="J974" s="7">
        <v>17</v>
      </c>
      <c r="K974" s="7">
        <v>18</v>
      </c>
      <c r="L974" s="7">
        <v>18</v>
      </c>
      <c r="M974" s="6">
        <v>3084</v>
      </c>
      <c r="N974" s="8">
        <f>IF('NORMAL OPTION CALLS'!E974="BUY",('NORMAL OPTION CALLS'!L974-'NORMAL OPTION CALLS'!G974)*('NORMAL OPTION CALLS'!M974),('NORMAL OPTION CALLS'!G974-'NORMAL OPTION CALLS'!L974)*('NORMAL OPTION CALLS'!M974))</f>
        <v>9252</v>
      </c>
      <c r="O974" s="9">
        <f>'NORMAL OPTION CALLS'!N974/('NORMAL OPTION CALLS'!M974)/'NORMAL OPTION CALLS'!G974%</f>
        <v>20</v>
      </c>
    </row>
    <row r="975" spans="1:15" ht="15.75">
      <c r="A975" s="10">
        <v>60</v>
      </c>
      <c r="B975" s="5">
        <v>42860</v>
      </c>
      <c r="C975" s="6">
        <v>185</v>
      </c>
      <c r="D975" s="6" t="s">
        <v>21</v>
      </c>
      <c r="E975" s="6" t="s">
        <v>22</v>
      </c>
      <c r="F975" s="6" t="s">
        <v>113</v>
      </c>
      <c r="G975" s="7">
        <v>7.3</v>
      </c>
      <c r="H975" s="7">
        <v>6.5</v>
      </c>
      <c r="I975" s="7">
        <v>7.7</v>
      </c>
      <c r="J975" s="7">
        <v>8.1</v>
      </c>
      <c r="K975" s="7">
        <v>8.5</v>
      </c>
      <c r="L975" s="7">
        <v>8.5</v>
      </c>
      <c r="M975" s="6">
        <v>6000</v>
      </c>
      <c r="N975" s="8">
        <f>IF('NORMAL OPTION CALLS'!E975="BUY",('NORMAL OPTION CALLS'!L975-'NORMAL OPTION CALLS'!G975)*('NORMAL OPTION CALLS'!M975),('NORMAL OPTION CALLS'!G975-'NORMAL OPTION CALLS'!L975)*('NORMAL OPTION CALLS'!M975))</f>
        <v>7200.0000000000009</v>
      </c>
      <c r="O975" s="9">
        <f>'NORMAL OPTION CALLS'!N975/('NORMAL OPTION CALLS'!M975)/'NORMAL OPTION CALLS'!G975%</f>
        <v>16.438356164383563</v>
      </c>
    </row>
    <row r="976" spans="1:15" ht="15.75">
      <c r="A976" s="10">
        <v>61</v>
      </c>
      <c r="B976" s="5">
        <v>42860</v>
      </c>
      <c r="C976" s="6">
        <v>215</v>
      </c>
      <c r="D976" s="6" t="s">
        <v>21</v>
      </c>
      <c r="E976" s="6" t="s">
        <v>22</v>
      </c>
      <c r="F976" s="6" t="s">
        <v>64</v>
      </c>
      <c r="G976" s="7">
        <v>9</v>
      </c>
      <c r="H976" s="7">
        <v>8</v>
      </c>
      <c r="I976" s="7">
        <v>9.5</v>
      </c>
      <c r="J976" s="7">
        <v>10</v>
      </c>
      <c r="K976" s="7">
        <v>10.5</v>
      </c>
      <c r="L976" s="7">
        <v>8</v>
      </c>
      <c r="M976" s="6">
        <v>6000</v>
      </c>
      <c r="N976" s="8">
        <f>IF('NORMAL OPTION CALLS'!E976="BUY",('NORMAL OPTION CALLS'!L976-'NORMAL OPTION CALLS'!G976)*('NORMAL OPTION CALLS'!M976),('NORMAL OPTION CALLS'!G976-'NORMAL OPTION CALLS'!L976)*('NORMAL OPTION CALLS'!M976))</f>
        <v>-6000</v>
      </c>
      <c r="O976" s="9">
        <f>'NORMAL OPTION CALLS'!N976/('NORMAL OPTION CALLS'!M976)/'NORMAL OPTION CALLS'!G976%</f>
        <v>-11.111111111111111</v>
      </c>
    </row>
    <row r="977" spans="1:15" ht="15.75">
      <c r="A977" s="10">
        <v>62</v>
      </c>
      <c r="B977" s="5">
        <v>42860</v>
      </c>
      <c r="C977" s="6">
        <v>115</v>
      </c>
      <c r="D977" s="6" t="s">
        <v>21</v>
      </c>
      <c r="E977" s="6" t="s">
        <v>22</v>
      </c>
      <c r="F977" s="6" t="s">
        <v>53</v>
      </c>
      <c r="G977" s="7">
        <v>5</v>
      </c>
      <c r="H977" s="7">
        <v>4.2</v>
      </c>
      <c r="I977" s="7">
        <v>5.4</v>
      </c>
      <c r="J977" s="7">
        <v>5.8</v>
      </c>
      <c r="K977" s="7">
        <v>6.2</v>
      </c>
      <c r="L977" s="7">
        <v>6.2</v>
      </c>
      <c r="M977" s="6">
        <v>11000</v>
      </c>
      <c r="N977" s="8">
        <f>IF('NORMAL OPTION CALLS'!E977="BUY",('NORMAL OPTION CALLS'!L977-'NORMAL OPTION CALLS'!G977)*('NORMAL OPTION CALLS'!M977),('NORMAL OPTION CALLS'!G977-'NORMAL OPTION CALLS'!L977)*('NORMAL OPTION CALLS'!M977))</f>
        <v>13200.000000000002</v>
      </c>
      <c r="O977" s="9">
        <f>'NORMAL OPTION CALLS'!N977/('NORMAL OPTION CALLS'!M977)/'NORMAL OPTION CALLS'!G977%</f>
        <v>24.000000000000004</v>
      </c>
    </row>
    <row r="978" spans="1:15" ht="15.75">
      <c r="A978" s="10">
        <v>63</v>
      </c>
      <c r="B978" s="5">
        <v>42859</v>
      </c>
      <c r="C978" s="6">
        <v>290</v>
      </c>
      <c r="D978" s="6" t="s">
        <v>21</v>
      </c>
      <c r="E978" s="6" t="s">
        <v>22</v>
      </c>
      <c r="F978" s="6" t="s">
        <v>91</v>
      </c>
      <c r="G978" s="7">
        <v>10</v>
      </c>
      <c r="H978" s="7">
        <v>8</v>
      </c>
      <c r="I978" s="7">
        <v>11</v>
      </c>
      <c r="J978" s="7">
        <v>12</v>
      </c>
      <c r="K978" s="7">
        <v>13</v>
      </c>
      <c r="L978" s="7">
        <v>13</v>
      </c>
      <c r="M978" s="6">
        <v>2500</v>
      </c>
      <c r="N978" s="8">
        <f>IF('NORMAL OPTION CALLS'!E978="BUY",('NORMAL OPTION CALLS'!L978-'NORMAL OPTION CALLS'!G978)*('NORMAL OPTION CALLS'!M978),('NORMAL OPTION CALLS'!G978-'NORMAL OPTION CALLS'!L978)*('NORMAL OPTION CALLS'!M978))</f>
        <v>7500</v>
      </c>
      <c r="O978" s="9">
        <f>'NORMAL OPTION CALLS'!N978/('NORMAL OPTION CALLS'!M978)/'NORMAL OPTION CALLS'!G978%</f>
        <v>30</v>
      </c>
    </row>
    <row r="979" spans="1:15" ht="15.75">
      <c r="A979" s="10">
        <v>64</v>
      </c>
      <c r="B979" s="5">
        <v>42859</v>
      </c>
      <c r="C979" s="6">
        <v>295</v>
      </c>
      <c r="D979" s="6" t="s">
        <v>21</v>
      </c>
      <c r="E979" s="6" t="s">
        <v>22</v>
      </c>
      <c r="F979" s="6" t="s">
        <v>49</v>
      </c>
      <c r="G979" s="7">
        <v>10</v>
      </c>
      <c r="H979" s="7">
        <v>8</v>
      </c>
      <c r="I979" s="7">
        <v>11</v>
      </c>
      <c r="J979" s="7">
        <v>12</v>
      </c>
      <c r="K979" s="7">
        <v>13</v>
      </c>
      <c r="L979" s="7">
        <v>13</v>
      </c>
      <c r="M979" s="6">
        <v>3000</v>
      </c>
      <c r="N979" s="8">
        <f>IF('NORMAL OPTION CALLS'!E979="BUY",('NORMAL OPTION CALLS'!L979-'NORMAL OPTION CALLS'!G979)*('NORMAL OPTION CALLS'!M979),('NORMAL OPTION CALLS'!G979-'NORMAL OPTION CALLS'!L979)*('NORMAL OPTION CALLS'!M979))</f>
        <v>9000</v>
      </c>
      <c r="O979" s="9">
        <f>'NORMAL OPTION CALLS'!N979/('NORMAL OPTION CALLS'!M979)/'NORMAL OPTION CALLS'!G979%</f>
        <v>30</v>
      </c>
    </row>
    <row r="980" spans="1:15" ht="15.75">
      <c r="A980" s="10">
        <v>65</v>
      </c>
      <c r="B980" s="5">
        <v>42859</v>
      </c>
      <c r="C980" s="6">
        <v>440</v>
      </c>
      <c r="D980" s="6" t="s">
        <v>21</v>
      </c>
      <c r="E980" s="6" t="s">
        <v>22</v>
      </c>
      <c r="F980" s="6" t="s">
        <v>114</v>
      </c>
      <c r="G980" s="7">
        <v>13.2</v>
      </c>
      <c r="H980" s="7">
        <v>11.2</v>
      </c>
      <c r="I980" s="7">
        <v>14</v>
      </c>
      <c r="J980" s="7">
        <v>15</v>
      </c>
      <c r="K980" s="7">
        <v>16</v>
      </c>
      <c r="L980" s="7">
        <v>14</v>
      </c>
      <c r="M980" s="6">
        <v>1500</v>
      </c>
      <c r="N980" s="8">
        <f>IF('NORMAL OPTION CALLS'!E980="BUY",('NORMAL OPTION CALLS'!L980-'NORMAL OPTION CALLS'!G980)*('NORMAL OPTION CALLS'!M980),('NORMAL OPTION CALLS'!G980-'NORMAL OPTION CALLS'!L980)*('NORMAL OPTION CALLS'!M980))</f>
        <v>1200.0000000000011</v>
      </c>
      <c r="O980" s="9">
        <f>'NORMAL OPTION CALLS'!N980/('NORMAL OPTION CALLS'!M980)/'NORMAL OPTION CALLS'!G980%</f>
        <v>6.0606060606060659</v>
      </c>
    </row>
    <row r="981" spans="1:15" ht="15.75">
      <c r="A981" s="10">
        <v>66</v>
      </c>
      <c r="B981" s="5">
        <v>42857</v>
      </c>
      <c r="C981" s="6">
        <v>190</v>
      </c>
      <c r="D981" s="6" t="s">
        <v>21</v>
      </c>
      <c r="E981" s="6" t="s">
        <v>22</v>
      </c>
      <c r="F981" s="6" t="s">
        <v>103</v>
      </c>
      <c r="G981" s="7">
        <v>9</v>
      </c>
      <c r="H981" s="7">
        <v>8</v>
      </c>
      <c r="I981" s="7">
        <v>9.5</v>
      </c>
      <c r="J981" s="7">
        <v>10</v>
      </c>
      <c r="K981" s="7">
        <v>10.5</v>
      </c>
      <c r="L981" s="7">
        <v>8</v>
      </c>
      <c r="M981" s="6">
        <v>3500</v>
      </c>
      <c r="N981" s="8">
        <f>IF('NORMAL OPTION CALLS'!E981="BUY",('NORMAL OPTION CALLS'!L981-'NORMAL OPTION CALLS'!G981)*('NORMAL OPTION CALLS'!M981),('NORMAL OPTION CALLS'!G981-'NORMAL OPTION CALLS'!L981)*('NORMAL OPTION CALLS'!M981))</f>
        <v>-3500</v>
      </c>
      <c r="O981" s="9">
        <f>'NORMAL OPTION CALLS'!N981/('NORMAL OPTION CALLS'!M981)/'NORMAL OPTION CALLS'!G981%</f>
        <v>-11.111111111111111</v>
      </c>
    </row>
    <row r="982" spans="1:15" ht="15.75">
      <c r="A982" s="10">
        <v>67</v>
      </c>
      <c r="B982" s="5">
        <v>42857</v>
      </c>
      <c r="C982" s="6">
        <v>160</v>
      </c>
      <c r="D982" s="6" t="s">
        <v>21</v>
      </c>
      <c r="E982" s="6" t="s">
        <v>22</v>
      </c>
      <c r="F982" s="6" t="s">
        <v>59</v>
      </c>
      <c r="G982" s="7">
        <v>6.3</v>
      </c>
      <c r="H982" s="7">
        <v>5.3</v>
      </c>
      <c r="I982" s="7">
        <v>6.8</v>
      </c>
      <c r="J982" s="7">
        <v>7.3</v>
      </c>
      <c r="K982" s="7">
        <v>7.8</v>
      </c>
      <c r="L982" s="7">
        <v>7.8</v>
      </c>
      <c r="M982" s="6">
        <v>6000</v>
      </c>
      <c r="N982" s="8">
        <f>IF('NORMAL OPTION CALLS'!E982="BUY",('NORMAL OPTION CALLS'!L982-'NORMAL OPTION CALLS'!G982)*('NORMAL OPTION CALLS'!M982),('NORMAL OPTION CALLS'!G982-'NORMAL OPTION CALLS'!L982)*('NORMAL OPTION CALLS'!M982))</f>
        <v>9000</v>
      </c>
      <c r="O982" s="9">
        <f>'NORMAL OPTION CALLS'!N982/('NORMAL OPTION CALLS'!M982)/'NORMAL OPTION CALLS'!G982%</f>
        <v>23.80952380952381</v>
      </c>
    </row>
    <row r="983" spans="1:15" ht="15.75">
      <c r="A983" s="10">
        <v>68</v>
      </c>
      <c r="B983" s="5">
        <v>42857</v>
      </c>
      <c r="C983" s="6">
        <v>205</v>
      </c>
      <c r="D983" s="6" t="s">
        <v>21</v>
      </c>
      <c r="E983" s="6" t="s">
        <v>22</v>
      </c>
      <c r="F983" s="6" t="s">
        <v>64</v>
      </c>
      <c r="G983" s="7">
        <v>9.5</v>
      </c>
      <c r="H983" s="7">
        <v>7.5</v>
      </c>
      <c r="I983" s="7">
        <v>10.5</v>
      </c>
      <c r="J983" s="7">
        <v>11.5</v>
      </c>
      <c r="K983" s="7">
        <v>12.5</v>
      </c>
      <c r="L983" s="7">
        <v>11.5</v>
      </c>
      <c r="M983" s="6">
        <v>6000</v>
      </c>
      <c r="N983" s="8">
        <f>IF('NORMAL OPTION CALLS'!E983="BUY",('NORMAL OPTION CALLS'!L983-'NORMAL OPTION CALLS'!G983)*('NORMAL OPTION CALLS'!M983),('NORMAL OPTION CALLS'!G983-'NORMAL OPTION CALLS'!L983)*('NORMAL OPTION CALLS'!M983))</f>
        <v>12000</v>
      </c>
      <c r="O983" s="9">
        <f>'NORMAL OPTION CALLS'!N983/('NORMAL OPTION CALLS'!M983)/'NORMAL OPTION CALLS'!G983%</f>
        <v>21.05263157894737</v>
      </c>
    </row>
    <row r="985" spans="1:15" ht="15.75">
      <c r="A985" s="46" t="s">
        <v>95</v>
      </c>
      <c r="B985" s="32"/>
      <c r="C985" s="32"/>
      <c r="D985" s="36"/>
      <c r="E985" s="40"/>
      <c r="F985" s="37"/>
      <c r="G985" s="37"/>
      <c r="H985" s="38"/>
      <c r="I985" s="37"/>
      <c r="J985" s="37"/>
      <c r="K985" s="37"/>
      <c r="L985" s="47"/>
      <c r="M985" s="17"/>
      <c r="N985" s="1"/>
      <c r="O985" s="48"/>
    </row>
    <row r="986" spans="1:15" ht="15.75">
      <c r="A986" s="46" t="s">
        <v>96</v>
      </c>
      <c r="B986" s="11"/>
      <c r="C986" s="32"/>
      <c r="D986" s="36"/>
      <c r="E986" s="40"/>
      <c r="F986" s="37"/>
      <c r="G986" s="37"/>
      <c r="H986" s="38"/>
      <c r="I986" s="37"/>
      <c r="J986" s="37"/>
      <c r="K986" s="37"/>
      <c r="L986" s="47"/>
      <c r="M986" s="17"/>
      <c r="N986" s="1"/>
      <c r="O986" s="1"/>
    </row>
    <row r="987" spans="1:15" ht="15.75">
      <c r="A987" s="46" t="s">
        <v>96</v>
      </c>
      <c r="B987" s="11"/>
      <c r="C987" s="11"/>
      <c r="D987" s="18"/>
      <c r="E987" s="49"/>
      <c r="F987" s="12"/>
      <c r="G987" s="12"/>
      <c r="H987" s="34"/>
      <c r="I987" s="12"/>
      <c r="J987" s="12"/>
      <c r="K987" s="12"/>
      <c r="L987" s="12"/>
      <c r="M987" s="17"/>
      <c r="N987" s="17"/>
      <c r="O987" s="17"/>
    </row>
    <row r="988" spans="1:15" ht="16.5" thickBot="1">
      <c r="A988" s="18"/>
      <c r="B988" s="11"/>
      <c r="C988" s="11"/>
      <c r="D988" s="12"/>
      <c r="E988" s="12"/>
      <c r="F988" s="12"/>
      <c r="G988" s="13"/>
      <c r="H988" s="14"/>
      <c r="I988" s="15" t="s">
        <v>27</v>
      </c>
      <c r="J988" s="15"/>
      <c r="K988" s="16"/>
      <c r="L988" s="16"/>
      <c r="M988" s="17"/>
      <c r="N988" s="17"/>
      <c r="O988" s="17"/>
    </row>
    <row r="989" spans="1:15" ht="15.75">
      <c r="A989" s="18"/>
      <c r="B989" s="11"/>
      <c r="C989" s="11"/>
      <c r="D989" s="99" t="s">
        <v>28</v>
      </c>
      <c r="E989" s="99"/>
      <c r="F989" s="20">
        <v>68</v>
      </c>
      <c r="G989" s="21">
        <f>'NORMAL OPTION CALLS'!G990+'NORMAL OPTION CALLS'!G991+'NORMAL OPTION CALLS'!G992+'NORMAL OPTION CALLS'!G993+'NORMAL OPTION CALLS'!G994+'NORMAL OPTION CALLS'!G995</f>
        <v>99.999999999999986</v>
      </c>
      <c r="H989" s="12">
        <v>68</v>
      </c>
      <c r="I989" s="22">
        <f>'NORMAL OPTION CALLS'!H990/'NORMAL OPTION CALLS'!H989%</f>
        <v>82.35294117647058</v>
      </c>
      <c r="J989" s="22"/>
      <c r="K989" s="22"/>
      <c r="L989" s="23"/>
      <c r="M989" s="17"/>
      <c r="N989" s="1"/>
      <c r="O989" s="1"/>
    </row>
    <row r="990" spans="1:15" ht="15.75">
      <c r="A990" s="18"/>
      <c r="B990" s="11"/>
      <c r="C990" s="11"/>
      <c r="D990" s="93" t="s">
        <v>29</v>
      </c>
      <c r="E990" s="93"/>
      <c r="F990" s="25">
        <v>56</v>
      </c>
      <c r="G990" s="26">
        <f>('NORMAL OPTION CALLS'!F990/'NORMAL OPTION CALLS'!F989)*100</f>
        <v>82.35294117647058</v>
      </c>
      <c r="H990" s="12">
        <v>56</v>
      </c>
      <c r="I990" s="16"/>
      <c r="J990" s="16"/>
      <c r="K990" s="12"/>
      <c r="L990" s="16"/>
      <c r="M990" s="1"/>
      <c r="N990" s="12" t="s">
        <v>30</v>
      </c>
      <c r="O990" s="12"/>
    </row>
    <row r="991" spans="1:15" ht="15.75">
      <c r="A991" s="27"/>
      <c r="B991" s="11"/>
      <c r="C991" s="11"/>
      <c r="D991" s="93" t="s">
        <v>31</v>
      </c>
      <c r="E991" s="93"/>
      <c r="F991" s="25">
        <v>0</v>
      </c>
      <c r="G991" s="26">
        <f>('NORMAL OPTION CALLS'!F991/'NORMAL OPTION CALLS'!F989)*100</f>
        <v>0</v>
      </c>
      <c r="H991" s="28"/>
      <c r="I991" s="12"/>
      <c r="J991" s="12"/>
      <c r="K991" s="12"/>
      <c r="L991" s="16"/>
      <c r="M991" s="17"/>
      <c r="N991" s="18"/>
      <c r="O991" s="18"/>
    </row>
    <row r="992" spans="1:15" ht="15.75">
      <c r="A992" s="27"/>
      <c r="B992" s="11"/>
      <c r="C992" s="11"/>
      <c r="D992" s="93" t="s">
        <v>32</v>
      </c>
      <c r="E992" s="93"/>
      <c r="F992" s="25">
        <v>1</v>
      </c>
      <c r="G992" s="26">
        <f>('NORMAL OPTION CALLS'!F992/'NORMAL OPTION CALLS'!F989)*100</f>
        <v>1.4705882352941175</v>
      </c>
      <c r="H992" s="28"/>
      <c r="I992" s="12"/>
      <c r="J992" s="12"/>
      <c r="K992" s="12"/>
      <c r="L992" s="16"/>
      <c r="M992" s="17"/>
      <c r="N992" s="17"/>
      <c r="O992" s="17"/>
    </row>
    <row r="993" spans="1:15" ht="15.75">
      <c r="A993" s="27"/>
      <c r="B993" s="11"/>
      <c r="C993" s="11"/>
      <c r="D993" s="93" t="s">
        <v>33</v>
      </c>
      <c r="E993" s="93"/>
      <c r="F993" s="25">
        <v>11</v>
      </c>
      <c r="G993" s="26">
        <f>('NORMAL OPTION CALLS'!F993/'NORMAL OPTION CALLS'!F989)*100</f>
        <v>16.176470588235293</v>
      </c>
      <c r="H993" s="28"/>
      <c r="I993" s="12" t="s">
        <v>34</v>
      </c>
      <c r="J993" s="12"/>
      <c r="K993" s="16"/>
      <c r="L993" s="16"/>
      <c r="M993" s="17"/>
      <c r="N993" s="17"/>
      <c r="O993" s="17"/>
    </row>
    <row r="994" spans="1:15" ht="15.75">
      <c r="A994" s="27"/>
      <c r="B994" s="11"/>
      <c r="C994" s="11"/>
      <c r="D994" s="93" t="s">
        <v>35</v>
      </c>
      <c r="E994" s="93"/>
      <c r="F994" s="25">
        <v>0</v>
      </c>
      <c r="G994" s="26">
        <f>('NORMAL OPTION CALLS'!F994/'NORMAL OPTION CALLS'!F989)*100</f>
        <v>0</v>
      </c>
      <c r="H994" s="28"/>
      <c r="I994" s="12"/>
      <c r="J994" s="12"/>
      <c r="K994" s="16"/>
      <c r="L994" s="16"/>
      <c r="M994" s="17"/>
      <c r="N994" s="17"/>
      <c r="O994" s="17"/>
    </row>
    <row r="995" spans="1:15" ht="16.5" thickBot="1">
      <c r="A995" s="27"/>
      <c r="B995" s="11"/>
      <c r="C995" s="11"/>
      <c r="D995" s="94" t="s">
        <v>36</v>
      </c>
      <c r="E995" s="94"/>
      <c r="F995" s="30"/>
      <c r="G995" s="31">
        <f>('NORMAL OPTION CALLS'!F995/'NORMAL OPTION CALLS'!F989)*100</f>
        <v>0</v>
      </c>
      <c r="H995" s="28"/>
      <c r="I995" s="12"/>
      <c r="J995" s="12"/>
      <c r="K995" s="23"/>
      <c r="L995" s="23"/>
      <c r="M995" s="1"/>
      <c r="N995" s="17"/>
      <c r="O995" s="17"/>
    </row>
    <row r="996" spans="1:15" ht="15.75">
      <c r="A996" s="27"/>
      <c r="B996" s="11"/>
      <c r="C996" s="11"/>
      <c r="D996" s="17"/>
      <c r="E996" s="17"/>
      <c r="F996" s="17"/>
      <c r="G996" s="16"/>
      <c r="H996" s="28"/>
      <c r="I996" s="22"/>
      <c r="J996" s="22"/>
      <c r="K996" s="16"/>
      <c r="L996" s="22"/>
      <c r="M996" s="17"/>
      <c r="N996" s="17"/>
      <c r="O996" s="17"/>
    </row>
    <row r="997" spans="1:15" ht="15.75">
      <c r="A997" s="27"/>
      <c r="B997" s="32"/>
      <c r="C997" s="11"/>
      <c r="D997" s="18"/>
      <c r="E997" s="33"/>
      <c r="F997" s="12"/>
      <c r="G997" s="12"/>
      <c r="H997" s="34"/>
      <c r="I997" s="16"/>
      <c r="J997" s="16"/>
      <c r="K997" s="16"/>
      <c r="L997" s="13"/>
      <c r="M997" s="17"/>
      <c r="N997" s="1"/>
      <c r="O997" s="1"/>
    </row>
    <row r="998" spans="1:15" ht="15" customHeight="1">
      <c r="A998" s="35" t="s">
        <v>37</v>
      </c>
      <c r="B998" s="32"/>
      <c r="C998" s="32"/>
      <c r="D998" s="36"/>
      <c r="E998" s="36"/>
      <c r="F998" s="37"/>
      <c r="G998" s="37"/>
      <c r="H998" s="38"/>
      <c r="I998" s="39"/>
      <c r="J998" s="39"/>
      <c r="K998" s="39"/>
      <c r="L998" s="37"/>
      <c r="M998" s="17"/>
      <c r="N998" s="33"/>
      <c r="O998" s="33"/>
    </row>
    <row r="999" spans="1:15" ht="15.75">
      <c r="A999" s="40" t="s">
        <v>38</v>
      </c>
      <c r="B999" s="32"/>
      <c r="C999" s="32"/>
      <c r="D999" s="41"/>
      <c r="E999" s="42"/>
      <c r="F999" s="36"/>
      <c r="G999" s="39"/>
      <c r="H999" s="38"/>
      <c r="I999" s="39"/>
      <c r="J999" s="39"/>
      <c r="K999" s="39"/>
      <c r="L999" s="37"/>
      <c r="M999" s="17"/>
      <c r="N999" s="18"/>
      <c r="O999" s="18"/>
    </row>
    <row r="1000" spans="1:15" ht="15.75">
      <c r="A1000" s="40" t="s">
        <v>39</v>
      </c>
      <c r="B1000" s="32"/>
      <c r="C1000" s="32"/>
      <c r="D1000" s="36"/>
      <c r="E1000" s="42"/>
      <c r="F1000" s="36"/>
      <c r="G1000" s="39"/>
      <c r="H1000" s="38"/>
      <c r="I1000" s="43"/>
      <c r="J1000" s="43"/>
      <c r="K1000" s="43"/>
      <c r="L1000" s="37"/>
      <c r="M1000" s="17"/>
      <c r="N1000" s="17"/>
      <c r="O1000" s="17"/>
    </row>
    <row r="1001" spans="1:15" ht="15.75">
      <c r="A1001" s="40" t="s">
        <v>40</v>
      </c>
      <c r="B1001" s="41"/>
      <c r="C1001" s="32"/>
      <c r="D1001" s="36"/>
      <c r="E1001" s="42"/>
      <c r="F1001" s="36"/>
      <c r="G1001" s="39"/>
      <c r="H1001" s="44"/>
      <c r="I1001" s="43"/>
      <c r="J1001" s="43"/>
      <c r="K1001" s="43"/>
      <c r="L1001" s="37"/>
      <c r="M1001" s="17"/>
      <c r="N1001" s="17"/>
      <c r="O1001" s="17"/>
    </row>
    <row r="1002" spans="1:15" ht="15.75">
      <c r="A1002" s="40" t="s">
        <v>41</v>
      </c>
      <c r="B1002" s="27"/>
      <c r="C1002" s="41"/>
      <c r="D1002" s="36"/>
      <c r="E1002" s="45"/>
      <c r="F1002" s="39"/>
      <c r="G1002" s="39"/>
      <c r="H1002" s="44"/>
      <c r="I1002" s="43"/>
      <c r="J1002" s="43"/>
      <c r="K1002" s="43"/>
      <c r="L1002" s="39"/>
      <c r="M1002" s="17"/>
      <c r="N1002" s="17"/>
      <c r="O1002" s="17"/>
    </row>
    <row r="1006" spans="1:15">
      <c r="A1006" s="95" t="s">
        <v>0</v>
      </c>
      <c r="B1006" s="95"/>
      <c r="C1006" s="95"/>
      <c r="D1006" s="95"/>
      <c r="E1006" s="95"/>
      <c r="F1006" s="95"/>
      <c r="G1006" s="95"/>
      <c r="H1006" s="95"/>
      <c r="I1006" s="95"/>
      <c r="J1006" s="95"/>
      <c r="K1006" s="95"/>
      <c r="L1006" s="95"/>
      <c r="M1006" s="95"/>
      <c r="N1006" s="95"/>
      <c r="O1006" s="95"/>
    </row>
    <row r="1007" spans="1:15">
      <c r="A1007" s="95"/>
      <c r="B1007" s="95"/>
      <c r="C1007" s="95"/>
      <c r="D1007" s="95"/>
      <c r="E1007" s="95"/>
      <c r="F1007" s="95"/>
      <c r="G1007" s="95"/>
      <c r="H1007" s="95"/>
      <c r="I1007" s="95"/>
      <c r="J1007" s="95"/>
      <c r="K1007" s="95"/>
      <c r="L1007" s="95"/>
      <c r="M1007" s="95"/>
      <c r="N1007" s="95"/>
      <c r="O1007" s="95"/>
    </row>
    <row r="1008" spans="1:15">
      <c r="A1008" s="95"/>
      <c r="B1008" s="95"/>
      <c r="C1008" s="95"/>
      <c r="D1008" s="95"/>
      <c r="E1008" s="95"/>
      <c r="F1008" s="95"/>
      <c r="G1008" s="95"/>
      <c r="H1008" s="95"/>
      <c r="I1008" s="95"/>
      <c r="J1008" s="95"/>
      <c r="K1008" s="95"/>
      <c r="L1008" s="95"/>
      <c r="M1008" s="95"/>
      <c r="N1008" s="95"/>
      <c r="O1008" s="95"/>
    </row>
    <row r="1009" spans="1:15" ht="15.75">
      <c r="A1009" s="96" t="s">
        <v>1</v>
      </c>
      <c r="B1009" s="96"/>
      <c r="C1009" s="96"/>
      <c r="D1009" s="96"/>
      <c r="E1009" s="96"/>
      <c r="F1009" s="96"/>
      <c r="G1009" s="96"/>
      <c r="H1009" s="96"/>
      <c r="I1009" s="96"/>
      <c r="J1009" s="96"/>
      <c r="K1009" s="96"/>
      <c r="L1009" s="96"/>
      <c r="M1009" s="96"/>
      <c r="N1009" s="96"/>
      <c r="O1009" s="96"/>
    </row>
    <row r="1010" spans="1:15" ht="15.75">
      <c r="A1010" s="96" t="s">
        <v>2</v>
      </c>
      <c r="B1010" s="96"/>
      <c r="C1010" s="96"/>
      <c r="D1010" s="96"/>
      <c r="E1010" s="96"/>
      <c r="F1010" s="96"/>
      <c r="G1010" s="96"/>
      <c r="H1010" s="96"/>
      <c r="I1010" s="96"/>
      <c r="J1010" s="96"/>
      <c r="K1010" s="96"/>
      <c r="L1010" s="96"/>
      <c r="M1010" s="96"/>
      <c r="N1010" s="96"/>
      <c r="O1010" s="96"/>
    </row>
    <row r="1011" spans="1:15" ht="15.75">
      <c r="A1011" s="97" t="s">
        <v>3</v>
      </c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</row>
    <row r="1012" spans="1:15" ht="15.75">
      <c r="A1012" s="89" t="s">
        <v>115</v>
      </c>
      <c r="B1012" s="89"/>
      <c r="C1012" s="89"/>
      <c r="D1012" s="89"/>
      <c r="E1012" s="89"/>
      <c r="F1012" s="89"/>
      <c r="G1012" s="89"/>
      <c r="H1012" s="89"/>
      <c r="I1012" s="89"/>
      <c r="J1012" s="89"/>
      <c r="K1012" s="89"/>
      <c r="L1012" s="89"/>
      <c r="M1012" s="89"/>
      <c r="N1012" s="89"/>
      <c r="O1012" s="89"/>
    </row>
    <row r="1013" spans="1:15" ht="15.75">
      <c r="A1013" s="89" t="s">
        <v>5</v>
      </c>
      <c r="B1013" s="89"/>
      <c r="C1013" s="89"/>
      <c r="D1013" s="89"/>
      <c r="E1013" s="89"/>
      <c r="F1013" s="89"/>
      <c r="G1013" s="89"/>
      <c r="H1013" s="89"/>
      <c r="I1013" s="89"/>
      <c r="J1013" s="89"/>
      <c r="K1013" s="89"/>
      <c r="L1013" s="89"/>
      <c r="M1013" s="89"/>
      <c r="N1013" s="89"/>
      <c r="O1013" s="89"/>
    </row>
    <row r="1014" spans="1:15" ht="13.9" customHeight="1">
      <c r="A1014" s="106" t="s">
        <v>6</v>
      </c>
      <c r="B1014" s="92" t="s">
        <v>7</v>
      </c>
      <c r="C1014" s="92" t="s">
        <v>8</v>
      </c>
      <c r="D1014" s="92" t="s">
        <v>9</v>
      </c>
      <c r="E1014" s="106" t="s">
        <v>10</v>
      </c>
      <c r="F1014" s="106" t="s">
        <v>11</v>
      </c>
      <c r="G1014" s="92" t="s">
        <v>12</v>
      </c>
      <c r="H1014" s="92" t="s">
        <v>13</v>
      </c>
      <c r="I1014" s="92" t="s">
        <v>14</v>
      </c>
      <c r="J1014" s="92" t="s">
        <v>15</v>
      </c>
      <c r="K1014" s="92" t="s">
        <v>16</v>
      </c>
      <c r="L1014" s="98" t="s">
        <v>17</v>
      </c>
      <c r="M1014" s="92" t="s">
        <v>18</v>
      </c>
      <c r="N1014" s="92" t="s">
        <v>19</v>
      </c>
      <c r="O1014" s="92" t="s">
        <v>20</v>
      </c>
    </row>
    <row r="1015" spans="1:15">
      <c r="A1015" s="106"/>
      <c r="B1015" s="92"/>
      <c r="C1015" s="92"/>
      <c r="D1015" s="92"/>
      <c r="E1015" s="106"/>
      <c r="F1015" s="106"/>
      <c r="G1015" s="92"/>
      <c r="H1015" s="92"/>
      <c r="I1015" s="92"/>
      <c r="J1015" s="92"/>
      <c r="K1015" s="92"/>
      <c r="L1015" s="98"/>
      <c r="M1015" s="92"/>
      <c r="N1015" s="92"/>
      <c r="O1015" s="92"/>
    </row>
    <row r="1016" spans="1:15" ht="15.75">
      <c r="A1016" s="10">
        <v>1</v>
      </c>
      <c r="B1016" s="5">
        <v>42853</v>
      </c>
      <c r="C1016" s="6">
        <v>165</v>
      </c>
      <c r="D1016" s="6" t="s">
        <v>21</v>
      </c>
      <c r="E1016" s="6" t="s">
        <v>22</v>
      </c>
      <c r="F1016" s="6" t="s">
        <v>116</v>
      </c>
      <c r="G1016" s="7">
        <v>8.3000000000000007</v>
      </c>
      <c r="H1016" s="7">
        <v>6.9</v>
      </c>
      <c r="I1016" s="7">
        <v>9</v>
      </c>
      <c r="J1016" s="7">
        <v>9.6999999999999993</v>
      </c>
      <c r="K1016" s="7">
        <v>10.5</v>
      </c>
      <c r="L1016" s="7">
        <v>9</v>
      </c>
      <c r="M1016" s="6">
        <v>3500</v>
      </c>
      <c r="N1016" s="8">
        <f>IF('NORMAL OPTION CALLS'!E1016="BUY",('NORMAL OPTION CALLS'!L1016-'NORMAL OPTION CALLS'!G1016)*('NORMAL OPTION CALLS'!M1016),('NORMAL OPTION CALLS'!G1016-'NORMAL OPTION CALLS'!L1016)*('NORMAL OPTION CALLS'!M1016))</f>
        <v>2449.9999999999977</v>
      </c>
      <c r="O1016" s="9">
        <f>'NORMAL OPTION CALLS'!N1016/('NORMAL OPTION CALLS'!M1016)/'NORMAL OPTION CALLS'!G1016%</f>
        <v>8.4337349397590291</v>
      </c>
    </row>
    <row r="1017" spans="1:15" ht="15.75">
      <c r="A1017" s="10">
        <v>2</v>
      </c>
      <c r="B1017" s="5">
        <v>42853</v>
      </c>
      <c r="C1017" s="6">
        <v>235</v>
      </c>
      <c r="D1017" s="6" t="s">
        <v>21</v>
      </c>
      <c r="E1017" s="6" t="s">
        <v>22</v>
      </c>
      <c r="F1017" s="6" t="s">
        <v>74</v>
      </c>
      <c r="G1017" s="7">
        <v>15</v>
      </c>
      <c r="H1017" s="7">
        <v>13</v>
      </c>
      <c r="I1017" s="7">
        <v>16</v>
      </c>
      <c r="J1017" s="7">
        <v>17</v>
      </c>
      <c r="K1017" s="7">
        <v>18</v>
      </c>
      <c r="L1017" s="7">
        <v>17</v>
      </c>
      <c r="M1017" s="6">
        <v>3500</v>
      </c>
      <c r="N1017" s="8">
        <f>IF('NORMAL OPTION CALLS'!E1017="BUY",('NORMAL OPTION CALLS'!L1017-'NORMAL OPTION CALLS'!G1017)*('NORMAL OPTION CALLS'!M1017),('NORMAL OPTION CALLS'!G1017-'NORMAL OPTION CALLS'!L1017)*('NORMAL OPTION CALLS'!M1017))</f>
        <v>7000</v>
      </c>
      <c r="O1017" s="9">
        <f>'NORMAL OPTION CALLS'!N1017/('NORMAL OPTION CALLS'!M1017)/'NORMAL OPTION CALLS'!G1017%</f>
        <v>13.333333333333334</v>
      </c>
    </row>
    <row r="1018" spans="1:15" ht="15.75">
      <c r="A1018" s="10">
        <v>3</v>
      </c>
      <c r="B1018" s="5">
        <v>42853</v>
      </c>
      <c r="C1018" s="6">
        <v>200</v>
      </c>
      <c r="D1018" s="6" t="s">
        <v>21</v>
      </c>
      <c r="E1018" s="6" t="s">
        <v>22</v>
      </c>
      <c r="F1018" s="6" t="s">
        <v>24</v>
      </c>
      <c r="G1018" s="7">
        <v>10.5</v>
      </c>
      <c r="H1018" s="7">
        <v>9.5</v>
      </c>
      <c r="I1018" s="7">
        <v>11</v>
      </c>
      <c r="J1018" s="7">
        <v>11.5</v>
      </c>
      <c r="K1018" s="7">
        <v>12</v>
      </c>
      <c r="L1018" s="7">
        <v>11</v>
      </c>
      <c r="M1018" s="6">
        <v>3500</v>
      </c>
      <c r="N1018" s="8">
        <f>IF('NORMAL OPTION CALLS'!E1018="BUY",('NORMAL OPTION CALLS'!L1018-'NORMAL OPTION CALLS'!G1018)*('NORMAL OPTION CALLS'!M1018),('NORMAL OPTION CALLS'!G1018-'NORMAL OPTION CALLS'!L1018)*('NORMAL OPTION CALLS'!M1018))</f>
        <v>1750</v>
      </c>
      <c r="O1018" s="9">
        <f>'NORMAL OPTION CALLS'!N1018/('NORMAL OPTION CALLS'!M1018)/'NORMAL OPTION CALLS'!G1018%</f>
        <v>4.7619047619047619</v>
      </c>
    </row>
    <row r="1019" spans="1:15" ht="15.75">
      <c r="A1019" s="10">
        <v>4</v>
      </c>
      <c r="B1019" s="5">
        <v>42853</v>
      </c>
      <c r="C1019" s="6">
        <v>275</v>
      </c>
      <c r="D1019" s="6" t="s">
        <v>21</v>
      </c>
      <c r="E1019" s="6" t="s">
        <v>22</v>
      </c>
      <c r="F1019" s="6" t="s">
        <v>91</v>
      </c>
      <c r="G1019" s="7">
        <v>12</v>
      </c>
      <c r="H1019" s="7">
        <v>10</v>
      </c>
      <c r="I1019" s="7">
        <v>13</v>
      </c>
      <c r="J1019" s="7">
        <v>14</v>
      </c>
      <c r="K1019" s="7">
        <v>15</v>
      </c>
      <c r="L1019" s="7">
        <v>11.2</v>
      </c>
      <c r="M1019" s="6">
        <v>2500</v>
      </c>
      <c r="N1019" s="8">
        <f>IF('NORMAL OPTION CALLS'!E1019="BUY",('NORMAL OPTION CALLS'!L1019-'NORMAL OPTION CALLS'!G1019)*('NORMAL OPTION CALLS'!M1019),('NORMAL OPTION CALLS'!G1019-'NORMAL OPTION CALLS'!L1019)*('NORMAL OPTION CALLS'!M1019))</f>
        <v>-2000.0000000000018</v>
      </c>
      <c r="O1019" s="9">
        <f>'NORMAL OPTION CALLS'!N1019/('NORMAL OPTION CALLS'!M1019)/'NORMAL OPTION CALLS'!G1019%</f>
        <v>-6.6666666666666732</v>
      </c>
    </row>
    <row r="1020" spans="1:15" ht="15.75">
      <c r="A1020" s="10">
        <v>5</v>
      </c>
      <c r="B1020" s="5">
        <v>42852</v>
      </c>
      <c r="C1020" s="6">
        <v>1460</v>
      </c>
      <c r="D1020" s="6" t="s">
        <v>21</v>
      </c>
      <c r="E1020" s="6" t="s">
        <v>22</v>
      </c>
      <c r="F1020" s="6" t="s">
        <v>75</v>
      </c>
      <c r="G1020" s="7">
        <v>8</v>
      </c>
      <c r="H1020" s="7">
        <v>5</v>
      </c>
      <c r="I1020" s="7">
        <v>9.5</v>
      </c>
      <c r="J1020" s="7">
        <v>11</v>
      </c>
      <c r="K1020" s="7">
        <v>12.5</v>
      </c>
      <c r="L1020" s="7">
        <v>12.5</v>
      </c>
      <c r="M1020" s="6">
        <v>1500</v>
      </c>
      <c r="N1020" s="8">
        <f>IF('NORMAL OPTION CALLS'!E1020="BUY",('NORMAL OPTION CALLS'!L1020-'NORMAL OPTION CALLS'!G1020)*('NORMAL OPTION CALLS'!M1020),('NORMAL OPTION CALLS'!G1020-'NORMAL OPTION CALLS'!L1020)*('NORMAL OPTION CALLS'!M1020))</f>
        <v>6750</v>
      </c>
      <c r="O1020" s="9">
        <f>'NORMAL OPTION CALLS'!N1020/('NORMAL OPTION CALLS'!M1020)/'NORMAL OPTION CALLS'!G1020%</f>
        <v>56.25</v>
      </c>
    </row>
    <row r="1021" spans="1:15" ht="15.75">
      <c r="A1021" s="10">
        <v>6</v>
      </c>
      <c r="B1021" s="5">
        <v>42852</v>
      </c>
      <c r="C1021" s="6">
        <v>160</v>
      </c>
      <c r="D1021" s="6" t="s">
        <v>21</v>
      </c>
      <c r="E1021" s="6" t="s">
        <v>22</v>
      </c>
      <c r="F1021" s="6" t="s">
        <v>117</v>
      </c>
      <c r="G1021" s="7">
        <v>4.4000000000000004</v>
      </c>
      <c r="H1021" s="7">
        <v>3.9</v>
      </c>
      <c r="I1021" s="7">
        <v>4.7</v>
      </c>
      <c r="J1021" s="7">
        <v>5</v>
      </c>
      <c r="K1021" s="7">
        <v>5.3</v>
      </c>
      <c r="L1021" s="7">
        <v>5.3</v>
      </c>
      <c r="M1021" s="6">
        <v>13200</v>
      </c>
      <c r="N1021" s="8">
        <f>IF('NORMAL OPTION CALLS'!E1021="BUY",('NORMAL OPTION CALLS'!L1021-'NORMAL OPTION CALLS'!G1021)*('NORMAL OPTION CALLS'!M1021),('NORMAL OPTION CALLS'!G1021-'NORMAL OPTION CALLS'!L1021)*('NORMAL OPTION CALLS'!M1021))</f>
        <v>11879.999999999993</v>
      </c>
      <c r="O1021" s="9">
        <f>'NORMAL OPTION CALLS'!N1021/('NORMAL OPTION CALLS'!M1021)/'NORMAL OPTION CALLS'!G1021%</f>
        <v>20.454545454545439</v>
      </c>
    </row>
    <row r="1022" spans="1:15" ht="15.75">
      <c r="A1022" s="10">
        <v>7</v>
      </c>
      <c r="B1022" s="5">
        <v>42852</v>
      </c>
      <c r="C1022" s="6">
        <v>1460</v>
      </c>
      <c r="D1022" s="6" t="s">
        <v>21</v>
      </c>
      <c r="E1022" s="6" t="s">
        <v>22</v>
      </c>
      <c r="F1022" s="6" t="s">
        <v>68</v>
      </c>
      <c r="G1022" s="7">
        <v>12</v>
      </c>
      <c r="H1022" s="7">
        <v>6</v>
      </c>
      <c r="I1022" s="7">
        <v>15</v>
      </c>
      <c r="J1022" s="7">
        <v>18</v>
      </c>
      <c r="K1022" s="7">
        <v>21</v>
      </c>
      <c r="L1022" s="7">
        <v>21</v>
      </c>
      <c r="M1022" s="6">
        <v>600</v>
      </c>
      <c r="N1022" s="8">
        <f>IF('NORMAL OPTION CALLS'!E1022="BUY",('NORMAL OPTION CALLS'!L1022-'NORMAL OPTION CALLS'!G1022)*('NORMAL OPTION CALLS'!M1022),('NORMAL OPTION CALLS'!G1022-'NORMAL OPTION CALLS'!L1022)*('NORMAL OPTION CALLS'!M1022))</f>
        <v>5400</v>
      </c>
      <c r="O1022" s="9">
        <f>'NORMAL OPTION CALLS'!N1022/('NORMAL OPTION CALLS'!M1022)/'NORMAL OPTION CALLS'!G1022%</f>
        <v>75</v>
      </c>
    </row>
    <row r="1023" spans="1:15" ht="15.75">
      <c r="A1023" s="10">
        <v>8</v>
      </c>
      <c r="B1023" s="5">
        <v>42852</v>
      </c>
      <c r="C1023" s="6">
        <v>1600</v>
      </c>
      <c r="D1023" s="6" t="s">
        <v>21</v>
      </c>
      <c r="E1023" s="6" t="s">
        <v>22</v>
      </c>
      <c r="F1023" s="6" t="s">
        <v>118</v>
      </c>
      <c r="G1023" s="7">
        <v>10</v>
      </c>
      <c r="H1023" s="7">
        <v>4</v>
      </c>
      <c r="I1023" s="7">
        <v>13</v>
      </c>
      <c r="J1023" s="7">
        <v>16</v>
      </c>
      <c r="K1023" s="7">
        <v>19</v>
      </c>
      <c r="L1023" s="7">
        <v>19</v>
      </c>
      <c r="M1023" s="6">
        <v>700</v>
      </c>
      <c r="N1023" s="8">
        <f>IF('NORMAL OPTION CALLS'!E1023="BUY",('NORMAL OPTION CALLS'!L1023-'NORMAL OPTION CALLS'!G1023)*('NORMAL OPTION CALLS'!M1023),('NORMAL OPTION CALLS'!G1023-'NORMAL OPTION CALLS'!L1023)*('NORMAL OPTION CALLS'!M1023))</f>
        <v>6300</v>
      </c>
      <c r="O1023" s="9">
        <f>'NORMAL OPTION CALLS'!N1023/('NORMAL OPTION CALLS'!M1023)/'NORMAL OPTION CALLS'!G1023%</f>
        <v>90</v>
      </c>
    </row>
    <row r="1024" spans="1:15" ht="15.75">
      <c r="A1024" s="10">
        <v>9</v>
      </c>
      <c r="B1024" s="5">
        <v>42851</v>
      </c>
      <c r="C1024" s="6">
        <v>1460</v>
      </c>
      <c r="D1024" s="6" t="s">
        <v>21</v>
      </c>
      <c r="E1024" s="6" t="s">
        <v>22</v>
      </c>
      <c r="F1024" s="6" t="s">
        <v>68</v>
      </c>
      <c r="G1024" s="7">
        <v>10</v>
      </c>
      <c r="H1024" s="7">
        <v>4</v>
      </c>
      <c r="I1024" s="7">
        <v>13</v>
      </c>
      <c r="J1024" s="7">
        <v>16</v>
      </c>
      <c r="K1024" s="7">
        <v>19</v>
      </c>
      <c r="L1024" s="7">
        <v>4</v>
      </c>
      <c r="M1024" s="6">
        <v>600</v>
      </c>
      <c r="N1024" s="8">
        <f>IF('NORMAL OPTION CALLS'!E1024="BUY",('NORMAL OPTION CALLS'!L1024-'NORMAL OPTION CALLS'!G1024)*('NORMAL OPTION CALLS'!M1024),('NORMAL OPTION CALLS'!G1024-'NORMAL OPTION CALLS'!L1024)*('NORMAL OPTION CALLS'!M1024))</f>
        <v>-3600</v>
      </c>
      <c r="O1024" s="9">
        <f>'NORMAL OPTION CALLS'!N1024/('NORMAL OPTION CALLS'!M1024)/'NORMAL OPTION CALLS'!G1024%</f>
        <v>-60</v>
      </c>
    </row>
    <row r="1025" spans="1:15" ht="15.75">
      <c r="A1025" s="10">
        <v>10</v>
      </c>
      <c r="B1025" s="5">
        <v>42851</v>
      </c>
      <c r="C1025" s="6">
        <v>1500</v>
      </c>
      <c r="D1025" s="6" t="s">
        <v>21</v>
      </c>
      <c r="E1025" s="6" t="s">
        <v>22</v>
      </c>
      <c r="F1025" s="6" t="s">
        <v>119</v>
      </c>
      <c r="G1025" s="7">
        <v>27</v>
      </c>
      <c r="H1025" s="7">
        <v>21</v>
      </c>
      <c r="I1025" s="7">
        <v>30</v>
      </c>
      <c r="J1025" s="7">
        <v>33</v>
      </c>
      <c r="K1025" s="7">
        <v>36</v>
      </c>
      <c r="L1025" s="7">
        <v>36</v>
      </c>
      <c r="M1025" s="6">
        <v>700</v>
      </c>
      <c r="N1025" s="8">
        <f>IF('NORMAL OPTION CALLS'!E1025="BUY",('NORMAL OPTION CALLS'!L1025-'NORMAL OPTION CALLS'!G1025)*('NORMAL OPTION CALLS'!M1025),('NORMAL OPTION CALLS'!G1025-'NORMAL OPTION CALLS'!L1025)*('NORMAL OPTION CALLS'!M1025))</f>
        <v>6300</v>
      </c>
      <c r="O1025" s="9">
        <f>'NORMAL OPTION CALLS'!N1025/('NORMAL OPTION CALLS'!M1025)/'NORMAL OPTION CALLS'!G1025%</f>
        <v>33.333333333333329</v>
      </c>
    </row>
    <row r="1026" spans="1:15" ht="15.75">
      <c r="A1026" s="10">
        <v>11</v>
      </c>
      <c r="B1026" s="5">
        <v>42851</v>
      </c>
      <c r="C1026" s="6">
        <v>1500</v>
      </c>
      <c r="D1026" s="6" t="s">
        <v>21</v>
      </c>
      <c r="E1026" s="6" t="s">
        <v>22</v>
      </c>
      <c r="F1026" s="6" t="s">
        <v>119</v>
      </c>
      <c r="G1026" s="7">
        <v>14.5</v>
      </c>
      <c r="H1026" s="7">
        <v>9</v>
      </c>
      <c r="I1026" s="7">
        <v>17</v>
      </c>
      <c r="J1026" s="7">
        <v>20</v>
      </c>
      <c r="K1026" s="7">
        <v>23</v>
      </c>
      <c r="L1026" s="7">
        <v>23</v>
      </c>
      <c r="M1026" s="6">
        <v>700</v>
      </c>
      <c r="N1026" s="8">
        <f>IF('NORMAL OPTION CALLS'!E1026="BUY",('NORMAL OPTION CALLS'!L1026-'NORMAL OPTION CALLS'!G1026)*('NORMAL OPTION CALLS'!M1026),('NORMAL OPTION CALLS'!G1026-'NORMAL OPTION CALLS'!L1026)*('NORMAL OPTION CALLS'!M1026))</f>
        <v>5950</v>
      </c>
      <c r="O1026" s="9">
        <f>'NORMAL OPTION CALLS'!N1026/('NORMAL OPTION CALLS'!M1026)/'NORMAL OPTION CALLS'!G1026%</f>
        <v>58.62068965517242</v>
      </c>
    </row>
    <row r="1027" spans="1:15" ht="15.75">
      <c r="A1027" s="10">
        <v>12</v>
      </c>
      <c r="B1027" s="5">
        <v>42851</v>
      </c>
      <c r="C1027" s="6">
        <v>270</v>
      </c>
      <c r="D1027" s="6" t="s">
        <v>21</v>
      </c>
      <c r="E1027" s="6" t="s">
        <v>22</v>
      </c>
      <c r="F1027" s="6" t="s">
        <v>91</v>
      </c>
      <c r="G1027" s="7">
        <v>6</v>
      </c>
      <c r="H1027" s="7">
        <v>4</v>
      </c>
      <c r="I1027" s="7">
        <v>7</v>
      </c>
      <c r="J1027" s="7">
        <v>8</v>
      </c>
      <c r="K1027" s="7">
        <v>9</v>
      </c>
      <c r="L1027" s="7">
        <v>7</v>
      </c>
      <c r="M1027" s="6">
        <v>2500</v>
      </c>
      <c r="N1027" s="8">
        <f>IF('NORMAL OPTION CALLS'!E1027="BUY",('NORMAL OPTION CALLS'!L1027-'NORMAL OPTION CALLS'!G1027)*('NORMAL OPTION CALLS'!M1027),('NORMAL OPTION CALLS'!G1027-'NORMAL OPTION CALLS'!L1027)*('NORMAL OPTION CALLS'!M1027))</f>
        <v>2500</v>
      </c>
      <c r="O1027" s="9">
        <f>'NORMAL OPTION CALLS'!N1027/('NORMAL OPTION CALLS'!M1027)/'NORMAL OPTION CALLS'!G1027%</f>
        <v>16.666666666666668</v>
      </c>
    </row>
    <row r="1028" spans="1:15" ht="15.75">
      <c r="A1028" s="10">
        <v>13</v>
      </c>
      <c r="B1028" s="5">
        <v>42850</v>
      </c>
      <c r="C1028" s="6">
        <v>340</v>
      </c>
      <c r="D1028" s="6" t="s">
        <v>21</v>
      </c>
      <c r="E1028" s="6" t="s">
        <v>22</v>
      </c>
      <c r="F1028" s="6" t="s">
        <v>120</v>
      </c>
      <c r="G1028" s="7">
        <v>8.6999999999999993</v>
      </c>
      <c r="H1028" s="7">
        <v>6.8</v>
      </c>
      <c r="I1028" s="7">
        <v>9.5</v>
      </c>
      <c r="J1028" s="7">
        <v>10.5</v>
      </c>
      <c r="K1028" s="7">
        <v>11.5</v>
      </c>
      <c r="L1028" s="7">
        <v>11.5</v>
      </c>
      <c r="M1028" s="6">
        <v>1700</v>
      </c>
      <c r="N1028" s="8">
        <f>IF('NORMAL OPTION CALLS'!E1028="BUY",('NORMAL OPTION CALLS'!L1028-'NORMAL OPTION CALLS'!G1028)*('NORMAL OPTION CALLS'!M1028),('NORMAL OPTION CALLS'!G1028-'NORMAL OPTION CALLS'!L1028)*('NORMAL OPTION CALLS'!M1028))</f>
        <v>4760.0000000000009</v>
      </c>
      <c r="O1028" s="9">
        <f>'NORMAL OPTION CALLS'!N1028/('NORMAL OPTION CALLS'!M1028)/'NORMAL OPTION CALLS'!G1028%</f>
        <v>32.18390804597702</v>
      </c>
    </row>
    <row r="1029" spans="1:15" ht="15.75">
      <c r="A1029" s="10">
        <v>14</v>
      </c>
      <c r="B1029" s="5">
        <v>42849</v>
      </c>
      <c r="C1029" s="6">
        <v>115</v>
      </c>
      <c r="D1029" s="6" t="s">
        <v>21</v>
      </c>
      <c r="E1029" s="6" t="s">
        <v>22</v>
      </c>
      <c r="F1029" s="6" t="s">
        <v>121</v>
      </c>
      <c r="G1029" s="7">
        <v>3</v>
      </c>
      <c r="H1029" s="7">
        <v>2</v>
      </c>
      <c r="I1029" s="7">
        <v>3.5</v>
      </c>
      <c r="J1029" s="7">
        <v>4</v>
      </c>
      <c r="K1029" s="7">
        <v>4.5</v>
      </c>
      <c r="L1029" s="7">
        <v>2</v>
      </c>
      <c r="M1029" s="6">
        <v>9000</v>
      </c>
      <c r="N1029" s="8">
        <f>IF('NORMAL OPTION CALLS'!E1029="BUY",('NORMAL OPTION CALLS'!L1029-'NORMAL OPTION CALLS'!G1029)*('NORMAL OPTION CALLS'!M1029),('NORMAL OPTION CALLS'!G1029-'NORMAL OPTION CALLS'!L1029)*('NORMAL OPTION CALLS'!M1029))</f>
        <v>-9000</v>
      </c>
      <c r="O1029" s="9">
        <f>'NORMAL OPTION CALLS'!N1029/('NORMAL OPTION CALLS'!M1029)/'NORMAL OPTION CALLS'!G1029%</f>
        <v>-33.333333333333336</v>
      </c>
    </row>
    <row r="1030" spans="1:15" ht="15.75">
      <c r="A1030" s="10">
        <v>15</v>
      </c>
      <c r="B1030" s="5">
        <v>42849</v>
      </c>
      <c r="C1030" s="6">
        <v>195</v>
      </c>
      <c r="D1030" s="6" t="s">
        <v>21</v>
      </c>
      <c r="E1030" s="6" t="s">
        <v>22</v>
      </c>
      <c r="F1030" s="6" t="s">
        <v>69</v>
      </c>
      <c r="G1030" s="7">
        <v>2.7</v>
      </c>
      <c r="H1030" s="7">
        <v>1.7</v>
      </c>
      <c r="I1030" s="7">
        <v>3.2</v>
      </c>
      <c r="J1030" s="7">
        <v>3.8</v>
      </c>
      <c r="K1030" s="7">
        <v>4.3</v>
      </c>
      <c r="L1030" s="7">
        <v>3.2</v>
      </c>
      <c r="M1030" s="6">
        <v>5000</v>
      </c>
      <c r="N1030" s="8">
        <f>IF('NORMAL OPTION CALLS'!E1030="BUY",('NORMAL OPTION CALLS'!L1030-'NORMAL OPTION CALLS'!G1030)*('NORMAL OPTION CALLS'!M1030),('NORMAL OPTION CALLS'!G1030-'NORMAL OPTION CALLS'!L1030)*('NORMAL OPTION CALLS'!M1030))</f>
        <v>2500</v>
      </c>
      <c r="O1030" s="9">
        <f>'NORMAL OPTION CALLS'!N1030/('NORMAL OPTION CALLS'!M1030)/'NORMAL OPTION CALLS'!G1030%</f>
        <v>18.518518518518515</v>
      </c>
    </row>
    <row r="1031" spans="1:15" ht="15.75">
      <c r="A1031" s="10">
        <v>16</v>
      </c>
      <c r="B1031" s="5">
        <v>42846</v>
      </c>
      <c r="C1031" s="6">
        <v>920</v>
      </c>
      <c r="D1031" s="6" t="s">
        <v>21</v>
      </c>
      <c r="E1031" s="6" t="s">
        <v>22</v>
      </c>
      <c r="F1031" s="6" t="s">
        <v>108</v>
      </c>
      <c r="G1031" s="7">
        <v>28</v>
      </c>
      <c r="H1031" s="7">
        <v>26</v>
      </c>
      <c r="I1031" s="7">
        <v>29</v>
      </c>
      <c r="J1031" s="7">
        <v>30</v>
      </c>
      <c r="K1031" s="7">
        <v>31</v>
      </c>
      <c r="L1031" s="7">
        <v>30</v>
      </c>
      <c r="M1031" s="6">
        <v>5000</v>
      </c>
      <c r="N1031" s="8">
        <f>IF('NORMAL OPTION CALLS'!E1031="BUY",('NORMAL OPTION CALLS'!L1031-'NORMAL OPTION CALLS'!G1031)*('NORMAL OPTION CALLS'!M1031),('NORMAL OPTION CALLS'!G1031-'NORMAL OPTION CALLS'!L1031)*('NORMAL OPTION CALLS'!M1031))</f>
        <v>10000</v>
      </c>
      <c r="O1031" s="9">
        <f>'NORMAL OPTION CALLS'!N1031/('NORMAL OPTION CALLS'!M1031)/'NORMAL OPTION CALLS'!G1031%</f>
        <v>7.1428571428571423</v>
      </c>
    </row>
    <row r="1032" spans="1:15" ht="15.75">
      <c r="A1032" s="10">
        <v>17</v>
      </c>
      <c r="B1032" s="5">
        <v>42846</v>
      </c>
      <c r="C1032" s="6">
        <v>175</v>
      </c>
      <c r="D1032" s="6" t="s">
        <v>21</v>
      </c>
      <c r="E1032" s="6" t="s">
        <v>22</v>
      </c>
      <c r="F1032" s="6" t="s">
        <v>69</v>
      </c>
      <c r="G1032" s="7">
        <v>7</v>
      </c>
      <c r="H1032" s="7">
        <v>5</v>
      </c>
      <c r="I1032" s="7">
        <v>8</v>
      </c>
      <c r="J1032" s="7">
        <v>9</v>
      </c>
      <c r="K1032" s="7">
        <v>10</v>
      </c>
      <c r="L1032" s="7">
        <v>10</v>
      </c>
      <c r="M1032" s="6">
        <v>5000</v>
      </c>
      <c r="N1032" s="8">
        <f>IF('NORMAL OPTION CALLS'!E1032="BUY",('NORMAL OPTION CALLS'!L1032-'NORMAL OPTION CALLS'!G1032)*('NORMAL OPTION CALLS'!M1032),('NORMAL OPTION CALLS'!G1032-'NORMAL OPTION CALLS'!L1032)*('NORMAL OPTION CALLS'!M1032))</f>
        <v>15000</v>
      </c>
      <c r="O1032" s="9">
        <f>'NORMAL OPTION CALLS'!N1032/('NORMAL OPTION CALLS'!M1032)/'NORMAL OPTION CALLS'!G1032%</f>
        <v>42.857142857142854</v>
      </c>
    </row>
    <row r="1033" spans="1:15" ht="15.75">
      <c r="A1033" s="10">
        <v>18</v>
      </c>
      <c r="B1033" s="5">
        <v>42845</v>
      </c>
      <c r="C1033" s="6">
        <v>800</v>
      </c>
      <c r="D1033" s="6" t="s">
        <v>21</v>
      </c>
      <c r="E1033" s="6" t="s">
        <v>22</v>
      </c>
      <c r="F1033" s="6" t="s">
        <v>78</v>
      </c>
      <c r="G1033" s="7">
        <v>27</v>
      </c>
      <c r="H1033" s="7">
        <v>25</v>
      </c>
      <c r="I1033" s="7">
        <v>28</v>
      </c>
      <c r="J1033" s="7">
        <v>29</v>
      </c>
      <c r="K1033" s="7">
        <v>30</v>
      </c>
      <c r="L1033" s="7">
        <v>25</v>
      </c>
      <c r="M1033" s="6">
        <v>3000</v>
      </c>
      <c r="N1033" s="8">
        <f>IF('NORMAL OPTION CALLS'!E1033="BUY",('NORMAL OPTION CALLS'!L1033-'NORMAL OPTION CALLS'!G1033)*('NORMAL OPTION CALLS'!M1033),('NORMAL OPTION CALLS'!G1033-'NORMAL OPTION CALLS'!L1033)*('NORMAL OPTION CALLS'!M1033))</f>
        <v>-6000</v>
      </c>
      <c r="O1033" s="9">
        <f>'NORMAL OPTION CALLS'!N1033/('NORMAL OPTION CALLS'!M1033)/'NORMAL OPTION CALLS'!G1033%</f>
        <v>-7.4074074074074066</v>
      </c>
    </row>
    <row r="1034" spans="1:15" ht="15.75">
      <c r="A1034" s="10">
        <v>19</v>
      </c>
      <c r="B1034" s="5">
        <v>42845</v>
      </c>
      <c r="C1034" s="6">
        <v>105</v>
      </c>
      <c r="D1034" s="6" t="s">
        <v>47</v>
      </c>
      <c r="E1034" s="6" t="s">
        <v>22</v>
      </c>
      <c r="F1034" s="6" t="s">
        <v>48</v>
      </c>
      <c r="G1034" s="7">
        <v>8</v>
      </c>
      <c r="H1034" s="7">
        <v>7.2</v>
      </c>
      <c r="I1034" s="7">
        <v>8.4</v>
      </c>
      <c r="J1034" s="7">
        <v>8.8000000000000007</v>
      </c>
      <c r="K1034" s="7">
        <v>9.1999999999999993</v>
      </c>
      <c r="L1034" s="7">
        <v>7.2</v>
      </c>
      <c r="M1034" s="6">
        <v>9000</v>
      </c>
      <c r="N1034" s="8">
        <f>IF('NORMAL OPTION CALLS'!E1034="BUY",('NORMAL OPTION CALLS'!L1034-'NORMAL OPTION CALLS'!G1034)*('NORMAL OPTION CALLS'!M1034),('NORMAL OPTION CALLS'!G1034-'NORMAL OPTION CALLS'!L1034)*('NORMAL OPTION CALLS'!M1034))</f>
        <v>-7199.9999999999982</v>
      </c>
      <c r="O1034" s="9">
        <f>'NORMAL OPTION CALLS'!N1034/('NORMAL OPTION CALLS'!M1034)/'NORMAL OPTION CALLS'!G1034%</f>
        <v>-9.9999999999999982</v>
      </c>
    </row>
    <row r="1035" spans="1:15" ht="15.75">
      <c r="A1035" s="10">
        <v>20</v>
      </c>
      <c r="B1035" s="5">
        <v>42845</v>
      </c>
      <c r="C1035" s="6">
        <v>780</v>
      </c>
      <c r="D1035" s="6" t="s">
        <v>21</v>
      </c>
      <c r="E1035" s="6" t="s">
        <v>22</v>
      </c>
      <c r="F1035" s="6" t="s">
        <v>122</v>
      </c>
      <c r="G1035" s="7">
        <v>25</v>
      </c>
      <c r="H1035" s="7">
        <v>21</v>
      </c>
      <c r="I1035" s="7">
        <v>27</v>
      </c>
      <c r="J1035" s="7">
        <v>29</v>
      </c>
      <c r="K1035" s="7">
        <v>31</v>
      </c>
      <c r="L1035" s="7">
        <v>31</v>
      </c>
      <c r="M1035" s="6">
        <v>1200</v>
      </c>
      <c r="N1035" s="8">
        <f>IF('NORMAL OPTION CALLS'!E1035="BUY",('NORMAL OPTION CALLS'!L1035-'NORMAL OPTION CALLS'!G1035)*('NORMAL OPTION CALLS'!M1035),('NORMAL OPTION CALLS'!G1035-'NORMAL OPTION CALLS'!L1035)*('NORMAL OPTION CALLS'!M1035))</f>
        <v>7200</v>
      </c>
      <c r="O1035" s="9">
        <f>'NORMAL OPTION CALLS'!N1035/('NORMAL OPTION CALLS'!M1035)/'NORMAL OPTION CALLS'!G1035%</f>
        <v>24</v>
      </c>
    </row>
    <row r="1036" spans="1:15" ht="15.75">
      <c r="A1036" s="10">
        <v>21</v>
      </c>
      <c r="B1036" s="5">
        <v>42845</v>
      </c>
      <c r="C1036" s="6">
        <v>180</v>
      </c>
      <c r="D1036" s="6" t="s">
        <v>21</v>
      </c>
      <c r="E1036" s="6" t="s">
        <v>22</v>
      </c>
      <c r="F1036" s="6" t="s">
        <v>83</v>
      </c>
      <c r="G1036" s="7">
        <v>9</v>
      </c>
      <c r="H1036" s="7">
        <v>8.1999999999999993</v>
      </c>
      <c r="I1036" s="7">
        <v>9.4</v>
      </c>
      <c r="J1036" s="7">
        <v>9.8000000000000007</v>
      </c>
      <c r="K1036" s="7">
        <v>10.199999999999999</v>
      </c>
      <c r="L1036" s="7">
        <v>10.199999999999999</v>
      </c>
      <c r="M1036" s="6">
        <v>3500</v>
      </c>
      <c r="N1036" s="8">
        <f>IF('NORMAL OPTION CALLS'!E1036="BUY",('NORMAL OPTION CALLS'!L1036-'NORMAL OPTION CALLS'!G1036)*('NORMAL OPTION CALLS'!M1036),('NORMAL OPTION CALLS'!G1036-'NORMAL OPTION CALLS'!L1036)*('NORMAL OPTION CALLS'!M1036))</f>
        <v>4199.9999999999973</v>
      </c>
      <c r="O1036" s="9">
        <f>'NORMAL OPTION CALLS'!N1036/('NORMAL OPTION CALLS'!M1036)/'NORMAL OPTION CALLS'!G1036%</f>
        <v>13.333333333333325</v>
      </c>
    </row>
    <row r="1037" spans="1:15" ht="15.75">
      <c r="A1037" s="10">
        <v>22</v>
      </c>
      <c r="B1037" s="5">
        <v>42844</v>
      </c>
      <c r="C1037" s="6">
        <v>800</v>
      </c>
      <c r="D1037" s="6" t="s">
        <v>21</v>
      </c>
      <c r="E1037" s="6" t="s">
        <v>22</v>
      </c>
      <c r="F1037" s="6" t="s">
        <v>108</v>
      </c>
      <c r="G1037" s="7">
        <v>27</v>
      </c>
      <c r="H1037" s="7">
        <v>25</v>
      </c>
      <c r="I1037" s="7">
        <v>28</v>
      </c>
      <c r="J1037" s="7">
        <v>29</v>
      </c>
      <c r="K1037" s="7">
        <v>30</v>
      </c>
      <c r="L1037" s="7">
        <v>30</v>
      </c>
      <c r="M1037" s="6">
        <v>2000</v>
      </c>
      <c r="N1037" s="8">
        <f>IF('NORMAL OPTION CALLS'!E1037="BUY",('NORMAL OPTION CALLS'!L1037-'NORMAL OPTION CALLS'!G1037)*('NORMAL OPTION CALLS'!M1037),('NORMAL OPTION CALLS'!G1037-'NORMAL OPTION CALLS'!L1037)*('NORMAL OPTION CALLS'!M1037))</f>
        <v>6000</v>
      </c>
      <c r="O1037" s="9">
        <f>'NORMAL OPTION CALLS'!N1037/('NORMAL OPTION CALLS'!M1037)/'NORMAL OPTION CALLS'!G1037%</f>
        <v>11.111111111111111</v>
      </c>
    </row>
    <row r="1038" spans="1:15" ht="15.75">
      <c r="A1038" s="10">
        <v>23</v>
      </c>
      <c r="B1038" s="5">
        <v>42844</v>
      </c>
      <c r="C1038" s="6">
        <v>115</v>
      </c>
      <c r="D1038" s="6" t="s">
        <v>47</v>
      </c>
      <c r="E1038" s="6" t="s">
        <v>22</v>
      </c>
      <c r="F1038" s="6" t="s">
        <v>121</v>
      </c>
      <c r="G1038" s="7">
        <v>5</v>
      </c>
      <c r="H1038" s="7">
        <v>4</v>
      </c>
      <c r="I1038" s="7">
        <v>5.5</v>
      </c>
      <c r="J1038" s="7">
        <v>6</v>
      </c>
      <c r="K1038" s="7">
        <v>6.5</v>
      </c>
      <c r="L1038" s="7">
        <v>6.5</v>
      </c>
      <c r="M1038" s="6">
        <v>9000</v>
      </c>
      <c r="N1038" s="8">
        <f>IF('NORMAL OPTION CALLS'!E1038="BUY",('NORMAL OPTION CALLS'!L1038-'NORMAL OPTION CALLS'!G1038)*('NORMAL OPTION CALLS'!M1038),('NORMAL OPTION CALLS'!G1038-'NORMAL OPTION CALLS'!L1038)*('NORMAL OPTION CALLS'!M1038))</f>
        <v>13500</v>
      </c>
      <c r="O1038" s="9">
        <f>'NORMAL OPTION CALLS'!N1038/('NORMAL OPTION CALLS'!M1038)/'NORMAL OPTION CALLS'!G1038%</f>
        <v>30</v>
      </c>
    </row>
    <row r="1039" spans="1:15" ht="15.75">
      <c r="A1039" s="10">
        <v>24</v>
      </c>
      <c r="B1039" s="5">
        <v>42843</v>
      </c>
      <c r="C1039" s="6">
        <v>155</v>
      </c>
      <c r="D1039" s="6" t="s">
        <v>21</v>
      </c>
      <c r="E1039" s="6" t="s">
        <v>22</v>
      </c>
      <c r="F1039" s="6" t="s">
        <v>123</v>
      </c>
      <c r="G1039" s="7">
        <v>10</v>
      </c>
      <c r="H1039" s="7">
        <v>9.1999999999999993</v>
      </c>
      <c r="I1039" s="7">
        <v>10.4</v>
      </c>
      <c r="J1039" s="7">
        <v>10.8</v>
      </c>
      <c r="K1039" s="7">
        <v>11.2</v>
      </c>
      <c r="L1039" s="7">
        <v>11.2</v>
      </c>
      <c r="M1039" s="6">
        <v>8000</v>
      </c>
      <c r="N1039" s="8">
        <f>IF('NORMAL OPTION CALLS'!E1039="BUY",('NORMAL OPTION CALLS'!L1039-'NORMAL OPTION CALLS'!G1039)*('NORMAL OPTION CALLS'!M1039),('NORMAL OPTION CALLS'!G1039-'NORMAL OPTION CALLS'!L1039)*('NORMAL OPTION CALLS'!M1039))</f>
        <v>9599.9999999999945</v>
      </c>
      <c r="O1039" s="9">
        <f>'NORMAL OPTION CALLS'!N1039/('NORMAL OPTION CALLS'!M1039)/'NORMAL OPTION CALLS'!G1039%</f>
        <v>11.999999999999993</v>
      </c>
    </row>
    <row r="1040" spans="1:15" ht="15.75">
      <c r="A1040" s="10">
        <v>25</v>
      </c>
      <c r="B1040" s="5">
        <v>42843</v>
      </c>
      <c r="C1040" s="6">
        <v>165</v>
      </c>
      <c r="D1040" s="6" t="s">
        <v>21</v>
      </c>
      <c r="E1040" s="6" t="s">
        <v>22</v>
      </c>
      <c r="F1040" s="6" t="s">
        <v>83</v>
      </c>
      <c r="G1040" s="7">
        <v>5.4</v>
      </c>
      <c r="H1040" s="7">
        <v>4.2</v>
      </c>
      <c r="I1040" s="7">
        <v>6</v>
      </c>
      <c r="J1040" s="7">
        <v>6.6</v>
      </c>
      <c r="K1040" s="7">
        <v>7.2</v>
      </c>
      <c r="L1040" s="7">
        <v>6.6</v>
      </c>
      <c r="M1040" s="6">
        <v>3500</v>
      </c>
      <c r="N1040" s="8">
        <f>IF('NORMAL OPTION CALLS'!E1040="BUY",('NORMAL OPTION CALLS'!L1040-'NORMAL OPTION CALLS'!G1040)*('NORMAL OPTION CALLS'!M1040),('NORMAL OPTION CALLS'!G1040-'NORMAL OPTION CALLS'!L1040)*('NORMAL OPTION CALLS'!M1040))</f>
        <v>4199.9999999999973</v>
      </c>
      <c r="O1040" s="9">
        <f>'NORMAL OPTION CALLS'!N1040/('NORMAL OPTION CALLS'!M1040)/'NORMAL OPTION CALLS'!G1040%</f>
        <v>22.222222222222207</v>
      </c>
    </row>
    <row r="1041" spans="1:15" ht="15.75">
      <c r="A1041" s="10">
        <v>26</v>
      </c>
      <c r="B1041" s="5">
        <v>42843</v>
      </c>
      <c r="C1041" s="6">
        <v>175</v>
      </c>
      <c r="D1041" s="6" t="s">
        <v>21</v>
      </c>
      <c r="E1041" s="6" t="s">
        <v>22</v>
      </c>
      <c r="F1041" s="6" t="s">
        <v>124</v>
      </c>
      <c r="G1041" s="7">
        <v>8.3000000000000007</v>
      </c>
      <c r="H1041" s="7">
        <v>7.2</v>
      </c>
      <c r="I1041" s="7">
        <v>8.8000000000000007</v>
      </c>
      <c r="J1041" s="7">
        <v>9.3000000000000007</v>
      </c>
      <c r="K1041" s="7">
        <v>9.8000000000000007</v>
      </c>
      <c r="L1041" s="7">
        <v>8.8000000000000007</v>
      </c>
      <c r="M1041" s="6">
        <v>3500</v>
      </c>
      <c r="N1041" s="8">
        <f>IF('NORMAL OPTION CALLS'!E1041="BUY",('NORMAL OPTION CALLS'!L1041-'NORMAL OPTION CALLS'!G1041)*('NORMAL OPTION CALLS'!M1041),('NORMAL OPTION CALLS'!G1041-'NORMAL OPTION CALLS'!L1041)*('NORMAL OPTION CALLS'!M1041))</f>
        <v>1750</v>
      </c>
      <c r="O1041" s="9">
        <f>'NORMAL OPTION CALLS'!N1041/('NORMAL OPTION CALLS'!M1041)/'NORMAL OPTION CALLS'!G1041%</f>
        <v>6.0240963855421681</v>
      </c>
    </row>
    <row r="1042" spans="1:15" ht="15.75">
      <c r="A1042" s="10">
        <v>27</v>
      </c>
      <c r="B1042" s="5">
        <v>42842</v>
      </c>
      <c r="C1042" s="6">
        <v>165</v>
      </c>
      <c r="D1042" s="6" t="s">
        <v>21</v>
      </c>
      <c r="E1042" s="6" t="s">
        <v>22</v>
      </c>
      <c r="F1042" s="6" t="s">
        <v>59</v>
      </c>
      <c r="G1042" s="7">
        <v>6.3</v>
      </c>
      <c r="H1042" s="7">
        <v>5.7</v>
      </c>
      <c r="I1042" s="7">
        <v>6.6</v>
      </c>
      <c r="J1042" s="7">
        <v>6.9</v>
      </c>
      <c r="K1042" s="7">
        <v>7.2</v>
      </c>
      <c r="L1042" s="7">
        <v>7.2</v>
      </c>
      <c r="M1042" s="6">
        <v>6000</v>
      </c>
      <c r="N1042" s="8">
        <f>IF('NORMAL OPTION CALLS'!E1042="BUY",('NORMAL OPTION CALLS'!L1042-'NORMAL OPTION CALLS'!G1042)*('NORMAL OPTION CALLS'!M1042),('NORMAL OPTION CALLS'!G1042-'NORMAL OPTION CALLS'!L1042)*('NORMAL OPTION CALLS'!M1042))</f>
        <v>5400.0000000000018</v>
      </c>
      <c r="O1042" s="9">
        <f>'NORMAL OPTION CALLS'!N1042/('NORMAL OPTION CALLS'!M1042)/'NORMAL OPTION CALLS'!G1042%</f>
        <v>14.285714285714292</v>
      </c>
    </row>
    <row r="1043" spans="1:15" ht="15.75">
      <c r="A1043" s="10">
        <v>28</v>
      </c>
      <c r="B1043" s="5">
        <v>42842</v>
      </c>
      <c r="C1043" s="6">
        <v>202.5</v>
      </c>
      <c r="D1043" s="6" t="s">
        <v>21</v>
      </c>
      <c r="E1043" s="6" t="s">
        <v>22</v>
      </c>
      <c r="F1043" s="6" t="s">
        <v>125</v>
      </c>
      <c r="G1043" s="7">
        <v>3</v>
      </c>
      <c r="H1043" s="7">
        <v>2</v>
      </c>
      <c r="I1043" s="7">
        <v>3.5</v>
      </c>
      <c r="J1043" s="7">
        <v>4</v>
      </c>
      <c r="K1043" s="7">
        <v>4.5</v>
      </c>
      <c r="L1043" s="7">
        <v>3.5</v>
      </c>
      <c r="M1043" s="6">
        <v>4000</v>
      </c>
      <c r="N1043" s="8">
        <f>IF('NORMAL OPTION CALLS'!E1043="BUY",('NORMAL OPTION CALLS'!L1043-'NORMAL OPTION CALLS'!G1043)*('NORMAL OPTION CALLS'!M1043),('NORMAL OPTION CALLS'!G1043-'NORMAL OPTION CALLS'!L1043)*('NORMAL OPTION CALLS'!M1043))</f>
        <v>2000</v>
      </c>
      <c r="O1043" s="9">
        <f>'NORMAL OPTION CALLS'!N1043/('NORMAL OPTION CALLS'!M1043)/'NORMAL OPTION CALLS'!G1043%</f>
        <v>16.666666666666668</v>
      </c>
    </row>
    <row r="1044" spans="1:15" ht="15.75">
      <c r="A1044" s="10">
        <v>29</v>
      </c>
      <c r="B1044" s="5">
        <v>42838</v>
      </c>
      <c r="C1044" s="6">
        <v>470</v>
      </c>
      <c r="D1044" s="6" t="s">
        <v>21</v>
      </c>
      <c r="E1044" s="6" t="s">
        <v>22</v>
      </c>
      <c r="F1044" s="6" t="s">
        <v>99</v>
      </c>
      <c r="G1044" s="7">
        <v>10</v>
      </c>
      <c r="H1044" s="7">
        <v>8</v>
      </c>
      <c r="I1044" s="7">
        <v>11</v>
      </c>
      <c r="J1044" s="7">
        <v>12</v>
      </c>
      <c r="K1044" s="7">
        <v>13</v>
      </c>
      <c r="L1044" s="7">
        <v>13</v>
      </c>
      <c r="M1044" s="6">
        <v>2000</v>
      </c>
      <c r="N1044" s="8">
        <f>IF('NORMAL OPTION CALLS'!E1044="BUY",('NORMAL OPTION CALLS'!L1044-'NORMAL OPTION CALLS'!G1044)*('NORMAL OPTION CALLS'!M1044),('NORMAL OPTION CALLS'!G1044-'NORMAL OPTION CALLS'!L1044)*('NORMAL OPTION CALLS'!M1044))</f>
        <v>6000</v>
      </c>
      <c r="O1044" s="9">
        <f>'NORMAL OPTION CALLS'!N1044/('NORMAL OPTION CALLS'!M1044)/'NORMAL OPTION CALLS'!G1044%</f>
        <v>30</v>
      </c>
    </row>
    <row r="1045" spans="1:15" ht="15.75">
      <c r="A1045" s="10">
        <v>30</v>
      </c>
      <c r="B1045" s="5">
        <v>42838</v>
      </c>
      <c r="C1045" s="6">
        <v>175</v>
      </c>
      <c r="D1045" s="6" t="s">
        <v>21</v>
      </c>
      <c r="E1045" s="6" t="s">
        <v>22</v>
      </c>
      <c r="F1045" s="6" t="s">
        <v>126</v>
      </c>
      <c r="G1045" s="7">
        <v>6</v>
      </c>
      <c r="H1045" s="7">
        <v>5.2</v>
      </c>
      <c r="I1045" s="7">
        <v>6.4</v>
      </c>
      <c r="J1045" s="7">
        <v>6.8</v>
      </c>
      <c r="K1045" s="7">
        <v>7.2</v>
      </c>
      <c r="L1045" s="7">
        <v>6.4</v>
      </c>
      <c r="M1045" s="6">
        <v>3500</v>
      </c>
      <c r="N1045" s="8">
        <f>IF('NORMAL OPTION CALLS'!E1045="BUY",('NORMAL OPTION CALLS'!L1045-'NORMAL OPTION CALLS'!G1045)*('NORMAL OPTION CALLS'!M1045),('NORMAL OPTION CALLS'!G1045-'NORMAL OPTION CALLS'!L1045)*('NORMAL OPTION CALLS'!M1045))</f>
        <v>1400.0000000000011</v>
      </c>
      <c r="O1045" s="9">
        <f>'NORMAL OPTION CALLS'!N1045/('NORMAL OPTION CALLS'!M1045)/'NORMAL OPTION CALLS'!G1045%</f>
        <v>6.6666666666666723</v>
      </c>
    </row>
    <row r="1046" spans="1:15" ht="15.75">
      <c r="A1046" s="10">
        <v>31</v>
      </c>
      <c r="B1046" s="5">
        <v>42837</v>
      </c>
      <c r="C1046" s="6">
        <v>490</v>
      </c>
      <c r="D1046" s="6" t="s">
        <v>21</v>
      </c>
      <c r="E1046" s="6" t="s">
        <v>22</v>
      </c>
      <c r="F1046" s="6" t="s">
        <v>92</v>
      </c>
      <c r="G1046" s="7">
        <v>12</v>
      </c>
      <c r="H1046" s="7">
        <v>10</v>
      </c>
      <c r="I1046" s="7">
        <v>13</v>
      </c>
      <c r="J1046" s="7">
        <v>14</v>
      </c>
      <c r="K1046" s="7">
        <v>15</v>
      </c>
      <c r="L1046" s="7">
        <v>13</v>
      </c>
      <c r="M1046" s="6">
        <v>2000</v>
      </c>
      <c r="N1046" s="8">
        <f>IF('NORMAL OPTION CALLS'!E1046="BUY",('NORMAL OPTION CALLS'!L1046-'NORMAL OPTION CALLS'!G1046)*('NORMAL OPTION CALLS'!M1046),('NORMAL OPTION CALLS'!G1046-'NORMAL OPTION CALLS'!L1046)*('NORMAL OPTION CALLS'!M1046))</f>
        <v>2000</v>
      </c>
      <c r="O1046" s="9">
        <f>'NORMAL OPTION CALLS'!N1046/('NORMAL OPTION CALLS'!M1046)/'NORMAL OPTION CALLS'!G1046%</f>
        <v>8.3333333333333339</v>
      </c>
    </row>
    <row r="1047" spans="1:15" ht="15.75">
      <c r="A1047" s="10">
        <v>32</v>
      </c>
      <c r="B1047" s="5">
        <v>42837</v>
      </c>
      <c r="C1047" s="6">
        <v>280</v>
      </c>
      <c r="D1047" s="6" t="s">
        <v>47</v>
      </c>
      <c r="E1047" s="6" t="s">
        <v>22</v>
      </c>
      <c r="F1047" s="6" t="s">
        <v>127</v>
      </c>
      <c r="G1047" s="7">
        <v>5.3</v>
      </c>
      <c r="H1047" s="7">
        <v>4</v>
      </c>
      <c r="I1047" s="7">
        <v>6</v>
      </c>
      <c r="J1047" s="7">
        <v>6.7</v>
      </c>
      <c r="K1047" s="7">
        <v>7.4</v>
      </c>
      <c r="L1047" s="7">
        <v>6</v>
      </c>
      <c r="M1047" s="6">
        <v>3200</v>
      </c>
      <c r="N1047" s="8">
        <f>IF('NORMAL OPTION CALLS'!E1047="BUY",('NORMAL OPTION CALLS'!L1047-'NORMAL OPTION CALLS'!G1047)*('NORMAL OPTION CALLS'!M1047),('NORMAL OPTION CALLS'!G1047-'NORMAL OPTION CALLS'!L1047)*('NORMAL OPTION CALLS'!M1047))</f>
        <v>2240.0000000000005</v>
      </c>
      <c r="O1047" s="9">
        <f>'NORMAL OPTION CALLS'!N1047/('NORMAL OPTION CALLS'!M1047)/'NORMAL OPTION CALLS'!G1047%</f>
        <v>13.207547169811324</v>
      </c>
    </row>
    <row r="1048" spans="1:15" ht="15.75">
      <c r="A1048" s="10">
        <v>33</v>
      </c>
      <c r="B1048" s="5">
        <v>42837</v>
      </c>
      <c r="C1048" s="6">
        <v>480</v>
      </c>
      <c r="D1048" s="6" t="s">
        <v>21</v>
      </c>
      <c r="E1048" s="6" t="s">
        <v>22</v>
      </c>
      <c r="F1048" s="6" t="s">
        <v>99</v>
      </c>
      <c r="G1048" s="7">
        <v>9.5</v>
      </c>
      <c r="H1048" s="7">
        <v>7.5</v>
      </c>
      <c r="I1048" s="7">
        <v>10.5</v>
      </c>
      <c r="J1048" s="7">
        <v>11.5</v>
      </c>
      <c r="K1048" s="7">
        <v>12.5</v>
      </c>
      <c r="L1048" s="7">
        <v>11.5</v>
      </c>
      <c r="M1048" s="6">
        <v>2000</v>
      </c>
      <c r="N1048" s="8">
        <f>IF('NORMAL OPTION CALLS'!E1048="BUY",('NORMAL OPTION CALLS'!L1048-'NORMAL OPTION CALLS'!G1048)*('NORMAL OPTION CALLS'!M1048),('NORMAL OPTION CALLS'!G1048-'NORMAL OPTION CALLS'!L1048)*('NORMAL OPTION CALLS'!M1048))</f>
        <v>4000</v>
      </c>
      <c r="O1048" s="9">
        <f>'NORMAL OPTION CALLS'!N1048/('NORMAL OPTION CALLS'!M1048)/'NORMAL OPTION CALLS'!G1048%</f>
        <v>21.05263157894737</v>
      </c>
    </row>
    <row r="1049" spans="1:15" ht="15.75">
      <c r="A1049" s="10">
        <v>34</v>
      </c>
      <c r="B1049" s="5">
        <v>42837</v>
      </c>
      <c r="C1049" s="6">
        <v>570</v>
      </c>
      <c r="D1049" s="6" t="s">
        <v>21</v>
      </c>
      <c r="E1049" s="6" t="s">
        <v>22</v>
      </c>
      <c r="F1049" s="6" t="s">
        <v>128</v>
      </c>
      <c r="G1049" s="7">
        <v>11.5</v>
      </c>
      <c r="H1049" s="7">
        <v>8.5</v>
      </c>
      <c r="I1049" s="7">
        <v>13</v>
      </c>
      <c r="J1049" s="7">
        <v>14.5</v>
      </c>
      <c r="K1049" s="7">
        <v>16</v>
      </c>
      <c r="L1049" s="7">
        <v>8.5</v>
      </c>
      <c r="M1049" s="6">
        <v>1000</v>
      </c>
      <c r="N1049" s="8">
        <f>IF('NORMAL OPTION CALLS'!E1049="BUY",('NORMAL OPTION CALLS'!L1049-'NORMAL OPTION CALLS'!G1049)*('NORMAL OPTION CALLS'!M1049),('NORMAL OPTION CALLS'!G1049-'NORMAL OPTION CALLS'!L1049)*('NORMAL OPTION CALLS'!M1049))</f>
        <v>-3000</v>
      </c>
      <c r="O1049" s="9">
        <f>'NORMAL OPTION CALLS'!N1049/('NORMAL OPTION CALLS'!M1049)/'NORMAL OPTION CALLS'!G1049%</f>
        <v>-26.086956521739129</v>
      </c>
    </row>
    <row r="1050" spans="1:15" ht="15.75">
      <c r="A1050" s="10">
        <v>35</v>
      </c>
      <c r="B1050" s="5">
        <v>42836</v>
      </c>
      <c r="C1050" s="6">
        <v>155</v>
      </c>
      <c r="D1050" s="6" t="s">
        <v>21</v>
      </c>
      <c r="E1050" s="6" t="s">
        <v>22</v>
      </c>
      <c r="F1050" s="6" t="s">
        <v>59</v>
      </c>
      <c r="G1050" s="7">
        <v>5.6</v>
      </c>
      <c r="H1050" s="7">
        <v>4.8</v>
      </c>
      <c r="I1050" s="7">
        <v>6</v>
      </c>
      <c r="J1050" s="7">
        <v>6.4</v>
      </c>
      <c r="K1050" s="7">
        <v>6.8</v>
      </c>
      <c r="L1050" s="7">
        <v>6.8</v>
      </c>
      <c r="M1050" s="6">
        <v>6000</v>
      </c>
      <c r="N1050" s="8">
        <f>IF('NORMAL OPTION CALLS'!E1050="BUY",('NORMAL OPTION CALLS'!L1050-'NORMAL OPTION CALLS'!G1050)*('NORMAL OPTION CALLS'!M1050),('NORMAL OPTION CALLS'!G1050-'NORMAL OPTION CALLS'!L1050)*('NORMAL OPTION CALLS'!M1050))</f>
        <v>7200.0000000000009</v>
      </c>
      <c r="O1050" s="9">
        <f>'NORMAL OPTION CALLS'!N1050/('NORMAL OPTION CALLS'!M1050)/'NORMAL OPTION CALLS'!G1050%</f>
        <v>21.428571428571434</v>
      </c>
    </row>
    <row r="1051" spans="1:15" ht="15.75">
      <c r="A1051" s="10">
        <v>36</v>
      </c>
      <c r="B1051" s="5">
        <v>42836</v>
      </c>
      <c r="C1051" s="6">
        <v>185</v>
      </c>
      <c r="D1051" s="6" t="s">
        <v>21</v>
      </c>
      <c r="E1051" s="6" t="s">
        <v>22</v>
      </c>
      <c r="F1051" s="6" t="s">
        <v>64</v>
      </c>
      <c r="G1051" s="7">
        <v>13</v>
      </c>
      <c r="H1051" s="7">
        <v>12.3</v>
      </c>
      <c r="I1051" s="7">
        <v>13.5</v>
      </c>
      <c r="J1051" s="7">
        <v>14</v>
      </c>
      <c r="K1051" s="7">
        <v>14.5</v>
      </c>
      <c r="L1051" s="7">
        <v>14.5</v>
      </c>
      <c r="M1051" s="6">
        <v>6000</v>
      </c>
      <c r="N1051" s="8">
        <f>IF('NORMAL OPTION CALLS'!E1051="BUY",('NORMAL OPTION CALLS'!L1051-'NORMAL OPTION CALLS'!G1051)*('NORMAL OPTION CALLS'!M1051),('NORMAL OPTION CALLS'!G1051-'NORMAL OPTION CALLS'!L1051)*('NORMAL OPTION CALLS'!M1051))</f>
        <v>9000</v>
      </c>
      <c r="O1051" s="9">
        <f>'NORMAL OPTION CALLS'!N1051/('NORMAL OPTION CALLS'!M1051)/'NORMAL OPTION CALLS'!G1051%</f>
        <v>11.538461538461538</v>
      </c>
    </row>
    <row r="1052" spans="1:15" ht="15.75">
      <c r="A1052" s="10">
        <v>37</v>
      </c>
      <c r="B1052" s="5">
        <v>42836</v>
      </c>
      <c r="C1052" s="6">
        <v>1600</v>
      </c>
      <c r="D1052" s="6" t="s">
        <v>21</v>
      </c>
      <c r="E1052" s="6" t="s">
        <v>22</v>
      </c>
      <c r="F1052" s="6" t="s">
        <v>129</v>
      </c>
      <c r="G1052" s="7">
        <v>45.3</v>
      </c>
      <c r="H1052" s="7">
        <v>39.5</v>
      </c>
      <c r="I1052" s="7">
        <v>48</v>
      </c>
      <c r="J1052" s="7">
        <v>51</v>
      </c>
      <c r="K1052" s="7">
        <v>54</v>
      </c>
      <c r="L1052" s="7">
        <v>48</v>
      </c>
      <c r="M1052" s="6">
        <v>700</v>
      </c>
      <c r="N1052" s="8">
        <f>IF('NORMAL OPTION CALLS'!E1052="BUY",('NORMAL OPTION CALLS'!L1052-'NORMAL OPTION CALLS'!G1052)*('NORMAL OPTION CALLS'!M1052),('NORMAL OPTION CALLS'!G1052-'NORMAL OPTION CALLS'!L1052)*('NORMAL OPTION CALLS'!M1052))</f>
        <v>1890.000000000002</v>
      </c>
      <c r="O1052" s="9">
        <f>'NORMAL OPTION CALLS'!N1052/('NORMAL OPTION CALLS'!M1052)/'NORMAL OPTION CALLS'!G1052%</f>
        <v>5.9602649006622581</v>
      </c>
    </row>
    <row r="1053" spans="1:15" ht="15.75">
      <c r="A1053" s="10">
        <v>38</v>
      </c>
      <c r="B1053" s="5">
        <v>42833</v>
      </c>
      <c r="C1053" s="6">
        <v>410</v>
      </c>
      <c r="D1053" s="6" t="s">
        <v>21</v>
      </c>
      <c r="E1053" s="6" t="s">
        <v>22</v>
      </c>
      <c r="F1053" s="6" t="s">
        <v>56</v>
      </c>
      <c r="G1053" s="7">
        <v>11.15</v>
      </c>
      <c r="H1053" s="7">
        <v>10</v>
      </c>
      <c r="I1053" s="7">
        <v>11.8</v>
      </c>
      <c r="J1053" s="7">
        <v>12.5</v>
      </c>
      <c r="K1053" s="7">
        <v>13</v>
      </c>
      <c r="L1053" s="7">
        <v>12.5</v>
      </c>
      <c r="M1053" s="6">
        <v>3000</v>
      </c>
      <c r="N1053" s="8">
        <f>IF('NORMAL OPTION CALLS'!E1053="BUY",('NORMAL OPTION CALLS'!L1053-'NORMAL OPTION CALLS'!G1053)*('NORMAL OPTION CALLS'!M1053),('NORMAL OPTION CALLS'!G1053-'NORMAL OPTION CALLS'!L1053)*('NORMAL OPTION CALLS'!M1053))</f>
        <v>4049.9999999999991</v>
      </c>
      <c r="O1053" s="9">
        <f>'NORMAL OPTION CALLS'!N1053/('NORMAL OPTION CALLS'!M1053)/'NORMAL OPTION CALLS'!G1053%</f>
        <v>12.107623318385647</v>
      </c>
    </row>
    <row r="1054" spans="1:15" ht="15.75">
      <c r="A1054" s="10">
        <v>39</v>
      </c>
      <c r="B1054" s="5">
        <v>42833</v>
      </c>
      <c r="C1054" s="6">
        <v>350</v>
      </c>
      <c r="D1054" s="6" t="s">
        <v>21</v>
      </c>
      <c r="E1054" s="6" t="s">
        <v>22</v>
      </c>
      <c r="F1054" s="6" t="s">
        <v>130</v>
      </c>
      <c r="G1054" s="7">
        <v>12.5</v>
      </c>
      <c r="H1054" s="7">
        <v>10</v>
      </c>
      <c r="I1054" s="7">
        <v>14</v>
      </c>
      <c r="J1054" s="7">
        <v>15.5</v>
      </c>
      <c r="K1054" s="7">
        <v>17</v>
      </c>
      <c r="L1054" s="7">
        <v>15.5</v>
      </c>
      <c r="M1054" s="6">
        <v>1600</v>
      </c>
      <c r="N1054" s="8">
        <f>IF('NORMAL OPTION CALLS'!E1054="BUY",('NORMAL OPTION CALLS'!L1054-'NORMAL OPTION CALLS'!G1054)*('NORMAL OPTION CALLS'!M1054),('NORMAL OPTION CALLS'!G1054-'NORMAL OPTION CALLS'!L1054)*('NORMAL OPTION CALLS'!M1054))</f>
        <v>4800</v>
      </c>
      <c r="O1054" s="9">
        <f>'NORMAL OPTION CALLS'!N1054/('NORMAL OPTION CALLS'!M1054)/'NORMAL OPTION CALLS'!G1054%</f>
        <v>24</v>
      </c>
    </row>
    <row r="1055" spans="1:15" ht="15.75">
      <c r="A1055" s="10">
        <v>40</v>
      </c>
      <c r="B1055" s="5">
        <v>42832</v>
      </c>
      <c r="C1055" s="6">
        <v>660</v>
      </c>
      <c r="D1055" s="6" t="s">
        <v>21</v>
      </c>
      <c r="E1055" s="6" t="s">
        <v>22</v>
      </c>
      <c r="F1055" s="6" t="s">
        <v>76</v>
      </c>
      <c r="G1055" s="7">
        <v>14</v>
      </c>
      <c r="H1055" s="7">
        <v>12</v>
      </c>
      <c r="I1055" s="7">
        <v>15</v>
      </c>
      <c r="J1055" s="7">
        <v>16</v>
      </c>
      <c r="K1055" s="7">
        <v>17</v>
      </c>
      <c r="L1055" s="7">
        <v>17</v>
      </c>
      <c r="M1055" s="6">
        <v>1200</v>
      </c>
      <c r="N1055" s="8">
        <f>IF('NORMAL OPTION CALLS'!E1055="BUY",('NORMAL OPTION CALLS'!L1055-'NORMAL OPTION CALLS'!G1055)*('NORMAL OPTION CALLS'!M1055),('NORMAL OPTION CALLS'!G1055-'NORMAL OPTION CALLS'!L1055)*('NORMAL OPTION CALLS'!M1055))</f>
        <v>3600</v>
      </c>
      <c r="O1055" s="9">
        <f>'NORMAL OPTION CALLS'!N1055/('NORMAL OPTION CALLS'!M1055)/'NORMAL OPTION CALLS'!G1055%</f>
        <v>21.428571428571427</v>
      </c>
    </row>
    <row r="1056" spans="1:15" ht="15.75">
      <c r="A1056" s="10">
        <v>41</v>
      </c>
      <c r="B1056" s="5">
        <v>42832</v>
      </c>
      <c r="C1056" s="6">
        <v>530</v>
      </c>
      <c r="D1056" s="6" t="s">
        <v>21</v>
      </c>
      <c r="E1056" s="6" t="s">
        <v>22</v>
      </c>
      <c r="F1056" s="6" t="s">
        <v>23</v>
      </c>
      <c r="G1056" s="7">
        <v>19</v>
      </c>
      <c r="H1056" s="7">
        <v>16</v>
      </c>
      <c r="I1056" s="7">
        <v>21</v>
      </c>
      <c r="J1056" s="7">
        <v>23</v>
      </c>
      <c r="K1056" s="7">
        <v>25</v>
      </c>
      <c r="L1056" s="7">
        <v>21</v>
      </c>
      <c r="M1056" s="6">
        <v>2100</v>
      </c>
      <c r="N1056" s="8">
        <f>IF('NORMAL OPTION CALLS'!E1056="BUY",('NORMAL OPTION CALLS'!L1056-'NORMAL OPTION CALLS'!G1056)*('NORMAL OPTION CALLS'!M1056),('NORMAL OPTION CALLS'!G1056-'NORMAL OPTION CALLS'!L1056)*('NORMAL OPTION CALLS'!M1056))</f>
        <v>4200</v>
      </c>
      <c r="O1056" s="9">
        <f>'NORMAL OPTION CALLS'!N1056/('NORMAL OPTION CALLS'!M1056)/'NORMAL OPTION CALLS'!G1056%</f>
        <v>10.526315789473685</v>
      </c>
    </row>
    <row r="1057" spans="1:15" ht="15.75">
      <c r="A1057" s="10">
        <v>42</v>
      </c>
      <c r="B1057" s="5">
        <v>42832</v>
      </c>
      <c r="C1057" s="6">
        <v>1700</v>
      </c>
      <c r="D1057" s="6" t="s">
        <v>21</v>
      </c>
      <c r="E1057" s="6" t="s">
        <v>22</v>
      </c>
      <c r="F1057" s="6" t="s">
        <v>131</v>
      </c>
      <c r="G1057" s="7">
        <v>45.25</v>
      </c>
      <c r="H1057" s="7">
        <v>39</v>
      </c>
      <c r="I1057" s="7">
        <v>48</v>
      </c>
      <c r="J1057" s="7">
        <v>51</v>
      </c>
      <c r="K1057" s="7">
        <v>54</v>
      </c>
      <c r="L1057" s="7">
        <v>48</v>
      </c>
      <c r="M1057" s="6">
        <v>500</v>
      </c>
      <c r="N1057" s="8">
        <f>IF('NORMAL OPTION CALLS'!E1057="BUY",('NORMAL OPTION CALLS'!L1057-'NORMAL OPTION CALLS'!G1057)*('NORMAL OPTION CALLS'!M1057),('NORMAL OPTION CALLS'!G1057-'NORMAL OPTION CALLS'!L1057)*('NORMAL OPTION CALLS'!M1057))</f>
        <v>1375</v>
      </c>
      <c r="O1057" s="9">
        <f>'NORMAL OPTION CALLS'!N1057/('NORMAL OPTION CALLS'!M1057)/'NORMAL OPTION CALLS'!G1057%</f>
        <v>6.0773480662983426</v>
      </c>
    </row>
    <row r="1058" spans="1:15" ht="15.75">
      <c r="A1058" s="10">
        <v>43</v>
      </c>
      <c r="B1058" s="5">
        <v>42831</v>
      </c>
      <c r="C1058" s="6">
        <v>195</v>
      </c>
      <c r="D1058" s="6" t="s">
        <v>21</v>
      </c>
      <c r="E1058" s="6" t="s">
        <v>22</v>
      </c>
      <c r="F1058" s="6" t="s">
        <v>24</v>
      </c>
      <c r="G1058" s="7">
        <v>7.8</v>
      </c>
      <c r="H1058" s="7">
        <v>6.8</v>
      </c>
      <c r="I1058" s="7">
        <v>8.3000000000000007</v>
      </c>
      <c r="J1058" s="7">
        <v>8.6999999999999993</v>
      </c>
      <c r="K1058" s="7">
        <v>9.1999999999999993</v>
      </c>
      <c r="L1058" s="7">
        <v>6.8</v>
      </c>
      <c r="M1058" s="6">
        <v>3500</v>
      </c>
      <c r="N1058" s="8">
        <f>IF('NORMAL OPTION CALLS'!E1058="BUY",('NORMAL OPTION CALLS'!L1058-'NORMAL OPTION CALLS'!G1058)*('NORMAL OPTION CALLS'!M1058),('NORMAL OPTION CALLS'!G1058-'NORMAL OPTION CALLS'!L1058)*('NORMAL OPTION CALLS'!M1058))</f>
        <v>-3500</v>
      </c>
      <c r="O1058" s="9">
        <f>'NORMAL OPTION CALLS'!N1058/('NORMAL OPTION CALLS'!M1058)/'NORMAL OPTION CALLS'!G1058%</f>
        <v>-12.820512820512821</v>
      </c>
    </row>
    <row r="1059" spans="1:15" ht="15.75">
      <c r="A1059" s="10">
        <v>44</v>
      </c>
      <c r="B1059" s="5">
        <v>42831</v>
      </c>
      <c r="C1059" s="6">
        <v>1400</v>
      </c>
      <c r="D1059" s="6" t="s">
        <v>21</v>
      </c>
      <c r="E1059" s="6" t="s">
        <v>22</v>
      </c>
      <c r="F1059" s="6" t="s">
        <v>119</v>
      </c>
      <c r="G1059" s="7">
        <v>36</v>
      </c>
      <c r="H1059" s="7">
        <v>32</v>
      </c>
      <c r="I1059" s="7">
        <v>38</v>
      </c>
      <c r="J1059" s="7">
        <v>40</v>
      </c>
      <c r="K1059" s="7">
        <v>42</v>
      </c>
      <c r="L1059" s="7">
        <v>32</v>
      </c>
      <c r="M1059" s="6">
        <v>700</v>
      </c>
      <c r="N1059" s="8">
        <f>IF('NORMAL OPTION CALLS'!E1059="BUY",('NORMAL OPTION CALLS'!L1059-'NORMAL OPTION CALLS'!G1059)*('NORMAL OPTION CALLS'!M1059),('NORMAL OPTION CALLS'!G1059-'NORMAL OPTION CALLS'!L1059)*('NORMAL OPTION CALLS'!M1059))</f>
        <v>-2800</v>
      </c>
      <c r="O1059" s="9">
        <f>'NORMAL OPTION CALLS'!N1059/('NORMAL OPTION CALLS'!M1059)/'NORMAL OPTION CALLS'!G1059%</f>
        <v>-11.111111111111111</v>
      </c>
    </row>
    <row r="1060" spans="1:15" ht="15.75">
      <c r="A1060" s="10">
        <v>45</v>
      </c>
      <c r="B1060" s="5">
        <v>42831</v>
      </c>
      <c r="C1060" s="6">
        <v>1440</v>
      </c>
      <c r="D1060" s="6" t="s">
        <v>21</v>
      </c>
      <c r="E1060" s="6" t="s">
        <v>22</v>
      </c>
      <c r="F1060" s="6" t="s">
        <v>132</v>
      </c>
      <c r="G1060" s="7">
        <v>36</v>
      </c>
      <c r="H1060" s="7">
        <v>30</v>
      </c>
      <c r="I1060" s="7">
        <v>39</v>
      </c>
      <c r="J1060" s="7">
        <v>42</v>
      </c>
      <c r="K1060" s="7">
        <v>45</v>
      </c>
      <c r="L1060" s="7">
        <v>39</v>
      </c>
      <c r="M1060" s="6">
        <v>500</v>
      </c>
      <c r="N1060" s="8">
        <f>IF('NORMAL OPTION CALLS'!E1060="BUY",('NORMAL OPTION CALLS'!L1060-'NORMAL OPTION CALLS'!G1060)*('NORMAL OPTION CALLS'!M1060),('NORMAL OPTION CALLS'!G1060-'NORMAL OPTION CALLS'!L1060)*('NORMAL OPTION CALLS'!M1060))</f>
        <v>1500</v>
      </c>
      <c r="O1060" s="9">
        <f>'NORMAL OPTION CALLS'!N1060/('NORMAL OPTION CALLS'!M1060)/'NORMAL OPTION CALLS'!G1060%</f>
        <v>8.3333333333333339</v>
      </c>
    </row>
    <row r="1061" spans="1:15" ht="15.75">
      <c r="A1061" s="10">
        <v>46</v>
      </c>
      <c r="B1061" s="5">
        <v>42830</v>
      </c>
      <c r="C1061" s="6">
        <v>150</v>
      </c>
      <c r="D1061" s="6" t="s">
        <v>21</v>
      </c>
      <c r="E1061" s="6" t="s">
        <v>22</v>
      </c>
      <c r="F1061" s="6" t="s">
        <v>59</v>
      </c>
      <c r="G1061" s="7">
        <v>6.4</v>
      </c>
      <c r="H1061" s="7">
        <v>5.6</v>
      </c>
      <c r="I1061" s="7">
        <v>6.8</v>
      </c>
      <c r="J1061" s="7">
        <v>7.2</v>
      </c>
      <c r="K1061" s="7">
        <v>7.6</v>
      </c>
      <c r="L1061" s="7">
        <v>7.6</v>
      </c>
      <c r="M1061" s="6">
        <v>6000</v>
      </c>
      <c r="N1061" s="8">
        <f>IF('NORMAL OPTION CALLS'!E1061="BUY",('NORMAL OPTION CALLS'!L1061-'NORMAL OPTION CALLS'!G1061)*('NORMAL OPTION CALLS'!M1061),('NORMAL OPTION CALLS'!G1061-'NORMAL OPTION CALLS'!L1061)*('NORMAL OPTION CALLS'!M1061))</f>
        <v>7199.9999999999955</v>
      </c>
      <c r="O1061" s="9">
        <f>'NORMAL OPTION CALLS'!N1061/('NORMAL OPTION CALLS'!M1061)/'NORMAL OPTION CALLS'!G1061%</f>
        <v>18.749999999999989</v>
      </c>
    </row>
    <row r="1062" spans="1:15" ht="15.75">
      <c r="A1062" s="10">
        <v>47</v>
      </c>
      <c r="B1062" s="5">
        <v>42830</v>
      </c>
      <c r="C1062" s="6">
        <v>185</v>
      </c>
      <c r="D1062" s="6" t="s">
        <v>21</v>
      </c>
      <c r="E1062" s="6" t="s">
        <v>22</v>
      </c>
      <c r="F1062" s="6" t="s">
        <v>64</v>
      </c>
      <c r="G1062" s="7">
        <v>5</v>
      </c>
      <c r="H1062" s="7">
        <v>4</v>
      </c>
      <c r="I1062" s="7">
        <v>5.5</v>
      </c>
      <c r="J1062" s="7">
        <v>6</v>
      </c>
      <c r="K1062" s="7">
        <v>6.5</v>
      </c>
      <c r="L1062" s="7">
        <v>5.5</v>
      </c>
      <c r="M1062" s="6">
        <v>6000</v>
      </c>
      <c r="N1062" s="8">
        <f>IF('NORMAL OPTION CALLS'!E1062="BUY",('NORMAL OPTION CALLS'!L1062-'NORMAL OPTION CALLS'!G1062)*('NORMAL OPTION CALLS'!M1062),('NORMAL OPTION CALLS'!G1062-'NORMAL OPTION CALLS'!L1062)*('NORMAL OPTION CALLS'!M1062))</f>
        <v>3000</v>
      </c>
      <c r="O1062" s="9">
        <f>'NORMAL OPTION CALLS'!N1062/('NORMAL OPTION CALLS'!M1062)/'NORMAL OPTION CALLS'!G1062%</f>
        <v>10</v>
      </c>
    </row>
    <row r="1063" spans="1:15" ht="15.75">
      <c r="A1063" s="10">
        <v>48</v>
      </c>
      <c r="B1063" s="5">
        <v>42829</v>
      </c>
      <c r="C1063" s="6">
        <v>280</v>
      </c>
      <c r="D1063" s="6" t="s">
        <v>21</v>
      </c>
      <c r="E1063" s="6" t="s">
        <v>22</v>
      </c>
      <c r="F1063" s="6" t="s">
        <v>91</v>
      </c>
      <c r="G1063" s="7">
        <v>11</v>
      </c>
      <c r="H1063" s="7">
        <v>9</v>
      </c>
      <c r="I1063" s="7">
        <v>12</v>
      </c>
      <c r="J1063" s="7">
        <v>13</v>
      </c>
      <c r="K1063" s="7">
        <v>14</v>
      </c>
      <c r="L1063" s="7">
        <v>12</v>
      </c>
      <c r="M1063" s="6">
        <v>2500</v>
      </c>
      <c r="N1063" s="8">
        <f>IF('NORMAL OPTION CALLS'!E1063="BUY",('NORMAL OPTION CALLS'!L1063-'NORMAL OPTION CALLS'!G1063)*('NORMAL OPTION CALLS'!M1063),('NORMAL OPTION CALLS'!G1063-'NORMAL OPTION CALLS'!L1063)*('NORMAL OPTION CALLS'!M1063))</f>
        <v>2500</v>
      </c>
      <c r="O1063" s="9">
        <f>'NORMAL OPTION CALLS'!N1063/('NORMAL OPTION CALLS'!M1063)/'NORMAL OPTION CALLS'!G1063%</f>
        <v>9.0909090909090917</v>
      </c>
    </row>
    <row r="1064" spans="1:15" ht="15.75">
      <c r="A1064" s="10">
        <v>49</v>
      </c>
      <c r="B1064" s="5">
        <v>42829</v>
      </c>
      <c r="C1064" s="6">
        <v>800</v>
      </c>
      <c r="D1064" s="6" t="s">
        <v>21</v>
      </c>
      <c r="E1064" s="6" t="s">
        <v>22</v>
      </c>
      <c r="F1064" s="6" t="s">
        <v>108</v>
      </c>
      <c r="G1064" s="7">
        <v>25</v>
      </c>
      <c r="H1064" s="7">
        <v>23</v>
      </c>
      <c r="I1064" s="7">
        <v>26</v>
      </c>
      <c r="J1064" s="7">
        <v>27</v>
      </c>
      <c r="K1064" s="7">
        <v>28</v>
      </c>
      <c r="L1064" s="7">
        <v>23</v>
      </c>
      <c r="M1064" s="6">
        <v>2000</v>
      </c>
      <c r="N1064" s="8">
        <f>IF('NORMAL OPTION CALLS'!E1064="BUY",('NORMAL OPTION CALLS'!L1064-'NORMAL OPTION CALLS'!G1064)*('NORMAL OPTION CALLS'!M1064),('NORMAL OPTION CALLS'!G1064-'NORMAL OPTION CALLS'!L1064)*('NORMAL OPTION CALLS'!M1064))</f>
        <v>-4000</v>
      </c>
      <c r="O1064" s="9">
        <f>'NORMAL OPTION CALLS'!N1064/('NORMAL OPTION CALLS'!M1064)/'NORMAL OPTION CALLS'!G1064%</f>
        <v>-8</v>
      </c>
    </row>
    <row r="1065" spans="1:15" ht="15.75">
      <c r="A1065" s="10"/>
      <c r="B1065" s="5"/>
      <c r="C1065" s="6"/>
      <c r="D1065" s="6"/>
      <c r="E1065" s="6"/>
      <c r="F1065" s="6"/>
      <c r="G1065" s="7"/>
      <c r="H1065" s="7"/>
      <c r="I1065" s="7"/>
      <c r="J1065" s="7"/>
      <c r="K1065" s="7"/>
      <c r="L1065" s="7"/>
      <c r="M1065" s="6"/>
      <c r="N1065" s="8"/>
      <c r="O1065" s="9"/>
    </row>
    <row r="1066" spans="1:15" ht="15.75">
      <c r="A1066" s="46" t="s">
        <v>95</v>
      </c>
      <c r="B1066" s="32"/>
      <c r="C1066" s="32"/>
      <c r="D1066" s="36"/>
      <c r="E1066" s="40"/>
      <c r="F1066" s="37"/>
      <c r="G1066" s="37"/>
      <c r="H1066" s="38"/>
      <c r="I1066" s="37"/>
      <c r="J1066" s="37"/>
      <c r="K1066" s="37"/>
      <c r="L1066" s="47"/>
      <c r="M1066" s="17"/>
      <c r="N1066" s="1"/>
      <c r="O1066" s="48"/>
    </row>
    <row r="1067" spans="1:15" ht="15.75">
      <c r="A1067" s="46" t="s">
        <v>96</v>
      </c>
      <c r="B1067" s="11"/>
      <c r="C1067" s="32"/>
      <c r="D1067" s="36"/>
      <c r="E1067" s="40"/>
      <c r="F1067" s="37"/>
      <c r="G1067" s="37"/>
      <c r="H1067" s="38"/>
      <c r="I1067" s="37"/>
      <c r="J1067" s="37"/>
      <c r="K1067" s="37"/>
      <c r="L1067" s="47"/>
      <c r="M1067" s="17"/>
      <c r="N1067" s="1"/>
      <c r="O1067" s="1"/>
    </row>
    <row r="1068" spans="1:15" ht="15.75">
      <c r="A1068" s="46" t="s">
        <v>96</v>
      </c>
      <c r="B1068" s="11"/>
      <c r="C1068" s="11"/>
      <c r="D1068" s="18"/>
      <c r="E1068" s="49"/>
      <c r="F1068" s="12"/>
      <c r="G1068" s="12"/>
      <c r="H1068" s="34"/>
      <c r="I1068" s="12"/>
      <c r="J1068" s="12"/>
      <c r="K1068" s="12"/>
      <c r="L1068" s="12"/>
      <c r="M1068" s="17"/>
      <c r="N1068" s="17"/>
      <c r="O1068" s="17"/>
    </row>
    <row r="1069" spans="1:15" ht="16.5" thickBot="1">
      <c r="A1069" s="18"/>
      <c r="B1069" s="11"/>
      <c r="C1069" s="11"/>
      <c r="D1069" s="12"/>
      <c r="E1069" s="12"/>
      <c r="F1069" s="12"/>
      <c r="G1069" s="13"/>
      <c r="H1069" s="14"/>
      <c r="I1069" s="15" t="s">
        <v>27</v>
      </c>
      <c r="J1069" s="15"/>
      <c r="K1069" s="16"/>
      <c r="L1069" s="16"/>
      <c r="M1069" s="17"/>
      <c r="N1069" s="17"/>
      <c r="O1069" s="17"/>
    </row>
    <row r="1070" spans="1:15" ht="15.75">
      <c r="A1070" s="18"/>
      <c r="B1070" s="11"/>
      <c r="C1070" s="11"/>
      <c r="D1070" s="19" t="s">
        <v>28</v>
      </c>
      <c r="E1070" s="50"/>
      <c r="F1070" s="20">
        <v>49</v>
      </c>
      <c r="G1070" s="21">
        <f>'NORMAL OPTION CALLS'!G1071+'NORMAL OPTION CALLS'!G1072+'NORMAL OPTION CALLS'!G1073+'NORMAL OPTION CALLS'!G1074+'NORMAL OPTION CALLS'!G1075+'NORMAL OPTION CALLS'!G1076</f>
        <v>100</v>
      </c>
      <c r="H1070" s="12">
        <v>49</v>
      </c>
      <c r="I1070" s="22">
        <f>'NORMAL OPTION CALLS'!H1071/'NORMAL OPTION CALLS'!H1070%</f>
        <v>81.632653061224488</v>
      </c>
      <c r="J1070" s="22"/>
      <c r="K1070" s="22"/>
      <c r="L1070" s="23"/>
      <c r="M1070" s="17"/>
      <c r="N1070" s="1"/>
      <c r="O1070" s="1"/>
    </row>
    <row r="1071" spans="1:15" ht="15.75">
      <c r="A1071" s="18"/>
      <c r="B1071" s="11"/>
      <c r="C1071" s="11"/>
      <c r="D1071" s="24" t="s">
        <v>29</v>
      </c>
      <c r="E1071" s="51"/>
      <c r="F1071" s="25">
        <v>40</v>
      </c>
      <c r="G1071" s="26">
        <f>('NORMAL OPTION CALLS'!F1071/'NORMAL OPTION CALLS'!F1070)*100</f>
        <v>81.632653061224488</v>
      </c>
      <c r="H1071" s="12">
        <v>40</v>
      </c>
      <c r="I1071" s="16"/>
      <c r="J1071" s="16"/>
      <c r="K1071" s="12"/>
      <c r="L1071" s="16"/>
      <c r="M1071" s="1"/>
      <c r="N1071" s="12" t="s">
        <v>30</v>
      </c>
      <c r="O1071" s="12"/>
    </row>
    <row r="1072" spans="1:15" ht="15.75">
      <c r="A1072" s="27"/>
      <c r="B1072" s="11"/>
      <c r="C1072" s="11"/>
      <c r="D1072" s="24" t="s">
        <v>31</v>
      </c>
      <c r="E1072" s="51"/>
      <c r="F1072" s="25">
        <v>0</v>
      </c>
      <c r="G1072" s="26">
        <f>('NORMAL OPTION CALLS'!F1072/'NORMAL OPTION CALLS'!F1070)*100</f>
        <v>0</v>
      </c>
      <c r="H1072" s="28"/>
      <c r="I1072" s="12"/>
      <c r="J1072" s="12"/>
      <c r="K1072" s="12"/>
      <c r="L1072" s="16"/>
      <c r="M1072" s="17"/>
      <c r="N1072" s="18"/>
      <c r="O1072" s="18"/>
    </row>
    <row r="1073" spans="1:15" ht="15.75">
      <c r="A1073" s="27"/>
      <c r="B1073" s="11"/>
      <c r="C1073" s="11"/>
      <c r="D1073" s="24" t="s">
        <v>32</v>
      </c>
      <c r="E1073" s="51"/>
      <c r="F1073" s="25">
        <v>1</v>
      </c>
      <c r="G1073" s="26">
        <f>('NORMAL OPTION CALLS'!F1073/'NORMAL OPTION CALLS'!F1070)*100</f>
        <v>2.0408163265306123</v>
      </c>
      <c r="H1073" s="28"/>
      <c r="I1073" s="12"/>
      <c r="J1073" s="12"/>
      <c r="K1073" s="12"/>
      <c r="L1073" s="16"/>
      <c r="M1073" s="17"/>
      <c r="N1073" s="17"/>
      <c r="O1073" s="17"/>
    </row>
    <row r="1074" spans="1:15" ht="15.75">
      <c r="A1074" s="27"/>
      <c r="B1074" s="11"/>
      <c r="C1074" s="11"/>
      <c r="D1074" s="24" t="s">
        <v>33</v>
      </c>
      <c r="E1074" s="51"/>
      <c r="F1074" s="25">
        <v>8</v>
      </c>
      <c r="G1074" s="26">
        <f>('NORMAL OPTION CALLS'!F1074/'NORMAL OPTION CALLS'!F1070)*100</f>
        <v>16.326530612244898</v>
      </c>
      <c r="H1074" s="28"/>
      <c r="I1074" s="12" t="s">
        <v>34</v>
      </c>
      <c r="J1074" s="12"/>
      <c r="K1074" s="16"/>
      <c r="L1074" s="16"/>
      <c r="M1074" s="17"/>
      <c r="N1074" s="17"/>
      <c r="O1074" s="17"/>
    </row>
    <row r="1075" spans="1:15" ht="15.75">
      <c r="A1075" s="27"/>
      <c r="B1075" s="11"/>
      <c r="C1075" s="11"/>
      <c r="D1075" s="24" t="s">
        <v>35</v>
      </c>
      <c r="E1075" s="51"/>
      <c r="F1075" s="25">
        <v>0</v>
      </c>
      <c r="G1075" s="26">
        <f>('NORMAL OPTION CALLS'!F1075/'NORMAL OPTION CALLS'!F1070)*100</f>
        <v>0</v>
      </c>
      <c r="H1075" s="28"/>
      <c r="I1075" s="12"/>
      <c r="J1075" s="12"/>
      <c r="K1075" s="16"/>
      <c r="L1075" s="16"/>
      <c r="M1075" s="17"/>
      <c r="N1075" s="17"/>
      <c r="O1075" s="17"/>
    </row>
    <row r="1076" spans="1:15" ht="16.5" thickBot="1">
      <c r="A1076" s="27"/>
      <c r="B1076" s="11"/>
      <c r="C1076" s="11"/>
      <c r="D1076" s="29" t="s">
        <v>36</v>
      </c>
      <c r="E1076" s="52"/>
      <c r="F1076" s="30"/>
      <c r="G1076" s="31">
        <f>('NORMAL OPTION CALLS'!F1076/'NORMAL OPTION CALLS'!F1070)*100</f>
        <v>0</v>
      </c>
      <c r="H1076" s="28"/>
      <c r="I1076" s="12"/>
      <c r="J1076" s="12"/>
      <c r="K1076" s="23"/>
      <c r="L1076" s="23"/>
      <c r="M1076" s="1"/>
      <c r="N1076" s="17"/>
      <c r="O1076" s="17"/>
    </row>
    <row r="1077" spans="1:15" ht="15.75">
      <c r="A1077" s="27"/>
      <c r="B1077" s="11"/>
      <c r="C1077" s="11"/>
      <c r="D1077" s="17"/>
      <c r="E1077" s="17"/>
      <c r="F1077" s="17"/>
      <c r="G1077" s="16"/>
      <c r="H1077" s="28"/>
      <c r="I1077" s="22"/>
      <c r="J1077" s="22"/>
      <c r="K1077" s="16"/>
      <c r="L1077" s="22"/>
      <c r="M1077" s="17"/>
      <c r="N1077" s="17"/>
      <c r="O1077" s="17"/>
    </row>
    <row r="1078" spans="1:15" ht="15.75">
      <c r="A1078" s="27"/>
      <c r="B1078" s="32"/>
      <c r="C1078" s="11"/>
      <c r="D1078" s="18"/>
      <c r="E1078" s="33"/>
      <c r="F1078" s="12"/>
      <c r="G1078" s="12"/>
      <c r="H1078" s="34"/>
      <c r="I1078" s="16"/>
      <c r="J1078" s="16"/>
      <c r="K1078" s="16"/>
      <c r="L1078" s="13"/>
      <c r="M1078" s="17"/>
      <c r="N1078" s="1"/>
      <c r="O1078" s="1"/>
    </row>
    <row r="1079" spans="1:15" ht="15" customHeight="1">
      <c r="A1079" s="35" t="s">
        <v>37</v>
      </c>
      <c r="B1079" s="32"/>
      <c r="C1079" s="32"/>
      <c r="D1079" s="36"/>
      <c r="E1079" s="36"/>
      <c r="F1079" s="37"/>
      <c r="G1079" s="37"/>
      <c r="H1079" s="38"/>
      <c r="I1079" s="39"/>
      <c r="J1079" s="39"/>
      <c r="K1079" s="39"/>
      <c r="L1079" s="37"/>
      <c r="M1079" s="17"/>
      <c r="N1079" s="33"/>
      <c r="O1079" s="33"/>
    </row>
    <row r="1080" spans="1:15" ht="15.75">
      <c r="A1080" s="40" t="s">
        <v>38</v>
      </c>
      <c r="B1080" s="32"/>
      <c r="C1080" s="32"/>
      <c r="D1080" s="41"/>
      <c r="E1080" s="42"/>
      <c r="F1080" s="36"/>
      <c r="G1080" s="39"/>
      <c r="H1080" s="38"/>
      <c r="I1080" s="39"/>
      <c r="J1080" s="39"/>
      <c r="K1080" s="39"/>
      <c r="L1080" s="37"/>
      <c r="M1080" s="17"/>
      <c r="N1080" s="18"/>
      <c r="O1080" s="18"/>
    </row>
    <row r="1081" spans="1:15" ht="15" customHeight="1">
      <c r="A1081" s="40" t="s">
        <v>39</v>
      </c>
      <c r="B1081" s="32"/>
      <c r="C1081" s="32"/>
      <c r="D1081" s="36"/>
      <c r="E1081" s="42"/>
      <c r="F1081" s="36"/>
      <c r="G1081" s="39"/>
      <c r="H1081" s="38"/>
      <c r="I1081" s="43"/>
      <c r="J1081" s="43"/>
      <c r="K1081" s="43"/>
      <c r="L1081" s="37"/>
      <c r="M1081" s="17"/>
      <c r="N1081" s="17"/>
      <c r="O1081" s="17"/>
    </row>
    <row r="1082" spans="1:15" ht="15.75">
      <c r="A1082" s="40" t="s">
        <v>40</v>
      </c>
      <c r="B1082" s="41"/>
      <c r="C1082" s="32"/>
      <c r="D1082" s="36"/>
      <c r="E1082" s="42"/>
      <c r="F1082" s="36"/>
      <c r="G1082" s="39"/>
      <c r="H1082" s="44"/>
      <c r="I1082" s="43"/>
      <c r="J1082" s="43"/>
      <c r="K1082" s="43"/>
      <c r="L1082" s="37"/>
      <c r="M1082" s="17"/>
      <c r="N1082" s="17"/>
      <c r="O1082" s="17"/>
    </row>
    <row r="1083" spans="1:15" ht="15.75">
      <c r="A1083" s="40" t="s">
        <v>41</v>
      </c>
      <c r="B1083" s="27"/>
      <c r="C1083" s="41"/>
      <c r="D1083" s="36"/>
      <c r="E1083" s="45"/>
      <c r="F1083" s="39"/>
      <c r="G1083" s="39"/>
      <c r="H1083" s="44"/>
      <c r="I1083" s="43"/>
      <c r="J1083" s="43"/>
      <c r="K1083" s="43"/>
      <c r="L1083" s="39"/>
      <c r="M1083" s="17"/>
      <c r="N1083" s="17"/>
      <c r="O1083" s="17"/>
    </row>
    <row r="1087" spans="1:15">
      <c r="A1087" s="95" t="s">
        <v>0</v>
      </c>
      <c r="B1087" s="95"/>
      <c r="C1087" s="95"/>
      <c r="D1087" s="95"/>
      <c r="E1087" s="95"/>
      <c r="F1087" s="95"/>
      <c r="G1087" s="95"/>
      <c r="H1087" s="95"/>
      <c r="I1087" s="95"/>
      <c r="J1087" s="95"/>
      <c r="K1087" s="95"/>
      <c r="L1087" s="95"/>
      <c r="M1087" s="95"/>
      <c r="N1087" s="95"/>
      <c r="O1087" s="95"/>
    </row>
    <row r="1088" spans="1:15">
      <c r="A1088" s="95"/>
      <c r="B1088" s="95"/>
      <c r="C1088" s="95"/>
      <c r="D1088" s="95"/>
      <c r="E1088" s="95"/>
      <c r="F1088" s="95"/>
      <c r="G1088" s="95"/>
      <c r="H1088" s="95"/>
      <c r="I1088" s="95"/>
      <c r="J1088" s="95"/>
      <c r="K1088" s="95"/>
      <c r="L1088" s="95"/>
      <c r="M1088" s="95"/>
      <c r="N1088" s="95"/>
      <c r="O1088" s="95"/>
    </row>
    <row r="1089" spans="1:15">
      <c r="A1089" s="95"/>
      <c r="B1089" s="95"/>
      <c r="C1089" s="95"/>
      <c r="D1089" s="95"/>
      <c r="E1089" s="95"/>
      <c r="F1089" s="95"/>
      <c r="G1089" s="95"/>
      <c r="H1089" s="95"/>
      <c r="I1089" s="95"/>
      <c r="J1089" s="95"/>
      <c r="K1089" s="95"/>
      <c r="L1089" s="95"/>
      <c r="M1089" s="95"/>
      <c r="N1089" s="95"/>
      <c r="O1089" s="95"/>
    </row>
    <row r="1090" spans="1:15" ht="15.75">
      <c r="A1090" s="96" t="s">
        <v>1</v>
      </c>
      <c r="B1090" s="96"/>
      <c r="C1090" s="96"/>
      <c r="D1090" s="96"/>
      <c r="E1090" s="96"/>
      <c r="F1090" s="96"/>
      <c r="G1090" s="96"/>
      <c r="H1090" s="96"/>
      <c r="I1090" s="96"/>
      <c r="J1090" s="96"/>
      <c r="K1090" s="96"/>
      <c r="L1090" s="96"/>
      <c r="M1090" s="96"/>
      <c r="N1090" s="96"/>
      <c r="O1090" s="96"/>
    </row>
    <row r="1091" spans="1:15" ht="15.75">
      <c r="A1091" s="96" t="s">
        <v>2</v>
      </c>
      <c r="B1091" s="96"/>
      <c r="C1091" s="96"/>
      <c r="D1091" s="96"/>
      <c r="E1091" s="96"/>
      <c r="F1091" s="96"/>
      <c r="G1091" s="96"/>
      <c r="H1091" s="96"/>
      <c r="I1091" s="96"/>
      <c r="J1091" s="96"/>
      <c r="K1091" s="96"/>
      <c r="L1091" s="96"/>
      <c r="M1091" s="96"/>
      <c r="N1091" s="96"/>
      <c r="O1091" s="96"/>
    </row>
    <row r="1092" spans="1:15" ht="15.75">
      <c r="A1092" s="97" t="s">
        <v>3</v>
      </c>
      <c r="B1092" s="97"/>
      <c r="C1092" s="97"/>
      <c r="D1092" s="97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</row>
    <row r="1093" spans="1:15" ht="15.75">
      <c r="A1093" s="89" t="s">
        <v>133</v>
      </c>
      <c r="B1093" s="89"/>
      <c r="C1093" s="89"/>
      <c r="D1093" s="89"/>
      <c r="E1093" s="89"/>
      <c r="F1093" s="89"/>
      <c r="G1093" s="89"/>
      <c r="H1093" s="89"/>
      <c r="I1093" s="89"/>
      <c r="J1093" s="89"/>
      <c r="K1093" s="89"/>
      <c r="L1093" s="89"/>
      <c r="M1093" s="89"/>
      <c r="N1093" s="89"/>
      <c r="O1093" s="89"/>
    </row>
    <row r="1094" spans="1:15" ht="15.75">
      <c r="A1094" s="89" t="s">
        <v>5</v>
      </c>
      <c r="B1094" s="89"/>
      <c r="C1094" s="89"/>
      <c r="D1094" s="89"/>
      <c r="E1094" s="89"/>
      <c r="F1094" s="89"/>
      <c r="G1094" s="89"/>
      <c r="H1094" s="89"/>
      <c r="I1094" s="89"/>
      <c r="J1094" s="89"/>
      <c r="K1094" s="89"/>
      <c r="L1094" s="89"/>
      <c r="M1094" s="89"/>
      <c r="N1094" s="89"/>
      <c r="O1094" s="89"/>
    </row>
    <row r="1095" spans="1:15" ht="13.9" customHeight="1">
      <c r="A1095" s="106" t="s">
        <v>6</v>
      </c>
      <c r="B1095" s="92" t="s">
        <v>7</v>
      </c>
      <c r="C1095" s="92" t="s">
        <v>8</v>
      </c>
      <c r="D1095" s="92" t="s">
        <v>9</v>
      </c>
      <c r="E1095" s="106" t="s">
        <v>10</v>
      </c>
      <c r="F1095" s="106" t="s">
        <v>11</v>
      </c>
      <c r="G1095" s="92" t="s">
        <v>12</v>
      </c>
      <c r="H1095" s="92" t="s">
        <v>13</v>
      </c>
      <c r="I1095" s="92" t="s">
        <v>14</v>
      </c>
      <c r="J1095" s="92" t="s">
        <v>15</v>
      </c>
      <c r="K1095" s="92" t="s">
        <v>16</v>
      </c>
      <c r="L1095" s="98" t="s">
        <v>17</v>
      </c>
      <c r="M1095" s="92" t="s">
        <v>18</v>
      </c>
      <c r="N1095" s="92" t="s">
        <v>19</v>
      </c>
      <c r="O1095" s="92" t="s">
        <v>20</v>
      </c>
    </row>
    <row r="1096" spans="1:15">
      <c r="A1096" s="106"/>
      <c r="B1096" s="92"/>
      <c r="C1096" s="92"/>
      <c r="D1096" s="92"/>
      <c r="E1096" s="106"/>
      <c r="F1096" s="106"/>
      <c r="G1096" s="92"/>
      <c r="H1096" s="92"/>
      <c r="I1096" s="92"/>
      <c r="J1096" s="92"/>
      <c r="K1096" s="92"/>
      <c r="L1096" s="98"/>
      <c r="M1096" s="92"/>
      <c r="N1096" s="92"/>
      <c r="O1096" s="92"/>
    </row>
    <row r="1097" spans="1:15" ht="15.75">
      <c r="A1097" s="10">
        <v>1</v>
      </c>
      <c r="B1097" s="5">
        <v>42825</v>
      </c>
      <c r="C1097" s="6">
        <v>105</v>
      </c>
      <c r="D1097" s="6" t="s">
        <v>21</v>
      </c>
      <c r="E1097" s="6" t="s">
        <v>22</v>
      </c>
      <c r="F1097" s="6" t="s">
        <v>134</v>
      </c>
      <c r="G1097" s="7">
        <v>7.3</v>
      </c>
      <c r="H1097" s="7">
        <v>6.7</v>
      </c>
      <c r="I1097" s="7">
        <v>7.7</v>
      </c>
      <c r="J1097" s="7">
        <v>8</v>
      </c>
      <c r="K1097" s="7">
        <v>8.3000000000000007</v>
      </c>
      <c r="L1097" s="7">
        <v>6.7</v>
      </c>
      <c r="M1097" s="6">
        <v>8000</v>
      </c>
      <c r="N1097" s="8">
        <f>IF('NORMAL OPTION CALLS'!E1097="BUY",('NORMAL OPTION CALLS'!L1097-'NORMAL OPTION CALLS'!G1097)*('NORMAL OPTION CALLS'!M1097),('NORMAL OPTION CALLS'!G1097-'NORMAL OPTION CALLS'!L1097)*('NORMAL OPTION CALLS'!M1097))</f>
        <v>-4799.9999999999973</v>
      </c>
      <c r="O1097" s="9">
        <f>'NORMAL OPTION CALLS'!N1097/('NORMAL OPTION CALLS'!M1097)/'NORMAL OPTION CALLS'!G1097%</f>
        <v>-8.2191780821917764</v>
      </c>
    </row>
    <row r="1098" spans="1:15" ht="15.75">
      <c r="A1098" s="10">
        <v>2</v>
      </c>
      <c r="B1098" s="5">
        <v>42825</v>
      </c>
      <c r="C1098" s="6">
        <v>390</v>
      </c>
      <c r="D1098" s="6" t="s">
        <v>21</v>
      </c>
      <c r="E1098" s="6" t="s">
        <v>22</v>
      </c>
      <c r="F1098" s="6" t="s">
        <v>56</v>
      </c>
      <c r="G1098" s="7">
        <v>10.7</v>
      </c>
      <c r="H1098" s="7">
        <v>8.5</v>
      </c>
      <c r="I1098" s="7">
        <v>12</v>
      </c>
      <c r="J1098" s="7">
        <v>13</v>
      </c>
      <c r="K1098" s="7">
        <v>14</v>
      </c>
      <c r="L1098" s="7">
        <v>12</v>
      </c>
      <c r="M1098" s="6">
        <v>3000</v>
      </c>
      <c r="N1098" s="8">
        <f>IF('NORMAL OPTION CALLS'!E1098="BUY",('NORMAL OPTION CALLS'!L1098-'NORMAL OPTION CALLS'!G1098)*('NORMAL OPTION CALLS'!M1098),('NORMAL OPTION CALLS'!G1098-'NORMAL OPTION CALLS'!L1098)*('NORMAL OPTION CALLS'!M1098))</f>
        <v>3900.0000000000023</v>
      </c>
      <c r="O1098" s="9">
        <f>'NORMAL OPTION CALLS'!N1098/('NORMAL OPTION CALLS'!M1098)/'NORMAL OPTION CALLS'!G1098%</f>
        <v>12.149532710280381</v>
      </c>
    </row>
    <row r="1099" spans="1:15" ht="15.75">
      <c r="A1099" s="10">
        <v>3</v>
      </c>
      <c r="B1099" s="5">
        <v>42825</v>
      </c>
      <c r="C1099" s="6">
        <v>660</v>
      </c>
      <c r="D1099" s="6" t="s">
        <v>21</v>
      </c>
      <c r="E1099" s="6" t="s">
        <v>22</v>
      </c>
      <c r="F1099" s="6" t="s">
        <v>76</v>
      </c>
      <c r="G1099" s="7">
        <v>18.399999999999999</v>
      </c>
      <c r="H1099" s="7">
        <v>16.5</v>
      </c>
      <c r="I1099" s="7">
        <v>19.5</v>
      </c>
      <c r="J1099" s="7">
        <v>20.5</v>
      </c>
      <c r="K1099" s="7">
        <v>21.5</v>
      </c>
      <c r="L1099" s="7">
        <v>19.5</v>
      </c>
      <c r="M1099" s="6">
        <v>1200</v>
      </c>
      <c r="N1099" s="8">
        <f>IF('NORMAL OPTION CALLS'!E1099="BUY",('NORMAL OPTION CALLS'!L1099-'NORMAL OPTION CALLS'!G1099)*('NORMAL OPTION CALLS'!M1099),('NORMAL OPTION CALLS'!G1099-'NORMAL OPTION CALLS'!L1099)*('NORMAL OPTION CALLS'!M1099))</f>
        <v>1320.0000000000018</v>
      </c>
      <c r="O1099" s="9">
        <f>'NORMAL OPTION CALLS'!N1099/('NORMAL OPTION CALLS'!M1099)/'NORMAL OPTION CALLS'!G1099%</f>
        <v>5.9782608695652248</v>
      </c>
    </row>
    <row r="1100" spans="1:15" ht="15.75">
      <c r="A1100" s="10">
        <v>4</v>
      </c>
      <c r="B1100" s="5">
        <v>42825</v>
      </c>
      <c r="C1100" s="6">
        <v>190</v>
      </c>
      <c r="D1100" s="6" t="s">
        <v>21</v>
      </c>
      <c r="E1100" s="6" t="s">
        <v>22</v>
      </c>
      <c r="F1100" s="6" t="s">
        <v>24</v>
      </c>
      <c r="G1100" s="7">
        <v>10.25</v>
      </c>
      <c r="H1100" s="7">
        <v>9.6</v>
      </c>
      <c r="I1100" s="7">
        <v>10.7</v>
      </c>
      <c r="J1100" s="7">
        <v>11</v>
      </c>
      <c r="K1100" s="7">
        <v>11.3</v>
      </c>
      <c r="L1100" s="7">
        <v>11.3</v>
      </c>
      <c r="M1100" s="6">
        <v>3500</v>
      </c>
      <c r="N1100" s="8">
        <f>IF('NORMAL OPTION CALLS'!E1100="BUY",('NORMAL OPTION CALLS'!L1100-'NORMAL OPTION CALLS'!G1100)*('NORMAL OPTION CALLS'!M1100),('NORMAL OPTION CALLS'!G1100-'NORMAL OPTION CALLS'!L1100)*('NORMAL OPTION CALLS'!M1100))</f>
        <v>3675.0000000000023</v>
      </c>
      <c r="O1100" s="9">
        <f>'NORMAL OPTION CALLS'!N1100/('NORMAL OPTION CALLS'!M1100)/'NORMAL OPTION CALLS'!G1100%</f>
        <v>10.243902439024398</v>
      </c>
    </row>
    <row r="1101" spans="1:15" ht="15.75">
      <c r="A1101" s="10">
        <v>5</v>
      </c>
      <c r="B1101" s="5">
        <v>42824</v>
      </c>
      <c r="C1101" s="6">
        <v>620</v>
      </c>
      <c r="D1101" s="6" t="s">
        <v>21</v>
      </c>
      <c r="E1101" s="6" t="s">
        <v>22</v>
      </c>
      <c r="F1101" s="6" t="s">
        <v>77</v>
      </c>
      <c r="G1101" s="7">
        <v>4</v>
      </c>
      <c r="H1101" s="7">
        <v>1</v>
      </c>
      <c r="I1101" s="7">
        <v>5.5</v>
      </c>
      <c r="J1101" s="7">
        <v>7</v>
      </c>
      <c r="K1101" s="7">
        <v>8.5</v>
      </c>
      <c r="L1101" s="7">
        <v>8.5</v>
      </c>
      <c r="M1101" s="6">
        <v>1100</v>
      </c>
      <c r="N1101" s="8">
        <f>IF('NORMAL OPTION CALLS'!E1101="BUY",('NORMAL OPTION CALLS'!L1101-'NORMAL OPTION CALLS'!G1101)*('NORMAL OPTION CALLS'!M1101),('NORMAL OPTION CALLS'!G1101-'NORMAL OPTION CALLS'!L1101)*('NORMAL OPTION CALLS'!M1101))</f>
        <v>4950</v>
      </c>
      <c r="O1101" s="9">
        <f>'NORMAL OPTION CALLS'!N1101/('NORMAL OPTION CALLS'!M1101)/'NORMAL OPTION CALLS'!G1101%</f>
        <v>112.5</v>
      </c>
    </row>
    <row r="1102" spans="1:15" ht="15.75">
      <c r="A1102" s="10">
        <v>6</v>
      </c>
      <c r="B1102" s="5">
        <v>42824</v>
      </c>
      <c r="C1102" s="6">
        <v>330</v>
      </c>
      <c r="D1102" s="6" t="s">
        <v>21</v>
      </c>
      <c r="E1102" s="6" t="s">
        <v>22</v>
      </c>
      <c r="F1102" s="6" t="s">
        <v>135</v>
      </c>
      <c r="G1102" s="7">
        <v>5</v>
      </c>
      <c r="H1102" s="7">
        <v>3</v>
      </c>
      <c r="I1102" s="7">
        <v>6</v>
      </c>
      <c r="J1102" s="7">
        <v>7</v>
      </c>
      <c r="K1102" s="7">
        <v>8</v>
      </c>
      <c r="L1102" s="7">
        <v>8</v>
      </c>
      <c r="M1102" s="6">
        <v>2500</v>
      </c>
      <c r="N1102" s="8">
        <f>IF('NORMAL OPTION CALLS'!E1102="BUY",('NORMAL OPTION CALLS'!L1102-'NORMAL OPTION CALLS'!G1102)*('NORMAL OPTION CALLS'!M1102),('NORMAL OPTION CALLS'!G1102-'NORMAL OPTION CALLS'!L1102)*('NORMAL OPTION CALLS'!M1102))</f>
        <v>7500</v>
      </c>
      <c r="O1102" s="9">
        <f>'NORMAL OPTION CALLS'!N1102/('NORMAL OPTION CALLS'!M1102)/'NORMAL OPTION CALLS'!G1102%</f>
        <v>60</v>
      </c>
    </row>
    <row r="1103" spans="1:15" ht="15.75">
      <c r="A1103" s="10">
        <v>7</v>
      </c>
      <c r="B1103" s="5">
        <v>42824</v>
      </c>
      <c r="C1103" s="6">
        <v>180</v>
      </c>
      <c r="D1103" s="6" t="s">
        <v>21</v>
      </c>
      <c r="E1103" s="6" t="s">
        <v>22</v>
      </c>
      <c r="F1103" s="6" t="s">
        <v>64</v>
      </c>
      <c r="G1103" s="7">
        <v>4.2</v>
      </c>
      <c r="H1103" s="7">
        <v>3.6</v>
      </c>
      <c r="I1103" s="7">
        <v>4.5999999999999996</v>
      </c>
      <c r="J1103" s="7">
        <v>5</v>
      </c>
      <c r="K1103" s="7">
        <v>5.4</v>
      </c>
      <c r="L1103" s="7">
        <v>5.4</v>
      </c>
      <c r="M1103" s="6">
        <v>6000</v>
      </c>
      <c r="N1103" s="8">
        <f>IF('NORMAL OPTION CALLS'!E1103="BUY",('NORMAL OPTION CALLS'!L1103-'NORMAL OPTION CALLS'!G1103)*('NORMAL OPTION CALLS'!M1103),('NORMAL OPTION CALLS'!G1103-'NORMAL OPTION CALLS'!L1103)*('NORMAL OPTION CALLS'!M1103))</f>
        <v>7200.0000000000009</v>
      </c>
      <c r="O1103" s="9">
        <f>'NORMAL OPTION CALLS'!N1103/('NORMAL OPTION CALLS'!M1103)/'NORMAL OPTION CALLS'!G1103%</f>
        <v>28.571428571428573</v>
      </c>
    </row>
    <row r="1104" spans="1:15" ht="15.75">
      <c r="A1104" s="10">
        <v>8</v>
      </c>
      <c r="B1104" s="5">
        <v>42823</v>
      </c>
      <c r="C1104" s="6">
        <v>290</v>
      </c>
      <c r="D1104" s="6" t="s">
        <v>21</v>
      </c>
      <c r="E1104" s="6" t="s">
        <v>22</v>
      </c>
      <c r="F1104" s="6" t="s">
        <v>49</v>
      </c>
      <c r="G1104" s="7">
        <v>2</v>
      </c>
      <c r="H1104" s="7">
        <v>0.7</v>
      </c>
      <c r="I1104" s="7">
        <v>2.7</v>
      </c>
      <c r="J1104" s="7">
        <v>3.4</v>
      </c>
      <c r="K1104" s="7">
        <v>4</v>
      </c>
      <c r="L1104" s="7">
        <v>1.1000000000000001</v>
      </c>
      <c r="M1104" s="6">
        <v>3000</v>
      </c>
      <c r="N1104" s="8">
        <f>IF('NORMAL OPTION CALLS'!E1104="BUY",('NORMAL OPTION CALLS'!L1104-'NORMAL OPTION CALLS'!G1104)*('NORMAL OPTION CALLS'!M1104),('NORMAL OPTION CALLS'!G1104-'NORMAL OPTION CALLS'!L1104)*('NORMAL OPTION CALLS'!M1104))</f>
        <v>-2699.9999999999995</v>
      </c>
      <c r="O1104" s="9">
        <f>'NORMAL OPTION CALLS'!N1104/('NORMAL OPTION CALLS'!M1104)/'NORMAL OPTION CALLS'!G1104%</f>
        <v>-44.999999999999986</v>
      </c>
    </row>
    <row r="1105" spans="1:15" ht="15.75">
      <c r="A1105" s="10">
        <v>9</v>
      </c>
      <c r="B1105" s="5">
        <v>42823</v>
      </c>
      <c r="C1105" s="6">
        <v>390</v>
      </c>
      <c r="D1105" s="6" t="s">
        <v>21</v>
      </c>
      <c r="E1105" s="6" t="s">
        <v>22</v>
      </c>
      <c r="F1105" s="6" t="s">
        <v>102</v>
      </c>
      <c r="G1105" s="7">
        <v>8</v>
      </c>
      <c r="H1105" s="7">
        <v>6.5</v>
      </c>
      <c r="I1105" s="7">
        <v>8.8000000000000007</v>
      </c>
      <c r="J1105" s="7">
        <v>9.6</v>
      </c>
      <c r="K1105" s="7">
        <v>10.4</v>
      </c>
      <c r="L1105" s="7">
        <v>6.2</v>
      </c>
      <c r="M1105" s="6">
        <v>2000</v>
      </c>
      <c r="N1105" s="8">
        <f>IF('NORMAL OPTION CALLS'!E1105="BUY",('NORMAL OPTION CALLS'!L1105-'NORMAL OPTION CALLS'!G1105)*('NORMAL OPTION CALLS'!M1105),('NORMAL OPTION CALLS'!G1105-'NORMAL OPTION CALLS'!L1105)*('NORMAL OPTION CALLS'!M1105))</f>
        <v>-3599.9999999999995</v>
      </c>
      <c r="O1105" s="9">
        <f>'NORMAL OPTION CALLS'!N1105/('NORMAL OPTION CALLS'!M1105)/'NORMAL OPTION CALLS'!G1105%</f>
        <v>-22.499999999999996</v>
      </c>
    </row>
    <row r="1106" spans="1:15" ht="15.75">
      <c r="A1106" s="10">
        <v>10</v>
      </c>
      <c r="B1106" s="5">
        <v>42823</v>
      </c>
      <c r="C1106" s="6">
        <v>180</v>
      </c>
      <c r="D1106" s="6" t="s">
        <v>21</v>
      </c>
      <c r="E1106" s="6" t="s">
        <v>22</v>
      </c>
      <c r="F1106" s="6" t="s">
        <v>64</v>
      </c>
      <c r="G1106" s="7">
        <v>2.4</v>
      </c>
      <c r="H1106" s="7">
        <v>1.6</v>
      </c>
      <c r="I1106" s="7">
        <v>2.9</v>
      </c>
      <c r="J1106" s="7">
        <v>3.3</v>
      </c>
      <c r="K1106" s="7">
        <v>3.7</v>
      </c>
      <c r="L1106" s="7">
        <v>2.9</v>
      </c>
      <c r="M1106" s="6">
        <v>6000</v>
      </c>
      <c r="N1106" s="8">
        <f>IF('NORMAL OPTION CALLS'!E1106="BUY",('NORMAL OPTION CALLS'!L1106-'NORMAL OPTION CALLS'!G1106)*('NORMAL OPTION CALLS'!M1106),('NORMAL OPTION CALLS'!G1106-'NORMAL OPTION CALLS'!L1106)*('NORMAL OPTION CALLS'!M1106))</f>
        <v>3000</v>
      </c>
      <c r="O1106" s="9">
        <f>'NORMAL OPTION CALLS'!N1106/('NORMAL OPTION CALLS'!M1106)/'NORMAL OPTION CALLS'!G1106%</f>
        <v>20.833333333333332</v>
      </c>
    </row>
    <row r="1107" spans="1:15" ht="15.75">
      <c r="A1107" s="10">
        <v>11</v>
      </c>
      <c r="B1107" s="5">
        <v>42823</v>
      </c>
      <c r="C1107" s="6">
        <v>1050</v>
      </c>
      <c r="D1107" s="6" t="s">
        <v>21</v>
      </c>
      <c r="E1107" s="6" t="s">
        <v>22</v>
      </c>
      <c r="F1107" s="6" t="s">
        <v>84</v>
      </c>
      <c r="G1107" s="7">
        <v>22</v>
      </c>
      <c r="H1107" s="7">
        <v>19</v>
      </c>
      <c r="I1107" s="7">
        <v>23.5</v>
      </c>
      <c r="J1107" s="7">
        <v>25</v>
      </c>
      <c r="K1107" s="7">
        <v>26.5</v>
      </c>
      <c r="L1107" s="7">
        <v>23.5</v>
      </c>
      <c r="M1107" s="6">
        <v>1100</v>
      </c>
      <c r="N1107" s="8">
        <f>IF('NORMAL OPTION CALLS'!E1107="BUY",('NORMAL OPTION CALLS'!L1107-'NORMAL OPTION CALLS'!G1107)*('NORMAL OPTION CALLS'!M1107),('NORMAL OPTION CALLS'!G1107-'NORMAL OPTION CALLS'!L1107)*('NORMAL OPTION CALLS'!M1107))</f>
        <v>1650</v>
      </c>
      <c r="O1107" s="9">
        <f>'NORMAL OPTION CALLS'!N1107/('NORMAL OPTION CALLS'!M1107)/'NORMAL OPTION CALLS'!G1107%</f>
        <v>6.8181818181818183</v>
      </c>
    </row>
    <row r="1108" spans="1:15" ht="15.75">
      <c r="A1108" s="10">
        <v>12</v>
      </c>
      <c r="B1108" s="5">
        <v>42823</v>
      </c>
      <c r="C1108" s="6">
        <v>800</v>
      </c>
      <c r="D1108" s="6" t="s">
        <v>21</v>
      </c>
      <c r="E1108" s="6" t="s">
        <v>22</v>
      </c>
      <c r="F1108" s="6" t="s">
        <v>108</v>
      </c>
      <c r="G1108" s="7">
        <v>5</v>
      </c>
      <c r="H1108" s="7">
        <v>3</v>
      </c>
      <c r="I1108" s="7">
        <v>6</v>
      </c>
      <c r="J1108" s="7">
        <v>7</v>
      </c>
      <c r="K1108" s="7">
        <v>8</v>
      </c>
      <c r="L1108" s="7">
        <v>7</v>
      </c>
      <c r="M1108" s="6">
        <v>2000</v>
      </c>
      <c r="N1108" s="8">
        <f>IF('NORMAL OPTION CALLS'!E1108="BUY",('NORMAL OPTION CALLS'!L1108-'NORMAL OPTION CALLS'!G1108)*('NORMAL OPTION CALLS'!M1108),('NORMAL OPTION CALLS'!G1108-'NORMAL OPTION CALLS'!L1108)*('NORMAL OPTION CALLS'!M1108))</f>
        <v>4000</v>
      </c>
      <c r="O1108" s="9">
        <f>'NORMAL OPTION CALLS'!N1108/('NORMAL OPTION CALLS'!M1108)/'NORMAL OPTION CALLS'!G1108%</f>
        <v>40</v>
      </c>
    </row>
    <row r="1109" spans="1:15" ht="15.75">
      <c r="A1109" s="10">
        <v>13</v>
      </c>
      <c r="B1109" s="5">
        <v>42818</v>
      </c>
      <c r="C1109" s="6">
        <v>860</v>
      </c>
      <c r="D1109" s="6" t="s">
        <v>21</v>
      </c>
      <c r="E1109" s="6" t="s">
        <v>22</v>
      </c>
      <c r="F1109" s="6" t="s">
        <v>85</v>
      </c>
      <c r="G1109" s="7">
        <v>25</v>
      </c>
      <c r="H1109" s="7">
        <v>22</v>
      </c>
      <c r="I1109" s="7">
        <v>26.5</v>
      </c>
      <c r="J1109" s="7">
        <v>28</v>
      </c>
      <c r="K1109" s="7">
        <v>29.5</v>
      </c>
      <c r="L1109" s="7">
        <v>22</v>
      </c>
      <c r="M1109" s="6">
        <v>1000</v>
      </c>
      <c r="N1109" s="8">
        <f>IF('NORMAL OPTION CALLS'!E1109="BUY",('NORMAL OPTION CALLS'!L1109-'NORMAL OPTION CALLS'!G1109)*('NORMAL OPTION CALLS'!M1109),('NORMAL OPTION CALLS'!G1109-'NORMAL OPTION CALLS'!L1109)*('NORMAL OPTION CALLS'!M1109))</f>
        <v>-3000</v>
      </c>
      <c r="O1109" s="9">
        <f>'NORMAL OPTION CALLS'!N1109/('NORMAL OPTION CALLS'!M1109)/'NORMAL OPTION CALLS'!G1109%</f>
        <v>-12</v>
      </c>
    </row>
    <row r="1110" spans="1:15" ht="15.75">
      <c r="A1110" s="10">
        <v>14</v>
      </c>
      <c r="B1110" s="5">
        <v>42818</v>
      </c>
      <c r="C1110" s="6">
        <v>760</v>
      </c>
      <c r="D1110" s="6" t="s">
        <v>21</v>
      </c>
      <c r="E1110" s="6" t="s">
        <v>22</v>
      </c>
      <c r="F1110" s="6" t="s">
        <v>108</v>
      </c>
      <c r="G1110" s="7">
        <v>17.100000000000001</v>
      </c>
      <c r="H1110" s="7">
        <v>15</v>
      </c>
      <c r="I1110" s="7">
        <v>18</v>
      </c>
      <c r="J1110" s="7">
        <v>19</v>
      </c>
      <c r="K1110" s="7">
        <v>20</v>
      </c>
      <c r="L1110" s="7">
        <v>20</v>
      </c>
      <c r="M1110" s="6">
        <v>2000</v>
      </c>
      <c r="N1110" s="8">
        <f>IF('NORMAL OPTION CALLS'!E1110="BUY",('NORMAL OPTION CALLS'!L1110-'NORMAL OPTION CALLS'!G1110)*('NORMAL OPTION CALLS'!M1110),('NORMAL OPTION CALLS'!G1110-'NORMAL OPTION CALLS'!L1110)*('NORMAL OPTION CALLS'!M1110))</f>
        <v>5799.9999999999973</v>
      </c>
      <c r="O1110" s="9">
        <f>'NORMAL OPTION CALLS'!N1110/('NORMAL OPTION CALLS'!M1110)/'NORMAL OPTION CALLS'!G1110%</f>
        <v>16.959064327485372</v>
      </c>
    </row>
    <row r="1111" spans="1:15" ht="15" customHeight="1">
      <c r="A1111" s="10">
        <v>15</v>
      </c>
      <c r="B1111" s="5">
        <v>42822</v>
      </c>
      <c r="C1111" s="6">
        <v>330</v>
      </c>
      <c r="D1111" s="6" t="s">
        <v>21</v>
      </c>
      <c r="E1111" s="6" t="s">
        <v>22</v>
      </c>
      <c r="F1111" s="6" t="s">
        <v>136</v>
      </c>
      <c r="G1111" s="7">
        <v>5.5</v>
      </c>
      <c r="H1111" s="7">
        <v>3.5</v>
      </c>
      <c r="I1111" s="7">
        <v>6.5</v>
      </c>
      <c r="J1111" s="7">
        <v>7.5</v>
      </c>
      <c r="K1111" s="7">
        <v>8.5</v>
      </c>
      <c r="L1111" s="7">
        <v>8.5</v>
      </c>
      <c r="M1111" s="6">
        <v>2500</v>
      </c>
      <c r="N1111" s="8">
        <f>IF('NORMAL OPTION CALLS'!E1111="BUY",('NORMAL OPTION CALLS'!L1111-'NORMAL OPTION CALLS'!G1111)*('NORMAL OPTION CALLS'!M1111),('NORMAL OPTION CALLS'!G1111-'NORMAL OPTION CALLS'!L1111)*('NORMAL OPTION CALLS'!M1111))</f>
        <v>7500</v>
      </c>
      <c r="O1111" s="9">
        <f>'NORMAL OPTION CALLS'!N1111/('NORMAL OPTION CALLS'!M1111)/'NORMAL OPTION CALLS'!G1111%</f>
        <v>54.545454545454547</v>
      </c>
    </row>
    <row r="1112" spans="1:15" ht="15.75">
      <c r="A1112" s="10">
        <v>16</v>
      </c>
      <c r="B1112" s="5">
        <v>42821</v>
      </c>
      <c r="C1112" s="6">
        <v>300</v>
      </c>
      <c r="D1112" s="6" t="s">
        <v>21</v>
      </c>
      <c r="E1112" s="6" t="s">
        <v>22</v>
      </c>
      <c r="F1112" s="6" t="s">
        <v>137</v>
      </c>
      <c r="G1112" s="7">
        <v>8.6</v>
      </c>
      <c r="H1112" s="7">
        <v>6.8</v>
      </c>
      <c r="I1112" s="7">
        <v>9.5</v>
      </c>
      <c r="J1112" s="7">
        <v>10.4</v>
      </c>
      <c r="K1112" s="7">
        <v>11.3</v>
      </c>
      <c r="L1112" s="7">
        <v>11.3</v>
      </c>
      <c r="M1112" s="6">
        <v>3500</v>
      </c>
      <c r="N1112" s="8">
        <f>IF('NORMAL OPTION CALLS'!E1112="BUY",('NORMAL OPTION CALLS'!L1112-'NORMAL OPTION CALLS'!G1112)*('NORMAL OPTION CALLS'!M1112),('NORMAL OPTION CALLS'!G1112-'NORMAL OPTION CALLS'!L1112)*('NORMAL OPTION CALLS'!M1112))</f>
        <v>9450.0000000000036</v>
      </c>
      <c r="O1112" s="9">
        <f>'NORMAL OPTION CALLS'!N1112/('NORMAL OPTION CALLS'!M1112)/'NORMAL OPTION CALLS'!G1112%</f>
        <v>31.395348837209315</v>
      </c>
    </row>
    <row r="1113" spans="1:15" ht="15.75">
      <c r="A1113" s="10">
        <v>17</v>
      </c>
      <c r="B1113" s="5">
        <v>42821</v>
      </c>
      <c r="C1113" s="6">
        <v>300</v>
      </c>
      <c r="D1113" s="6" t="s">
        <v>21</v>
      </c>
      <c r="E1113" s="6" t="s">
        <v>22</v>
      </c>
      <c r="F1113" s="6" t="s">
        <v>112</v>
      </c>
      <c r="G1113" s="7">
        <v>4</v>
      </c>
      <c r="H1113" s="7">
        <v>3.2</v>
      </c>
      <c r="I1113" s="7">
        <v>4.4000000000000004</v>
      </c>
      <c r="J1113" s="7">
        <v>4.8</v>
      </c>
      <c r="K1113" s="7">
        <v>5.2</v>
      </c>
      <c r="L1113" s="7">
        <v>3.2</v>
      </c>
      <c r="M1113" s="6">
        <v>3084</v>
      </c>
      <c r="N1113" s="8">
        <f>IF('NORMAL OPTION CALLS'!E1113="BUY",('NORMAL OPTION CALLS'!L1113-'NORMAL OPTION CALLS'!G1113)*('NORMAL OPTION CALLS'!M1113),('NORMAL OPTION CALLS'!G1113-'NORMAL OPTION CALLS'!L1113)*('NORMAL OPTION CALLS'!M1113))</f>
        <v>-2467.1999999999994</v>
      </c>
      <c r="O1113" s="9">
        <f>'NORMAL OPTION CALLS'!N1113/('NORMAL OPTION CALLS'!M1113)/'NORMAL OPTION CALLS'!G1113%</f>
        <v>-19.999999999999996</v>
      </c>
    </row>
    <row r="1114" spans="1:15" ht="15.75">
      <c r="A1114" s="10">
        <v>18</v>
      </c>
      <c r="B1114" s="5">
        <v>42821</v>
      </c>
      <c r="C1114" s="6">
        <v>860</v>
      </c>
      <c r="D1114" s="6" t="s">
        <v>21</v>
      </c>
      <c r="E1114" s="6" t="s">
        <v>22</v>
      </c>
      <c r="F1114" s="6" t="s">
        <v>85</v>
      </c>
      <c r="G1114" s="7">
        <v>16.5</v>
      </c>
      <c r="H1114" s="7">
        <v>13.5</v>
      </c>
      <c r="I1114" s="7">
        <v>18</v>
      </c>
      <c r="J1114" s="7">
        <v>19.5</v>
      </c>
      <c r="K1114" s="7">
        <v>21</v>
      </c>
      <c r="L1114" s="7">
        <v>18</v>
      </c>
      <c r="M1114" s="6">
        <v>1000</v>
      </c>
      <c r="N1114" s="8">
        <f>IF('NORMAL OPTION CALLS'!E1114="BUY",('NORMAL OPTION CALLS'!L1114-'NORMAL OPTION CALLS'!G1114)*('NORMAL OPTION CALLS'!M1114),('NORMAL OPTION CALLS'!G1114-'NORMAL OPTION CALLS'!L1114)*('NORMAL OPTION CALLS'!M1114))</f>
        <v>1500</v>
      </c>
      <c r="O1114" s="9">
        <f>'NORMAL OPTION CALLS'!N1114/('NORMAL OPTION CALLS'!M1114)/'NORMAL OPTION CALLS'!G1114%</f>
        <v>9.0909090909090899</v>
      </c>
    </row>
    <row r="1115" spans="1:15" ht="15.75">
      <c r="A1115" s="10">
        <v>19</v>
      </c>
      <c r="B1115" s="5">
        <v>42818</v>
      </c>
      <c r="C1115" s="6">
        <v>270</v>
      </c>
      <c r="D1115" s="6" t="s">
        <v>21</v>
      </c>
      <c r="E1115" s="6" t="s">
        <v>22</v>
      </c>
      <c r="F1115" s="6" t="s">
        <v>91</v>
      </c>
      <c r="G1115" s="7">
        <v>6.8</v>
      </c>
      <c r="H1115" s="7">
        <v>5.6</v>
      </c>
      <c r="I1115" s="7">
        <v>7.5</v>
      </c>
      <c r="J1115" s="7">
        <v>8</v>
      </c>
      <c r="K1115" s="7">
        <v>8.5</v>
      </c>
      <c r="L1115" s="7">
        <v>8.5</v>
      </c>
      <c r="M1115" s="6">
        <v>2500</v>
      </c>
      <c r="N1115" s="8">
        <f>IF('NORMAL OPTION CALLS'!E1115="BUY",('NORMAL OPTION CALLS'!L1115-'NORMAL OPTION CALLS'!G1115)*('NORMAL OPTION CALLS'!M1115),('NORMAL OPTION CALLS'!G1115-'NORMAL OPTION CALLS'!L1115)*('NORMAL OPTION CALLS'!M1115))</f>
        <v>4250</v>
      </c>
      <c r="O1115" s="9">
        <f>'NORMAL OPTION CALLS'!N1115/('NORMAL OPTION CALLS'!M1115)/'NORMAL OPTION CALLS'!G1115%</f>
        <v>24.999999999999996</v>
      </c>
    </row>
    <row r="1116" spans="1:15" ht="15.75">
      <c r="A1116" s="10">
        <v>20</v>
      </c>
      <c r="B1116" s="5">
        <v>42818</v>
      </c>
      <c r="C1116" s="6">
        <v>140</v>
      </c>
      <c r="D1116" s="6" t="s">
        <v>21</v>
      </c>
      <c r="E1116" s="6" t="s">
        <v>22</v>
      </c>
      <c r="F1116" s="6" t="s">
        <v>138</v>
      </c>
      <c r="G1116" s="7">
        <v>1.4</v>
      </c>
      <c r="H1116" s="7">
        <v>0.6</v>
      </c>
      <c r="I1116" s="7">
        <v>1.8</v>
      </c>
      <c r="J1116" s="7">
        <v>2.2000000000000002</v>
      </c>
      <c r="K1116" s="7">
        <v>2.6</v>
      </c>
      <c r="L1116" s="7">
        <v>2.6</v>
      </c>
      <c r="M1116" s="6">
        <v>6000</v>
      </c>
      <c r="N1116" s="8">
        <f>IF('NORMAL OPTION CALLS'!E1116="BUY",('NORMAL OPTION CALLS'!L1116-'NORMAL OPTION CALLS'!G1116)*('NORMAL OPTION CALLS'!M1116),('NORMAL OPTION CALLS'!G1116-'NORMAL OPTION CALLS'!L1116)*('NORMAL OPTION CALLS'!M1116))</f>
        <v>7200.0000000000009</v>
      </c>
      <c r="O1116" s="9">
        <f>'NORMAL OPTION CALLS'!N1116/('NORMAL OPTION CALLS'!M1116)/'NORMAL OPTION CALLS'!G1116%</f>
        <v>85.714285714285737</v>
      </c>
    </row>
    <row r="1117" spans="1:15" ht="15.75">
      <c r="A1117" s="10">
        <v>21</v>
      </c>
      <c r="B1117" s="5">
        <v>42818</v>
      </c>
      <c r="C1117" s="6">
        <v>165</v>
      </c>
      <c r="D1117" s="6" t="s">
        <v>21</v>
      </c>
      <c r="E1117" s="6" t="s">
        <v>22</v>
      </c>
      <c r="F1117" s="6" t="s">
        <v>139</v>
      </c>
      <c r="G1117" s="7">
        <v>3.8</v>
      </c>
      <c r="H1117" s="7">
        <v>2.4</v>
      </c>
      <c r="I1117" s="7">
        <v>4.5999999999999996</v>
      </c>
      <c r="J1117" s="7">
        <v>5.4</v>
      </c>
      <c r="K1117" s="7">
        <v>6.2</v>
      </c>
      <c r="L1117" s="7">
        <v>6.2</v>
      </c>
      <c r="M1117" s="6">
        <v>3500</v>
      </c>
      <c r="N1117" s="8">
        <f>IF('NORMAL OPTION CALLS'!E1117="BUY",('NORMAL OPTION CALLS'!L1117-'NORMAL OPTION CALLS'!G1117)*('NORMAL OPTION CALLS'!M1117),('NORMAL OPTION CALLS'!G1117-'NORMAL OPTION CALLS'!L1117)*('NORMAL OPTION CALLS'!M1117))</f>
        <v>8400.0000000000018</v>
      </c>
      <c r="O1117" s="9">
        <f>'NORMAL OPTION CALLS'!N1117/('NORMAL OPTION CALLS'!M1117)/'NORMAL OPTION CALLS'!G1117%</f>
        <v>63.157894736842117</v>
      </c>
    </row>
    <row r="1118" spans="1:15" ht="15.75">
      <c r="A1118" s="10">
        <v>22</v>
      </c>
      <c r="B1118" s="5">
        <v>42818</v>
      </c>
      <c r="C1118" s="6">
        <v>170</v>
      </c>
      <c r="D1118" s="6" t="s">
        <v>21</v>
      </c>
      <c r="E1118" s="6" t="s">
        <v>22</v>
      </c>
      <c r="F1118" s="6" t="s">
        <v>64</v>
      </c>
      <c r="G1118" s="7">
        <v>2.5</v>
      </c>
      <c r="H1118" s="7">
        <v>1.7</v>
      </c>
      <c r="I1118" s="7">
        <v>2.9</v>
      </c>
      <c r="J1118" s="7">
        <v>3.3</v>
      </c>
      <c r="K1118" s="7">
        <v>3.7</v>
      </c>
      <c r="L1118" s="7">
        <v>3.7</v>
      </c>
      <c r="M1118" s="6">
        <v>6000</v>
      </c>
      <c r="N1118" s="8">
        <f>IF('NORMAL OPTION CALLS'!E1118="BUY",('NORMAL OPTION CALLS'!L1118-'NORMAL OPTION CALLS'!G1118)*('NORMAL OPTION CALLS'!M1118),('NORMAL OPTION CALLS'!G1118-'NORMAL OPTION CALLS'!L1118)*('NORMAL OPTION CALLS'!M1118))</f>
        <v>7200.0000000000009</v>
      </c>
      <c r="O1118" s="9">
        <f>'NORMAL OPTION CALLS'!N1118/('NORMAL OPTION CALLS'!M1118)/'NORMAL OPTION CALLS'!G1118%</f>
        <v>48.000000000000007</v>
      </c>
    </row>
    <row r="1119" spans="1:15" ht="15.75">
      <c r="A1119" s="10">
        <v>23</v>
      </c>
      <c r="B1119" s="5">
        <v>42817</v>
      </c>
      <c r="C1119" s="6">
        <v>295</v>
      </c>
      <c r="D1119" s="6" t="s">
        <v>21</v>
      </c>
      <c r="E1119" s="6" t="s">
        <v>22</v>
      </c>
      <c r="F1119" s="6" t="s">
        <v>140</v>
      </c>
      <c r="G1119" s="7">
        <v>3.75</v>
      </c>
      <c r="H1119" s="7">
        <v>2.2000000000000002</v>
      </c>
      <c r="I1119" s="7">
        <v>4.5</v>
      </c>
      <c r="J1119" s="7">
        <v>5.7</v>
      </c>
      <c r="K1119" s="7">
        <v>6.4</v>
      </c>
      <c r="L1119" s="7">
        <v>2.8</v>
      </c>
      <c r="M1119" s="6">
        <v>1700</v>
      </c>
      <c r="N1119" s="8">
        <f>IF('NORMAL OPTION CALLS'!E1119="BUY",('NORMAL OPTION CALLS'!L1119-'NORMAL OPTION CALLS'!G1119)*('NORMAL OPTION CALLS'!M1119),('NORMAL OPTION CALLS'!G1119-'NORMAL OPTION CALLS'!L1119)*('NORMAL OPTION CALLS'!M1119))</f>
        <v>-1615.0000000000002</v>
      </c>
      <c r="O1119" s="9">
        <f>'NORMAL OPTION CALLS'!N1119/('NORMAL OPTION CALLS'!M1119)/'NORMAL OPTION CALLS'!G1119%</f>
        <v>-25.333333333333339</v>
      </c>
    </row>
    <row r="1120" spans="1:15" ht="15.75">
      <c r="A1120" s="10">
        <v>24</v>
      </c>
      <c r="B1120" s="5">
        <v>42817</v>
      </c>
      <c r="C1120" s="6">
        <v>620</v>
      </c>
      <c r="D1120" s="6" t="s">
        <v>21</v>
      </c>
      <c r="E1120" s="6" t="s">
        <v>22</v>
      </c>
      <c r="F1120" s="6" t="s">
        <v>141</v>
      </c>
      <c r="G1120" s="7">
        <v>12.15</v>
      </c>
      <c r="H1120" s="7">
        <v>10</v>
      </c>
      <c r="I1120" s="7">
        <v>13</v>
      </c>
      <c r="J1120" s="7">
        <v>14</v>
      </c>
      <c r="K1120" s="7">
        <v>15</v>
      </c>
      <c r="L1120" s="7">
        <v>13</v>
      </c>
      <c r="M1120" s="6">
        <v>1500</v>
      </c>
      <c r="N1120" s="8">
        <f>IF('NORMAL OPTION CALLS'!E1120="BUY",('NORMAL OPTION CALLS'!L1120-'NORMAL OPTION CALLS'!G1120)*('NORMAL OPTION CALLS'!M1120),('NORMAL OPTION CALLS'!G1120-'NORMAL OPTION CALLS'!L1120)*('NORMAL OPTION CALLS'!M1120))</f>
        <v>1274.9999999999995</v>
      </c>
      <c r="O1120" s="9">
        <f>'NORMAL OPTION CALLS'!N1120/('NORMAL OPTION CALLS'!M1120)/'NORMAL OPTION CALLS'!G1120%</f>
        <v>6.9958847736625485</v>
      </c>
    </row>
    <row r="1121" spans="1:15" ht="15.75">
      <c r="A1121" s="10">
        <v>25</v>
      </c>
      <c r="B1121" s="5">
        <v>42817</v>
      </c>
      <c r="C1121" s="6">
        <v>460</v>
      </c>
      <c r="D1121" s="6" t="s">
        <v>21</v>
      </c>
      <c r="E1121" s="6" t="s">
        <v>22</v>
      </c>
      <c r="F1121" s="6" t="s">
        <v>75</v>
      </c>
      <c r="G1121" s="7">
        <v>14.5</v>
      </c>
      <c r="H1121" s="7">
        <v>12.5</v>
      </c>
      <c r="I1121" s="7">
        <v>15.5</v>
      </c>
      <c r="J1121" s="7">
        <v>16.5</v>
      </c>
      <c r="K1121" s="7">
        <v>17.5</v>
      </c>
      <c r="L1121" s="7">
        <v>17.5</v>
      </c>
      <c r="M1121" s="6">
        <v>2100</v>
      </c>
      <c r="N1121" s="8">
        <f>IF('NORMAL OPTION CALLS'!E1121="BUY",('NORMAL OPTION CALLS'!L1121-'NORMAL OPTION CALLS'!G1121)*('NORMAL OPTION CALLS'!M1121),('NORMAL OPTION CALLS'!G1121-'NORMAL OPTION CALLS'!L1121)*('NORMAL OPTION CALLS'!M1121))</f>
        <v>6300</v>
      </c>
      <c r="O1121" s="9">
        <f>'NORMAL OPTION CALLS'!N1121/('NORMAL OPTION CALLS'!M1121)/'NORMAL OPTION CALLS'!G1121%</f>
        <v>20.689655172413794</v>
      </c>
    </row>
    <row r="1122" spans="1:15" ht="15.75">
      <c r="A1122" s="10">
        <v>26</v>
      </c>
      <c r="B1122" s="5">
        <v>42817</v>
      </c>
      <c r="C1122" s="6">
        <v>1300</v>
      </c>
      <c r="D1122" s="6" t="s">
        <v>21</v>
      </c>
      <c r="E1122" s="6" t="s">
        <v>22</v>
      </c>
      <c r="F1122" s="6" t="s">
        <v>119</v>
      </c>
      <c r="G1122" s="7">
        <v>35</v>
      </c>
      <c r="H1122" s="7">
        <v>31</v>
      </c>
      <c r="I1122" s="7">
        <v>37</v>
      </c>
      <c r="J1122" s="7">
        <v>39</v>
      </c>
      <c r="K1122" s="7">
        <v>41</v>
      </c>
      <c r="L1122" s="7">
        <v>41</v>
      </c>
      <c r="M1122" s="6">
        <v>700</v>
      </c>
      <c r="N1122" s="8">
        <f>IF('NORMAL OPTION CALLS'!E1122="BUY",('NORMAL OPTION CALLS'!L1122-'NORMAL OPTION CALLS'!G1122)*('NORMAL OPTION CALLS'!M1122),('NORMAL OPTION CALLS'!G1122-'NORMAL OPTION CALLS'!L1122)*('NORMAL OPTION CALLS'!M1122))</f>
        <v>4200</v>
      </c>
      <c r="O1122" s="9">
        <f>'NORMAL OPTION CALLS'!N1122/('NORMAL OPTION CALLS'!M1122)/'NORMAL OPTION CALLS'!G1122%</f>
        <v>17.142857142857142</v>
      </c>
    </row>
    <row r="1123" spans="1:15" ht="15.75">
      <c r="A1123" s="10">
        <v>27</v>
      </c>
      <c r="B1123" s="5">
        <v>42816</v>
      </c>
      <c r="C1123" s="6">
        <v>260</v>
      </c>
      <c r="D1123" s="6" t="s">
        <v>47</v>
      </c>
      <c r="E1123" s="6" t="s">
        <v>22</v>
      </c>
      <c r="F1123" s="6" t="s">
        <v>74</v>
      </c>
      <c r="G1123" s="7">
        <v>7.2</v>
      </c>
      <c r="H1123" s="7">
        <v>6</v>
      </c>
      <c r="I1123" s="7">
        <v>7.8</v>
      </c>
      <c r="J1123" s="7">
        <v>8.4</v>
      </c>
      <c r="K1123" s="7">
        <v>9</v>
      </c>
      <c r="L1123" s="7">
        <v>6</v>
      </c>
      <c r="M1123" s="6">
        <v>3500</v>
      </c>
      <c r="N1123" s="8">
        <f>IF('NORMAL OPTION CALLS'!E1123="BUY",('NORMAL OPTION CALLS'!L1123-'NORMAL OPTION CALLS'!G1123)*('NORMAL OPTION CALLS'!M1123),('NORMAL OPTION CALLS'!G1123-'NORMAL OPTION CALLS'!L1123)*('NORMAL OPTION CALLS'!M1123))</f>
        <v>-4200.0000000000009</v>
      </c>
      <c r="O1123" s="9">
        <f>'NORMAL OPTION CALLS'!N1123/('NORMAL OPTION CALLS'!M1123)/'NORMAL OPTION CALLS'!G1123%</f>
        <v>-16.666666666666668</v>
      </c>
    </row>
    <row r="1124" spans="1:15" ht="15.75">
      <c r="A1124" s="10">
        <v>28</v>
      </c>
      <c r="B1124" s="5">
        <v>42816</v>
      </c>
      <c r="C1124" s="6">
        <v>205</v>
      </c>
      <c r="D1124" s="6" t="s">
        <v>21</v>
      </c>
      <c r="E1124" s="6" t="s">
        <v>22</v>
      </c>
      <c r="F1124" s="6" t="s">
        <v>87</v>
      </c>
      <c r="G1124" s="7">
        <v>6.4</v>
      </c>
      <c r="H1124" s="7">
        <v>5.4</v>
      </c>
      <c r="I1124" s="7">
        <v>7</v>
      </c>
      <c r="J1124" s="7">
        <v>7.5</v>
      </c>
      <c r="K1124" s="7">
        <v>8</v>
      </c>
      <c r="L1124" s="7">
        <v>7</v>
      </c>
      <c r="M1124" s="6">
        <v>3000</v>
      </c>
      <c r="N1124" s="8">
        <f>IF('NORMAL OPTION CALLS'!E1124="BUY",('NORMAL OPTION CALLS'!L1124-'NORMAL OPTION CALLS'!G1124)*('NORMAL OPTION CALLS'!M1124),('NORMAL OPTION CALLS'!G1124-'NORMAL OPTION CALLS'!L1124)*('NORMAL OPTION CALLS'!M1124))</f>
        <v>1799.9999999999989</v>
      </c>
      <c r="O1124" s="9">
        <f>'NORMAL OPTION CALLS'!N1124/('NORMAL OPTION CALLS'!M1124)/'NORMAL OPTION CALLS'!G1124%</f>
        <v>9.3749999999999947</v>
      </c>
    </row>
    <row r="1125" spans="1:15" ht="15.75">
      <c r="A1125" s="10">
        <v>29</v>
      </c>
      <c r="B1125" s="5">
        <v>42816</v>
      </c>
      <c r="C1125" s="6">
        <v>500</v>
      </c>
      <c r="D1125" s="6" t="s">
        <v>21</v>
      </c>
      <c r="E1125" s="6" t="s">
        <v>22</v>
      </c>
      <c r="F1125" s="6" t="s">
        <v>58</v>
      </c>
      <c r="G1125" s="7">
        <v>10.5</v>
      </c>
      <c r="H1125" s="7">
        <v>7.5</v>
      </c>
      <c r="I1125" s="7">
        <v>12</v>
      </c>
      <c r="J1125" s="7">
        <v>13.5</v>
      </c>
      <c r="K1125" s="7">
        <v>15</v>
      </c>
      <c r="L1125" s="7">
        <v>12</v>
      </c>
      <c r="M1125" s="6">
        <v>1200</v>
      </c>
      <c r="N1125" s="8">
        <f>IF('NORMAL OPTION CALLS'!E1125="BUY",('NORMAL OPTION CALLS'!L1125-'NORMAL OPTION CALLS'!G1125)*('NORMAL OPTION CALLS'!M1125),('NORMAL OPTION CALLS'!G1125-'NORMAL OPTION CALLS'!L1125)*('NORMAL OPTION CALLS'!M1125))</f>
        <v>1800</v>
      </c>
      <c r="O1125" s="9">
        <f>'NORMAL OPTION CALLS'!N1125/('NORMAL OPTION CALLS'!M1125)/'NORMAL OPTION CALLS'!G1125%</f>
        <v>14.285714285714286</v>
      </c>
    </row>
    <row r="1126" spans="1:15" ht="15.75">
      <c r="A1126" s="10">
        <v>30</v>
      </c>
      <c r="B1126" s="5">
        <v>42815</v>
      </c>
      <c r="C1126" s="6">
        <v>92.5</v>
      </c>
      <c r="D1126" s="6" t="s">
        <v>47</v>
      </c>
      <c r="E1126" s="6" t="s">
        <v>22</v>
      </c>
      <c r="F1126" s="6" t="s">
        <v>46</v>
      </c>
      <c r="G1126" s="7">
        <v>4.5999999999999996</v>
      </c>
      <c r="H1126" s="7">
        <v>3.8</v>
      </c>
      <c r="I1126" s="7">
        <v>5</v>
      </c>
      <c r="J1126" s="7">
        <v>5.4</v>
      </c>
      <c r="K1126" s="7">
        <v>5.8</v>
      </c>
      <c r="L1126" s="7">
        <v>5</v>
      </c>
      <c r="M1126" s="6">
        <v>7000</v>
      </c>
      <c r="N1126" s="8">
        <f>IF('NORMAL OPTION CALLS'!E1126="BUY",('NORMAL OPTION CALLS'!L1126-'NORMAL OPTION CALLS'!G1126)*('NORMAL OPTION CALLS'!M1126),('NORMAL OPTION CALLS'!G1126-'NORMAL OPTION CALLS'!L1126)*('NORMAL OPTION CALLS'!M1126))</f>
        <v>2800.0000000000023</v>
      </c>
      <c r="O1126" s="9">
        <f>'NORMAL OPTION CALLS'!N1126/('NORMAL OPTION CALLS'!M1126)/'NORMAL OPTION CALLS'!G1126%</f>
        <v>8.6956521739130501</v>
      </c>
    </row>
    <row r="1127" spans="1:15" ht="15.75">
      <c r="A1127" s="10">
        <v>31</v>
      </c>
      <c r="B1127" s="5">
        <v>42815</v>
      </c>
      <c r="C1127" s="6">
        <v>1500</v>
      </c>
      <c r="D1127" s="6" t="s">
        <v>47</v>
      </c>
      <c r="E1127" s="6" t="s">
        <v>22</v>
      </c>
      <c r="F1127" s="6" t="s">
        <v>55</v>
      </c>
      <c r="G1127" s="7">
        <v>20.5</v>
      </c>
      <c r="H1127" s="7">
        <v>16.5</v>
      </c>
      <c r="I1127" s="7">
        <v>22.5</v>
      </c>
      <c r="J1127" s="7">
        <v>24.5</v>
      </c>
      <c r="K1127" s="7">
        <v>26.5</v>
      </c>
      <c r="L1127" s="7">
        <v>26.5</v>
      </c>
      <c r="M1127" s="6">
        <v>700</v>
      </c>
      <c r="N1127" s="8">
        <f>IF('NORMAL OPTION CALLS'!E1127="BUY",('NORMAL OPTION CALLS'!L1127-'NORMAL OPTION CALLS'!G1127)*('NORMAL OPTION CALLS'!M1127),('NORMAL OPTION CALLS'!G1127-'NORMAL OPTION CALLS'!L1127)*('NORMAL OPTION CALLS'!M1127))</f>
        <v>4200</v>
      </c>
      <c r="O1127" s="9">
        <f>'NORMAL OPTION CALLS'!N1127/('NORMAL OPTION CALLS'!M1127)/'NORMAL OPTION CALLS'!G1127%</f>
        <v>29.26829268292683</v>
      </c>
    </row>
    <row r="1128" spans="1:15" ht="15.75">
      <c r="A1128" s="10">
        <v>32</v>
      </c>
      <c r="B1128" s="5">
        <v>42815</v>
      </c>
      <c r="C1128" s="6">
        <v>260</v>
      </c>
      <c r="D1128" s="6" t="s">
        <v>47</v>
      </c>
      <c r="E1128" s="6" t="s">
        <v>22</v>
      </c>
      <c r="F1128" s="6" t="s">
        <v>74</v>
      </c>
      <c r="G1128" s="7">
        <v>4.75</v>
      </c>
      <c r="H1128" s="7">
        <v>3.8</v>
      </c>
      <c r="I1128" s="7">
        <v>5.25</v>
      </c>
      <c r="J1128" s="7">
        <v>5.7</v>
      </c>
      <c r="K1128" s="7">
        <v>6.2</v>
      </c>
      <c r="L1128" s="7">
        <v>6.2</v>
      </c>
      <c r="M1128" s="6">
        <v>3500</v>
      </c>
      <c r="N1128" s="8">
        <f>IF('NORMAL OPTION CALLS'!E1128="BUY",('NORMAL OPTION CALLS'!L1128-'NORMAL OPTION CALLS'!G1128)*('NORMAL OPTION CALLS'!M1128),('NORMAL OPTION CALLS'!G1128-'NORMAL OPTION CALLS'!L1128)*('NORMAL OPTION CALLS'!M1128))</f>
        <v>5075.0000000000009</v>
      </c>
      <c r="O1128" s="9">
        <f>'NORMAL OPTION CALLS'!N1128/('NORMAL OPTION CALLS'!M1128)/'NORMAL OPTION CALLS'!G1128%</f>
        <v>30.526315789473689</v>
      </c>
    </row>
    <row r="1129" spans="1:15" ht="15.75">
      <c r="A1129" s="10">
        <v>33</v>
      </c>
      <c r="B1129" s="5">
        <v>42814</v>
      </c>
      <c r="C1129" s="6">
        <v>710</v>
      </c>
      <c r="D1129" s="6" t="s">
        <v>21</v>
      </c>
      <c r="E1129" s="6" t="s">
        <v>22</v>
      </c>
      <c r="F1129" s="6" t="s">
        <v>142</v>
      </c>
      <c r="G1129" s="7">
        <v>17</v>
      </c>
      <c r="H1129" s="7">
        <v>13</v>
      </c>
      <c r="I1129" s="7">
        <v>19</v>
      </c>
      <c r="J1129" s="7">
        <v>21</v>
      </c>
      <c r="K1129" s="7">
        <v>23</v>
      </c>
      <c r="L1129" s="7">
        <v>18.95</v>
      </c>
      <c r="M1129" s="6">
        <v>700</v>
      </c>
      <c r="N1129" s="8">
        <f>IF('NORMAL OPTION CALLS'!E1129="BUY",('NORMAL OPTION CALLS'!L1129-'NORMAL OPTION CALLS'!G1129)*('NORMAL OPTION CALLS'!M1129),('NORMAL OPTION CALLS'!G1129-'NORMAL OPTION CALLS'!L1129)*('NORMAL OPTION CALLS'!M1129))</f>
        <v>1364.9999999999995</v>
      </c>
      <c r="O1129" s="9">
        <f>'NORMAL OPTION CALLS'!N1129/('NORMAL OPTION CALLS'!M1129)/'NORMAL OPTION CALLS'!G1129%</f>
        <v>11.470588235294112</v>
      </c>
    </row>
    <row r="1130" spans="1:15" ht="15.75">
      <c r="A1130" s="10">
        <v>34</v>
      </c>
      <c r="B1130" s="5">
        <v>42814</v>
      </c>
      <c r="C1130" s="6">
        <v>1140</v>
      </c>
      <c r="D1130" s="6" t="s">
        <v>21</v>
      </c>
      <c r="E1130" s="6" t="s">
        <v>22</v>
      </c>
      <c r="F1130" s="6" t="s">
        <v>143</v>
      </c>
      <c r="G1130" s="7">
        <v>22.6</v>
      </c>
      <c r="H1130" s="7">
        <v>19</v>
      </c>
      <c r="I1130" s="7">
        <v>24.5</v>
      </c>
      <c r="J1130" s="7">
        <v>26.5</v>
      </c>
      <c r="K1130" s="7">
        <v>28.5</v>
      </c>
      <c r="L1130" s="7">
        <v>19</v>
      </c>
      <c r="M1130" s="6">
        <v>600</v>
      </c>
      <c r="N1130" s="8">
        <f>IF('NORMAL OPTION CALLS'!E1130="BUY",('NORMAL OPTION CALLS'!L1130-'NORMAL OPTION CALLS'!G1130)*('NORMAL OPTION CALLS'!M1130),('NORMAL OPTION CALLS'!G1130-'NORMAL OPTION CALLS'!L1130)*('NORMAL OPTION CALLS'!M1130))</f>
        <v>-2160.0000000000009</v>
      </c>
      <c r="O1130" s="9">
        <f>'NORMAL OPTION CALLS'!N1130/('NORMAL OPTION CALLS'!M1130)/'NORMAL OPTION CALLS'!G1130%</f>
        <v>-15.929203539823014</v>
      </c>
    </row>
    <row r="1131" spans="1:15" ht="15.75">
      <c r="A1131" s="10">
        <v>35</v>
      </c>
      <c r="B1131" s="5">
        <v>42814</v>
      </c>
      <c r="C1131" s="6">
        <v>145</v>
      </c>
      <c r="D1131" s="6" t="s">
        <v>21</v>
      </c>
      <c r="E1131" s="6" t="s">
        <v>22</v>
      </c>
      <c r="F1131" s="6" t="s">
        <v>59</v>
      </c>
      <c r="G1131" s="7">
        <v>2.5</v>
      </c>
      <c r="H1131" s="7">
        <v>1.9</v>
      </c>
      <c r="I1131" s="7">
        <v>2.8</v>
      </c>
      <c r="J1131" s="7">
        <v>3.2</v>
      </c>
      <c r="K1131" s="7">
        <v>3.5</v>
      </c>
      <c r="L1131" s="7">
        <v>2.8</v>
      </c>
      <c r="M1131" s="6">
        <v>6000</v>
      </c>
      <c r="N1131" s="8">
        <f>IF('NORMAL OPTION CALLS'!E1131="BUY",('NORMAL OPTION CALLS'!L1131-'NORMAL OPTION CALLS'!G1131)*('NORMAL OPTION CALLS'!M1131),('NORMAL OPTION CALLS'!G1131-'NORMAL OPTION CALLS'!L1131)*('NORMAL OPTION CALLS'!M1131))</f>
        <v>1799.9999999999989</v>
      </c>
      <c r="O1131" s="9">
        <f>'NORMAL OPTION CALLS'!N1131/('NORMAL OPTION CALLS'!M1131)/'NORMAL OPTION CALLS'!G1131%</f>
        <v>11.999999999999993</v>
      </c>
    </row>
    <row r="1132" spans="1:15" ht="15.75">
      <c r="A1132" s="10">
        <v>36</v>
      </c>
      <c r="B1132" s="5">
        <v>42811</v>
      </c>
      <c r="C1132" s="6">
        <v>140</v>
      </c>
      <c r="D1132" s="6" t="s">
        <v>21</v>
      </c>
      <c r="E1132" s="6" t="s">
        <v>22</v>
      </c>
      <c r="F1132" s="6" t="s">
        <v>59</v>
      </c>
      <c r="G1132" s="7">
        <v>2.2999999999999998</v>
      </c>
      <c r="H1132" s="7">
        <v>1.6</v>
      </c>
      <c r="I1132" s="7">
        <v>2.7</v>
      </c>
      <c r="J1132" s="7">
        <v>3.1</v>
      </c>
      <c r="K1132" s="7">
        <v>3.5</v>
      </c>
      <c r="L1132" s="7">
        <v>3.5</v>
      </c>
      <c r="M1132" s="6">
        <v>6000</v>
      </c>
      <c r="N1132" s="8">
        <f>IF('NORMAL OPTION CALLS'!E1132="BUY",('NORMAL OPTION CALLS'!L1132-'NORMAL OPTION CALLS'!G1132)*('NORMAL OPTION CALLS'!M1132),('NORMAL OPTION CALLS'!G1132-'NORMAL OPTION CALLS'!L1132)*('NORMAL OPTION CALLS'!M1132))</f>
        <v>7200.0000000000009</v>
      </c>
      <c r="O1132" s="9">
        <f>'NORMAL OPTION CALLS'!N1132/('NORMAL OPTION CALLS'!M1132)/'NORMAL OPTION CALLS'!G1132%</f>
        <v>52.173913043478272</v>
      </c>
    </row>
    <row r="1133" spans="1:15" ht="15.75">
      <c r="A1133" s="10">
        <v>37</v>
      </c>
      <c r="B1133" s="5">
        <v>42811</v>
      </c>
      <c r="C1133" s="6">
        <v>980</v>
      </c>
      <c r="D1133" s="6" t="s">
        <v>21</v>
      </c>
      <c r="E1133" s="6" t="s">
        <v>22</v>
      </c>
      <c r="F1133" s="6" t="s">
        <v>144</v>
      </c>
      <c r="G1133" s="7">
        <v>12</v>
      </c>
      <c r="H1133" s="7">
        <v>8</v>
      </c>
      <c r="I1133" s="7">
        <v>14</v>
      </c>
      <c r="J1133" s="7">
        <v>16</v>
      </c>
      <c r="K1133" s="7">
        <v>18</v>
      </c>
      <c r="L1133" s="7">
        <v>14</v>
      </c>
      <c r="M1133" s="6">
        <v>800</v>
      </c>
      <c r="N1133" s="8">
        <f>IF('NORMAL OPTION CALLS'!E1133="BUY",('NORMAL OPTION CALLS'!L1133-'NORMAL OPTION CALLS'!G1133)*('NORMAL OPTION CALLS'!M1133),('NORMAL OPTION CALLS'!G1133-'NORMAL OPTION CALLS'!L1133)*('NORMAL OPTION CALLS'!M1133))</f>
        <v>1600</v>
      </c>
      <c r="O1133" s="9">
        <f>'NORMAL OPTION CALLS'!N1133/('NORMAL OPTION CALLS'!M1133)/'NORMAL OPTION CALLS'!G1133%</f>
        <v>16.666666666666668</v>
      </c>
    </row>
    <row r="1134" spans="1:15" ht="15.75">
      <c r="A1134" s="10">
        <v>38</v>
      </c>
      <c r="B1134" s="5">
        <v>42811</v>
      </c>
      <c r="C1134" s="6">
        <v>165</v>
      </c>
      <c r="D1134" s="6" t="s">
        <v>21</v>
      </c>
      <c r="E1134" s="6" t="s">
        <v>22</v>
      </c>
      <c r="F1134" s="6" t="s">
        <v>64</v>
      </c>
      <c r="G1134" s="7">
        <v>3.5</v>
      </c>
      <c r="H1134" s="7">
        <v>2.7</v>
      </c>
      <c r="I1134" s="7">
        <v>3.9</v>
      </c>
      <c r="J1134" s="7">
        <v>4.3</v>
      </c>
      <c r="K1134" s="7">
        <v>4.7</v>
      </c>
      <c r="L1134" s="7">
        <v>4.7</v>
      </c>
      <c r="M1134" s="6">
        <v>6000</v>
      </c>
      <c r="N1134" s="8">
        <f>IF('NORMAL OPTION CALLS'!E1134="BUY",('NORMAL OPTION CALLS'!L1134-'NORMAL OPTION CALLS'!G1134)*('NORMAL OPTION CALLS'!M1134),('NORMAL OPTION CALLS'!G1134-'NORMAL OPTION CALLS'!L1134)*('NORMAL OPTION CALLS'!M1134))</f>
        <v>7200.0000000000009</v>
      </c>
      <c r="O1134" s="9">
        <f>'NORMAL OPTION CALLS'!N1134/('NORMAL OPTION CALLS'!M1134)/'NORMAL OPTION CALLS'!G1134%</f>
        <v>34.285714285714285</v>
      </c>
    </row>
    <row r="1135" spans="1:15" ht="15.75">
      <c r="A1135" s="10">
        <v>39</v>
      </c>
      <c r="B1135" s="5">
        <v>42810</v>
      </c>
      <c r="C1135" s="6">
        <v>490</v>
      </c>
      <c r="D1135" s="6" t="s">
        <v>21</v>
      </c>
      <c r="E1135" s="6" t="s">
        <v>22</v>
      </c>
      <c r="F1135" s="6" t="s">
        <v>99</v>
      </c>
      <c r="G1135" s="7">
        <v>9.6</v>
      </c>
      <c r="H1135" s="7">
        <v>8.5</v>
      </c>
      <c r="I1135" s="7">
        <v>10.199999999999999</v>
      </c>
      <c r="J1135" s="7">
        <v>10.7</v>
      </c>
      <c r="K1135" s="7">
        <v>11.2</v>
      </c>
      <c r="L1135" s="7">
        <v>11.2</v>
      </c>
      <c r="M1135" s="6">
        <v>2000</v>
      </c>
      <c r="N1135" s="8">
        <f>IF('NORMAL OPTION CALLS'!E1135="BUY",('NORMAL OPTION CALLS'!L1135-'NORMAL OPTION CALLS'!G1135)*('NORMAL OPTION CALLS'!M1135),('NORMAL OPTION CALLS'!G1135-'NORMAL OPTION CALLS'!L1135)*('NORMAL OPTION CALLS'!M1135))</f>
        <v>3199.9999999999991</v>
      </c>
      <c r="O1135" s="9">
        <f>'NORMAL OPTION CALLS'!N1135/('NORMAL OPTION CALLS'!M1135)/'NORMAL OPTION CALLS'!G1135%</f>
        <v>16.666666666666664</v>
      </c>
    </row>
    <row r="1136" spans="1:15" ht="15.75">
      <c r="A1136" s="10">
        <v>40</v>
      </c>
      <c r="B1136" s="5">
        <v>42810</v>
      </c>
      <c r="C1136" s="6">
        <v>1580</v>
      </c>
      <c r="D1136" s="6" t="s">
        <v>21</v>
      </c>
      <c r="E1136" s="6" t="s">
        <v>22</v>
      </c>
      <c r="F1136" s="6" t="s">
        <v>131</v>
      </c>
      <c r="G1136" s="7">
        <v>23.5</v>
      </c>
      <c r="H1136" s="7">
        <v>19.5</v>
      </c>
      <c r="I1136" s="7">
        <v>25.5</v>
      </c>
      <c r="J1136" s="7">
        <v>27.5</v>
      </c>
      <c r="K1136" s="7">
        <v>29.5</v>
      </c>
      <c r="L1136" s="7">
        <v>19.5</v>
      </c>
      <c r="M1136" s="6">
        <v>500</v>
      </c>
      <c r="N1136" s="8">
        <f>IF('NORMAL OPTION CALLS'!E1136="BUY",('NORMAL OPTION CALLS'!L1136-'NORMAL OPTION CALLS'!G1136)*('NORMAL OPTION CALLS'!M1136),('NORMAL OPTION CALLS'!G1136-'NORMAL OPTION CALLS'!L1136)*('NORMAL OPTION CALLS'!M1136))</f>
        <v>-2000</v>
      </c>
      <c r="O1136" s="9">
        <f>'NORMAL OPTION CALLS'!N1136/('NORMAL OPTION CALLS'!M1136)/'NORMAL OPTION CALLS'!G1136%</f>
        <v>-17.021276595744681</v>
      </c>
    </row>
    <row r="1137" spans="1:15" ht="15.75">
      <c r="A1137" s="10">
        <v>41</v>
      </c>
      <c r="B1137" s="5">
        <v>42810</v>
      </c>
      <c r="C1137" s="6">
        <v>700</v>
      </c>
      <c r="D1137" s="6" t="s">
        <v>21</v>
      </c>
      <c r="E1137" s="6" t="s">
        <v>22</v>
      </c>
      <c r="F1137" s="6" t="s">
        <v>145</v>
      </c>
      <c r="G1137" s="7">
        <v>11.25</v>
      </c>
      <c r="H1137" s="7">
        <v>7.5</v>
      </c>
      <c r="I1137" s="7">
        <v>13</v>
      </c>
      <c r="J1137" s="7">
        <v>15</v>
      </c>
      <c r="K1137" s="7">
        <v>17</v>
      </c>
      <c r="L1137" s="7">
        <v>13</v>
      </c>
      <c r="M1137" s="6">
        <v>700</v>
      </c>
      <c r="N1137" s="8">
        <f>IF('NORMAL OPTION CALLS'!E1137="BUY",('NORMAL OPTION CALLS'!L1137-'NORMAL OPTION CALLS'!G1137)*('NORMAL OPTION CALLS'!M1137),('NORMAL OPTION CALLS'!G1137-'NORMAL OPTION CALLS'!L1137)*('NORMAL OPTION CALLS'!M1137))</f>
        <v>1225</v>
      </c>
      <c r="O1137" s="9">
        <f>'NORMAL OPTION CALLS'!N1137/('NORMAL OPTION CALLS'!M1137)/'NORMAL OPTION CALLS'!G1137%</f>
        <v>15.555555555555555</v>
      </c>
    </row>
    <row r="1138" spans="1:15" ht="15.75">
      <c r="A1138" s="10">
        <v>42</v>
      </c>
      <c r="B1138" s="5">
        <v>42810</v>
      </c>
      <c r="C1138" s="6">
        <v>780</v>
      </c>
      <c r="D1138" s="6" t="s">
        <v>21</v>
      </c>
      <c r="E1138" s="6" t="s">
        <v>22</v>
      </c>
      <c r="F1138" s="6" t="s">
        <v>146</v>
      </c>
      <c r="G1138" s="7">
        <v>16</v>
      </c>
      <c r="H1138" s="7">
        <v>14</v>
      </c>
      <c r="I1138" s="7">
        <v>17</v>
      </c>
      <c r="J1138" s="7">
        <v>18</v>
      </c>
      <c r="K1138" s="7">
        <v>19</v>
      </c>
      <c r="L1138" s="7">
        <v>19</v>
      </c>
      <c r="M1138" s="6">
        <v>5000</v>
      </c>
      <c r="N1138" s="8">
        <f>IF('NORMAL OPTION CALLS'!E1138="BUY",('NORMAL OPTION CALLS'!L1138-'NORMAL OPTION CALLS'!G1138)*('NORMAL OPTION CALLS'!M1138),('NORMAL OPTION CALLS'!G1138-'NORMAL OPTION CALLS'!L1138)*('NORMAL OPTION CALLS'!M1138))</f>
        <v>15000</v>
      </c>
      <c r="O1138" s="9">
        <f>'NORMAL OPTION CALLS'!N1138/('NORMAL OPTION CALLS'!M1138)/'NORMAL OPTION CALLS'!G1138%</f>
        <v>18.75</v>
      </c>
    </row>
    <row r="1139" spans="1:15" ht="15.75">
      <c r="A1139" s="10">
        <v>43</v>
      </c>
      <c r="B1139" s="5">
        <v>42809</v>
      </c>
      <c r="C1139" s="6">
        <v>170</v>
      </c>
      <c r="D1139" s="6" t="s">
        <v>21</v>
      </c>
      <c r="E1139" s="6" t="s">
        <v>22</v>
      </c>
      <c r="F1139" s="6" t="s">
        <v>89</v>
      </c>
      <c r="G1139" s="7">
        <v>3.45</v>
      </c>
      <c r="H1139" s="7">
        <v>2.7</v>
      </c>
      <c r="I1139" s="7">
        <v>4</v>
      </c>
      <c r="J1139" s="7">
        <v>4.5</v>
      </c>
      <c r="K1139" s="7">
        <v>5</v>
      </c>
      <c r="L1139" s="7">
        <v>4</v>
      </c>
      <c r="M1139" s="6">
        <v>7000</v>
      </c>
      <c r="N1139" s="8">
        <f>IF('NORMAL OPTION CALLS'!E1139="BUY",('NORMAL OPTION CALLS'!L1139-'NORMAL OPTION CALLS'!G1139)*('NORMAL OPTION CALLS'!M1139),('NORMAL OPTION CALLS'!G1139-'NORMAL OPTION CALLS'!L1139)*('NORMAL OPTION CALLS'!M1139))</f>
        <v>3849.9999999999986</v>
      </c>
      <c r="O1139" s="9">
        <f>'NORMAL OPTION CALLS'!N1139/('NORMAL OPTION CALLS'!M1139)/'NORMAL OPTION CALLS'!G1139%</f>
        <v>15.942028985507239</v>
      </c>
    </row>
    <row r="1140" spans="1:15" ht="15.75">
      <c r="A1140" s="10">
        <v>44</v>
      </c>
      <c r="B1140" s="5">
        <v>42809</v>
      </c>
      <c r="C1140" s="6">
        <v>600</v>
      </c>
      <c r="D1140" s="6" t="s">
        <v>21</v>
      </c>
      <c r="E1140" s="6" t="s">
        <v>22</v>
      </c>
      <c r="F1140" s="6" t="s">
        <v>147</v>
      </c>
      <c r="G1140" s="7">
        <v>8.1</v>
      </c>
      <c r="H1140" s="7">
        <v>6</v>
      </c>
      <c r="I1140" s="7">
        <v>9</v>
      </c>
      <c r="J1140" s="7">
        <v>10</v>
      </c>
      <c r="K1140" s="7">
        <v>11</v>
      </c>
      <c r="L1140" s="7">
        <v>7.5</v>
      </c>
      <c r="M1140" s="6">
        <v>1100</v>
      </c>
      <c r="N1140" s="8">
        <f>IF('NORMAL OPTION CALLS'!E1140="BUY",('NORMAL OPTION CALLS'!L1140-'NORMAL OPTION CALLS'!G1140)*('NORMAL OPTION CALLS'!M1140),('NORMAL OPTION CALLS'!G1140-'NORMAL OPTION CALLS'!L1140)*('NORMAL OPTION CALLS'!M1140))</f>
        <v>-659.99999999999966</v>
      </c>
      <c r="O1140" s="9">
        <f>'NORMAL OPTION CALLS'!N1140/('NORMAL OPTION CALLS'!M1140)/'NORMAL OPTION CALLS'!G1140%</f>
        <v>-7.407407407407403</v>
      </c>
    </row>
    <row r="1141" spans="1:15" ht="15.75">
      <c r="A1141" s="10">
        <v>45</v>
      </c>
      <c r="B1141" s="5">
        <v>42809</v>
      </c>
      <c r="C1141" s="6">
        <v>1080</v>
      </c>
      <c r="D1141" s="6" t="s">
        <v>21</v>
      </c>
      <c r="E1141" s="6" t="s">
        <v>22</v>
      </c>
      <c r="F1141" s="6" t="s">
        <v>148</v>
      </c>
      <c r="G1141" s="7">
        <v>16</v>
      </c>
      <c r="H1141" s="7">
        <v>12</v>
      </c>
      <c r="I1141" s="7">
        <v>18</v>
      </c>
      <c r="J1141" s="7">
        <v>20</v>
      </c>
      <c r="K1141" s="7">
        <v>22</v>
      </c>
      <c r="L1141" s="7">
        <v>18</v>
      </c>
      <c r="M1141" s="6">
        <v>600</v>
      </c>
      <c r="N1141" s="8">
        <f>IF('NORMAL OPTION CALLS'!E1141="BUY",('NORMAL OPTION CALLS'!L1141-'NORMAL OPTION CALLS'!G1141)*('NORMAL OPTION CALLS'!M1141),('NORMAL OPTION CALLS'!G1141-'NORMAL OPTION CALLS'!L1141)*('NORMAL OPTION CALLS'!M1141))</f>
        <v>1200</v>
      </c>
      <c r="O1141" s="9">
        <f>'NORMAL OPTION CALLS'!N1141/('NORMAL OPTION CALLS'!M1141)/'NORMAL OPTION CALLS'!G1141%</f>
        <v>12.5</v>
      </c>
    </row>
    <row r="1142" spans="1:15" ht="15.75">
      <c r="A1142" s="10">
        <v>46</v>
      </c>
      <c r="B1142" s="5">
        <v>42809</v>
      </c>
      <c r="C1142" s="6">
        <v>1000</v>
      </c>
      <c r="D1142" s="6" t="s">
        <v>21</v>
      </c>
      <c r="E1142" s="6" t="s">
        <v>22</v>
      </c>
      <c r="F1142" s="6" t="s">
        <v>149</v>
      </c>
      <c r="G1142" s="7">
        <v>31</v>
      </c>
      <c r="H1142" s="7">
        <v>29</v>
      </c>
      <c r="I1142" s="7">
        <v>32</v>
      </c>
      <c r="J1142" s="7">
        <v>33</v>
      </c>
      <c r="K1142" s="7">
        <v>34</v>
      </c>
      <c r="L1142" s="7">
        <v>34</v>
      </c>
      <c r="M1142" s="6">
        <v>1100</v>
      </c>
      <c r="N1142" s="8">
        <f>IF('NORMAL OPTION CALLS'!E1142="BUY",('NORMAL OPTION CALLS'!L1142-'NORMAL OPTION CALLS'!G1142)*('NORMAL OPTION CALLS'!M1142),('NORMAL OPTION CALLS'!G1142-'NORMAL OPTION CALLS'!L1142)*('NORMAL OPTION CALLS'!M1142))</f>
        <v>3300</v>
      </c>
      <c r="O1142" s="9">
        <f>'NORMAL OPTION CALLS'!N1142/('NORMAL OPTION CALLS'!M1142)/'NORMAL OPTION CALLS'!G1142%</f>
        <v>9.67741935483871</v>
      </c>
    </row>
    <row r="1143" spans="1:15" ht="15.75">
      <c r="A1143" s="10">
        <v>47</v>
      </c>
      <c r="B1143" s="5">
        <v>42809</v>
      </c>
      <c r="C1143" s="6">
        <v>1300</v>
      </c>
      <c r="D1143" s="6" t="s">
        <v>21</v>
      </c>
      <c r="E1143" s="6" t="s">
        <v>22</v>
      </c>
      <c r="F1143" s="6" t="s">
        <v>119</v>
      </c>
      <c r="G1143" s="7">
        <v>25</v>
      </c>
      <c r="H1143" s="7">
        <v>21</v>
      </c>
      <c r="I1143" s="7">
        <v>27</v>
      </c>
      <c r="J1143" s="7">
        <v>29</v>
      </c>
      <c r="K1143" s="7">
        <v>31</v>
      </c>
      <c r="L1143" s="7">
        <v>27</v>
      </c>
      <c r="M1143" s="6">
        <v>700</v>
      </c>
      <c r="N1143" s="8">
        <f>IF('NORMAL OPTION CALLS'!E1143="BUY",('NORMAL OPTION CALLS'!L1143-'NORMAL OPTION CALLS'!G1143)*('NORMAL OPTION CALLS'!M1143),('NORMAL OPTION CALLS'!G1143-'NORMAL OPTION CALLS'!L1143)*('NORMAL OPTION CALLS'!M1143))</f>
        <v>1400</v>
      </c>
      <c r="O1143" s="9">
        <f>'NORMAL OPTION CALLS'!N1143/('NORMAL OPTION CALLS'!M1143)/'NORMAL OPTION CALLS'!G1143%</f>
        <v>8</v>
      </c>
    </row>
    <row r="1144" spans="1:15" ht="15.75">
      <c r="A1144" s="10">
        <v>48</v>
      </c>
      <c r="B1144" s="5">
        <v>42804</v>
      </c>
      <c r="C1144" s="6">
        <v>1040</v>
      </c>
      <c r="D1144" s="6" t="s">
        <v>150</v>
      </c>
      <c r="E1144" s="6" t="s">
        <v>22</v>
      </c>
      <c r="F1144" s="6" t="s">
        <v>151</v>
      </c>
      <c r="G1144" s="7">
        <v>14.6</v>
      </c>
      <c r="H1144" s="7">
        <v>5</v>
      </c>
      <c r="I1144" s="7">
        <v>19</v>
      </c>
      <c r="J1144" s="7">
        <v>24</v>
      </c>
      <c r="K1144" s="7">
        <v>28</v>
      </c>
      <c r="L1144" s="7">
        <v>5</v>
      </c>
      <c r="M1144" s="6">
        <v>500</v>
      </c>
      <c r="N1144" s="8">
        <f>IF('NORMAL OPTION CALLS'!E1144="BUY",('NORMAL OPTION CALLS'!L1144-'NORMAL OPTION CALLS'!G1144)*('NORMAL OPTION CALLS'!M1144),('NORMAL OPTION CALLS'!G1144-'NORMAL OPTION CALLS'!L1144)*('NORMAL OPTION CALLS'!M1144))</f>
        <v>-4800</v>
      </c>
      <c r="O1144" s="9">
        <f>'NORMAL OPTION CALLS'!N1144/('NORMAL OPTION CALLS'!M1144)/'NORMAL OPTION CALLS'!G1144%</f>
        <v>-65.753424657534254</v>
      </c>
    </row>
    <row r="1145" spans="1:15" ht="15.75">
      <c r="A1145" s="10">
        <v>49</v>
      </c>
      <c r="B1145" s="5">
        <v>42804</v>
      </c>
      <c r="C1145" s="6">
        <v>560</v>
      </c>
      <c r="D1145" s="6" t="s">
        <v>21</v>
      </c>
      <c r="E1145" s="6" t="s">
        <v>22</v>
      </c>
      <c r="F1145" s="6" t="s">
        <v>147</v>
      </c>
      <c r="G1145" s="7">
        <v>13</v>
      </c>
      <c r="H1145" s="7">
        <v>10</v>
      </c>
      <c r="I1145" s="7">
        <v>14.5</v>
      </c>
      <c r="J1145" s="7">
        <v>16</v>
      </c>
      <c r="K1145" s="7">
        <v>17</v>
      </c>
      <c r="L1145" s="7">
        <v>11.45</v>
      </c>
      <c r="M1145" s="6">
        <v>1100</v>
      </c>
      <c r="N1145" s="8">
        <f>IF('NORMAL OPTION CALLS'!E1145="BUY",('NORMAL OPTION CALLS'!L1145-'NORMAL OPTION CALLS'!G1145)*('NORMAL OPTION CALLS'!M1145),('NORMAL OPTION CALLS'!G1145-'NORMAL OPTION CALLS'!L1145)*('NORMAL OPTION CALLS'!M1145))</f>
        <v>-1705.0000000000007</v>
      </c>
      <c r="O1145" s="9">
        <f>'NORMAL OPTION CALLS'!N1145/('NORMAL OPTION CALLS'!M1145)/'NORMAL OPTION CALLS'!G1145%</f>
        <v>-11.923076923076929</v>
      </c>
    </row>
    <row r="1146" spans="1:15" ht="15.75">
      <c r="A1146" s="10">
        <v>50</v>
      </c>
      <c r="B1146" s="5">
        <v>42804</v>
      </c>
      <c r="C1146" s="6">
        <v>620</v>
      </c>
      <c r="D1146" s="6" t="s">
        <v>47</v>
      </c>
      <c r="E1146" s="6" t="s">
        <v>22</v>
      </c>
      <c r="F1146" s="6" t="s">
        <v>76</v>
      </c>
      <c r="G1146" s="7">
        <v>13.4</v>
      </c>
      <c r="H1146" s="7">
        <v>11.4</v>
      </c>
      <c r="I1146" s="7">
        <v>14.5</v>
      </c>
      <c r="J1146" s="7">
        <v>15.5</v>
      </c>
      <c r="K1146" s="7">
        <v>16.5</v>
      </c>
      <c r="L1146" s="7">
        <v>15.5</v>
      </c>
      <c r="M1146" s="6">
        <v>1200</v>
      </c>
      <c r="N1146" s="8">
        <f>IF('NORMAL OPTION CALLS'!E1146="BUY",('NORMAL OPTION CALLS'!L1146-'NORMAL OPTION CALLS'!G1146)*('NORMAL OPTION CALLS'!M1146),('NORMAL OPTION CALLS'!G1146-'NORMAL OPTION CALLS'!L1146)*('NORMAL OPTION CALLS'!M1146))</f>
        <v>2519.9999999999995</v>
      </c>
      <c r="O1146" s="9">
        <f>'NORMAL OPTION CALLS'!N1146/('NORMAL OPTION CALLS'!M1146)/'NORMAL OPTION CALLS'!G1146%</f>
        <v>15.671641791044772</v>
      </c>
    </row>
    <row r="1147" spans="1:15" ht="15.75">
      <c r="A1147" s="10">
        <v>51</v>
      </c>
      <c r="B1147" s="5">
        <v>42804</v>
      </c>
      <c r="C1147" s="6">
        <v>950</v>
      </c>
      <c r="D1147" s="6" t="s">
        <v>21</v>
      </c>
      <c r="E1147" s="6" t="s">
        <v>22</v>
      </c>
      <c r="F1147" s="6" t="s">
        <v>149</v>
      </c>
      <c r="G1147" s="7">
        <v>31</v>
      </c>
      <c r="H1147" s="7">
        <v>29</v>
      </c>
      <c r="I1147" s="7">
        <v>32</v>
      </c>
      <c r="J1147" s="7">
        <v>33</v>
      </c>
      <c r="K1147" s="7">
        <v>34</v>
      </c>
      <c r="L1147" s="7">
        <v>34</v>
      </c>
      <c r="M1147" s="6">
        <v>1100</v>
      </c>
      <c r="N1147" s="8">
        <f>IF('NORMAL OPTION CALLS'!E1147="BUY",('NORMAL OPTION CALLS'!L1147-'NORMAL OPTION CALLS'!G1147)*('NORMAL OPTION CALLS'!M1147),('NORMAL OPTION CALLS'!G1147-'NORMAL OPTION CALLS'!L1147)*('NORMAL OPTION CALLS'!M1147))</f>
        <v>3300</v>
      </c>
      <c r="O1147" s="9">
        <f>'NORMAL OPTION CALLS'!N1147/('NORMAL OPTION CALLS'!M1147)/'NORMAL OPTION CALLS'!G1147%</f>
        <v>9.67741935483871</v>
      </c>
    </row>
    <row r="1148" spans="1:15" ht="15.75">
      <c r="A1148" s="10">
        <v>52</v>
      </c>
      <c r="B1148" s="5">
        <v>42804</v>
      </c>
      <c r="C1148" s="6">
        <v>480</v>
      </c>
      <c r="D1148" s="6" t="s">
        <v>47</v>
      </c>
      <c r="E1148" s="6" t="s">
        <v>22</v>
      </c>
      <c r="F1148" s="6" t="s">
        <v>152</v>
      </c>
      <c r="G1148" s="7">
        <v>8.3000000000000007</v>
      </c>
      <c r="H1148" s="7">
        <v>6.3</v>
      </c>
      <c r="I1148" s="7">
        <v>9.5</v>
      </c>
      <c r="J1148" s="7">
        <v>10.5</v>
      </c>
      <c r="K1148" s="7">
        <v>11.5</v>
      </c>
      <c r="L1148" s="7">
        <v>11.5</v>
      </c>
      <c r="M1148" s="6">
        <v>1100</v>
      </c>
      <c r="N1148" s="8">
        <f>IF('NORMAL OPTION CALLS'!E1148="BUY",('NORMAL OPTION CALLS'!L1148-'NORMAL OPTION CALLS'!G1148)*('NORMAL OPTION CALLS'!M1148),('NORMAL OPTION CALLS'!G1148-'NORMAL OPTION CALLS'!L1148)*('NORMAL OPTION CALLS'!M1148))</f>
        <v>3519.9999999999991</v>
      </c>
      <c r="O1148" s="9">
        <f>'NORMAL OPTION CALLS'!N1148/('NORMAL OPTION CALLS'!M1148)/'NORMAL OPTION CALLS'!G1148%</f>
        <v>38.554216867469869</v>
      </c>
    </row>
    <row r="1149" spans="1:15" ht="15.75">
      <c r="A1149" s="10">
        <v>53</v>
      </c>
      <c r="B1149" s="5">
        <v>42803</v>
      </c>
      <c r="C1149" s="6">
        <v>105</v>
      </c>
      <c r="D1149" s="6" t="s">
        <v>21</v>
      </c>
      <c r="E1149" s="6" t="s">
        <v>22</v>
      </c>
      <c r="F1149" s="6" t="s">
        <v>153</v>
      </c>
      <c r="G1149" s="7">
        <v>3.5</v>
      </c>
      <c r="H1149" s="7">
        <v>2.9</v>
      </c>
      <c r="I1149" s="7">
        <v>3.8</v>
      </c>
      <c r="J1149" s="7">
        <v>4.0999999999999996</v>
      </c>
      <c r="K1149" s="7">
        <v>4.4000000000000004</v>
      </c>
      <c r="L1149" s="7">
        <v>4.4000000000000004</v>
      </c>
      <c r="M1149" s="6">
        <v>7000</v>
      </c>
      <c r="N1149" s="8">
        <f>IF('NORMAL OPTION CALLS'!E1149="BUY",('NORMAL OPTION CALLS'!L1149-'NORMAL OPTION CALLS'!G1149)*('NORMAL OPTION CALLS'!M1149),('NORMAL OPTION CALLS'!G1149-'NORMAL OPTION CALLS'!L1149)*('NORMAL OPTION CALLS'!M1149))</f>
        <v>6300.0000000000027</v>
      </c>
      <c r="O1149" s="9">
        <f>'NORMAL OPTION CALLS'!N1149/('NORMAL OPTION CALLS'!M1149)/'NORMAL OPTION CALLS'!G1149%</f>
        <v>25.714285714285722</v>
      </c>
    </row>
    <row r="1150" spans="1:15" ht="15.75">
      <c r="A1150" s="10">
        <v>54</v>
      </c>
      <c r="B1150" s="5">
        <v>42803</v>
      </c>
      <c r="C1150" s="6">
        <v>275</v>
      </c>
      <c r="D1150" s="6" t="s">
        <v>21</v>
      </c>
      <c r="E1150" s="6" t="s">
        <v>22</v>
      </c>
      <c r="F1150" s="6" t="s">
        <v>49</v>
      </c>
      <c r="G1150" s="7">
        <v>6.4</v>
      </c>
      <c r="H1150" s="7">
        <v>5.6</v>
      </c>
      <c r="I1150" s="7">
        <v>6.9</v>
      </c>
      <c r="J1150" s="7">
        <v>7.3</v>
      </c>
      <c r="K1150" s="7">
        <v>7.7</v>
      </c>
      <c r="L1150" s="7">
        <v>7.3</v>
      </c>
      <c r="M1150" s="6">
        <v>3000</v>
      </c>
      <c r="N1150" s="8">
        <f>IF('NORMAL OPTION CALLS'!E1150="BUY",('NORMAL OPTION CALLS'!L1150-'NORMAL OPTION CALLS'!G1150)*('NORMAL OPTION CALLS'!M1150),('NORMAL OPTION CALLS'!G1150-'NORMAL OPTION CALLS'!L1150)*('NORMAL OPTION CALLS'!M1150))</f>
        <v>2699.9999999999982</v>
      </c>
      <c r="O1150" s="9">
        <f>'NORMAL OPTION CALLS'!N1150/('NORMAL OPTION CALLS'!M1150)/'NORMAL OPTION CALLS'!G1150%</f>
        <v>14.062499999999989</v>
      </c>
    </row>
    <row r="1151" spans="1:15" ht="15.75">
      <c r="A1151" s="10">
        <v>55</v>
      </c>
      <c r="B1151" s="5">
        <v>42803</v>
      </c>
      <c r="C1151" s="6">
        <v>840</v>
      </c>
      <c r="D1151" s="6" t="s">
        <v>154</v>
      </c>
      <c r="E1151" s="6" t="s">
        <v>22</v>
      </c>
      <c r="F1151" s="6" t="s">
        <v>80</v>
      </c>
      <c r="G1151" s="7">
        <v>14.2</v>
      </c>
      <c r="H1151" s="7">
        <v>9</v>
      </c>
      <c r="I1151" s="7">
        <v>17</v>
      </c>
      <c r="J1151" s="7">
        <v>20</v>
      </c>
      <c r="K1151" s="7">
        <v>23</v>
      </c>
      <c r="L1151" s="7">
        <v>13.5</v>
      </c>
      <c r="M1151" s="6">
        <v>700</v>
      </c>
      <c r="N1151" s="8">
        <f>IF('NORMAL OPTION CALLS'!E1151="BUY",('NORMAL OPTION CALLS'!L1151-'NORMAL OPTION CALLS'!G1151)*('NORMAL OPTION CALLS'!M1151),('NORMAL OPTION CALLS'!G1151-'NORMAL OPTION CALLS'!L1151)*('NORMAL OPTION CALLS'!M1151))</f>
        <v>-489.99999999999949</v>
      </c>
      <c r="O1151" s="9">
        <f>'NORMAL OPTION CALLS'!N1151/('NORMAL OPTION CALLS'!M1151)/'NORMAL OPTION CALLS'!G1151%</f>
        <v>-4.9295774647887276</v>
      </c>
    </row>
    <row r="1152" spans="1:15" ht="15.75">
      <c r="A1152" s="10">
        <v>56</v>
      </c>
      <c r="B1152" s="5">
        <v>42802</v>
      </c>
      <c r="C1152" s="6">
        <v>105</v>
      </c>
      <c r="D1152" s="6" t="s">
        <v>47</v>
      </c>
      <c r="E1152" s="6" t="s">
        <v>22</v>
      </c>
      <c r="F1152" s="6" t="s">
        <v>46</v>
      </c>
      <c r="G1152" s="7">
        <v>3.1</v>
      </c>
      <c r="H1152" s="7">
        <v>2.4</v>
      </c>
      <c r="I1152" s="7">
        <v>3.5</v>
      </c>
      <c r="J1152" s="7">
        <v>3.8</v>
      </c>
      <c r="K1152" s="7">
        <v>4.0999999999999996</v>
      </c>
      <c r="L1152" s="7">
        <v>3.8</v>
      </c>
      <c r="M1152" s="6">
        <v>7000</v>
      </c>
      <c r="N1152" s="8">
        <f>IF('NORMAL OPTION CALLS'!E1152="BUY",('NORMAL OPTION CALLS'!L1152-'NORMAL OPTION CALLS'!G1152)*('NORMAL OPTION CALLS'!M1152),('NORMAL OPTION CALLS'!G1152-'NORMAL OPTION CALLS'!L1152)*('NORMAL OPTION CALLS'!M1152))</f>
        <v>4899.9999999999982</v>
      </c>
      <c r="O1152" s="9">
        <f>'NORMAL OPTION CALLS'!N1152/('NORMAL OPTION CALLS'!M1152)/'NORMAL OPTION CALLS'!G1152%</f>
        <v>22.580645161290313</v>
      </c>
    </row>
    <row r="1153" spans="1:15" ht="15.75">
      <c r="A1153" s="10">
        <v>57</v>
      </c>
      <c r="B1153" s="5">
        <v>42802</v>
      </c>
      <c r="C1153" s="6">
        <v>340</v>
      </c>
      <c r="D1153" s="6" t="s">
        <v>21</v>
      </c>
      <c r="E1153" s="6" t="s">
        <v>22</v>
      </c>
      <c r="F1153" s="6" t="s">
        <v>78</v>
      </c>
      <c r="G1153" s="7">
        <v>8.5500000000000007</v>
      </c>
      <c r="H1153" s="7">
        <v>5.5</v>
      </c>
      <c r="I1153" s="7">
        <v>10</v>
      </c>
      <c r="J1153" s="7">
        <v>11.5</v>
      </c>
      <c r="K1153" s="7">
        <v>13</v>
      </c>
      <c r="L1153" s="7">
        <v>7.15</v>
      </c>
      <c r="M1153" s="6">
        <v>3000</v>
      </c>
      <c r="N1153" s="8">
        <f>IF('NORMAL OPTION CALLS'!E1153="BUY",('NORMAL OPTION CALLS'!L1153-'NORMAL OPTION CALLS'!G1153)*('NORMAL OPTION CALLS'!M1153),('NORMAL OPTION CALLS'!G1153-'NORMAL OPTION CALLS'!L1153)*('NORMAL OPTION CALLS'!M1153))</f>
        <v>-4200.0000000000009</v>
      </c>
      <c r="O1153" s="9">
        <f>'NORMAL OPTION CALLS'!N1153/('NORMAL OPTION CALLS'!M1153)/'NORMAL OPTION CALLS'!G1153%</f>
        <v>-16.374269005847957</v>
      </c>
    </row>
    <row r="1154" spans="1:15" ht="15.75">
      <c r="A1154" s="10">
        <v>58</v>
      </c>
      <c r="B1154" s="5">
        <v>42802</v>
      </c>
      <c r="C1154" s="6">
        <v>260</v>
      </c>
      <c r="D1154" s="6" t="s">
        <v>47</v>
      </c>
      <c r="E1154" s="6" t="s">
        <v>22</v>
      </c>
      <c r="F1154" s="6" t="s">
        <v>155</v>
      </c>
      <c r="G1154" s="7">
        <v>8.5500000000000007</v>
      </c>
      <c r="H1154" s="7">
        <v>7.5</v>
      </c>
      <c r="I1154" s="7">
        <v>9</v>
      </c>
      <c r="J1154" s="7">
        <v>9.5</v>
      </c>
      <c r="K1154" s="7">
        <v>10</v>
      </c>
      <c r="L1154" s="7">
        <v>9</v>
      </c>
      <c r="M1154" s="6">
        <v>600</v>
      </c>
      <c r="N1154" s="8">
        <f>IF('NORMAL OPTION CALLS'!E1154="BUY",('NORMAL OPTION CALLS'!L1154-'NORMAL OPTION CALLS'!G1154)*('NORMAL OPTION CALLS'!M1154),('NORMAL OPTION CALLS'!G1154-'NORMAL OPTION CALLS'!L1154)*('NORMAL OPTION CALLS'!M1154))</f>
        <v>269.99999999999955</v>
      </c>
      <c r="O1154" s="9">
        <f>'NORMAL OPTION CALLS'!N1154/('NORMAL OPTION CALLS'!M1154)/'NORMAL OPTION CALLS'!G1154%</f>
        <v>5.2631578947368327</v>
      </c>
    </row>
    <row r="1155" spans="1:15" ht="15.75">
      <c r="A1155" s="10">
        <v>59</v>
      </c>
      <c r="B1155" s="5">
        <v>42802</v>
      </c>
      <c r="C1155" s="6">
        <v>1500</v>
      </c>
      <c r="D1155" s="6" t="s">
        <v>21</v>
      </c>
      <c r="E1155" s="6" t="s">
        <v>22</v>
      </c>
      <c r="F1155" s="6" t="s">
        <v>55</v>
      </c>
      <c r="G1155" s="7">
        <v>29.5</v>
      </c>
      <c r="H1155" s="7">
        <v>23.5</v>
      </c>
      <c r="I1155" s="7">
        <v>32.5</v>
      </c>
      <c r="J1155" s="7">
        <v>35.5</v>
      </c>
      <c r="K1155" s="7">
        <v>38.5</v>
      </c>
      <c r="L1155" s="7">
        <v>31.4</v>
      </c>
      <c r="M1155" s="6">
        <v>700</v>
      </c>
      <c r="N1155" s="8">
        <f>IF('NORMAL OPTION CALLS'!E1155="BUY",('NORMAL OPTION CALLS'!L1155-'NORMAL OPTION CALLS'!G1155)*('NORMAL OPTION CALLS'!M1155),('NORMAL OPTION CALLS'!G1155-'NORMAL OPTION CALLS'!L1155)*('NORMAL OPTION CALLS'!M1155))</f>
        <v>1329.9999999999991</v>
      </c>
      <c r="O1155" s="9">
        <f>'NORMAL OPTION CALLS'!N1155/('NORMAL OPTION CALLS'!M1155)/'NORMAL OPTION CALLS'!G1155%</f>
        <v>6.4406779661016911</v>
      </c>
    </row>
    <row r="1156" spans="1:15" ht="15.75">
      <c r="A1156" s="10">
        <v>60</v>
      </c>
      <c r="B1156" s="5">
        <v>42802</v>
      </c>
      <c r="C1156" s="6">
        <v>580</v>
      </c>
      <c r="D1156" s="6" t="s">
        <v>21</v>
      </c>
      <c r="E1156" s="6" t="s">
        <v>22</v>
      </c>
      <c r="F1156" s="6" t="s">
        <v>147</v>
      </c>
      <c r="G1156" s="7">
        <v>14.2</v>
      </c>
      <c r="H1156" s="7">
        <v>10.199999999999999</v>
      </c>
      <c r="I1156" s="7">
        <v>16.2</v>
      </c>
      <c r="J1156" s="7">
        <v>18.2</v>
      </c>
      <c r="K1156" s="7">
        <v>20.2</v>
      </c>
      <c r="L1156" s="7">
        <v>16.2</v>
      </c>
      <c r="M1156" s="6">
        <v>1100</v>
      </c>
      <c r="N1156" s="8">
        <f>IF('NORMAL OPTION CALLS'!E1156="BUY",('NORMAL OPTION CALLS'!L1156-'NORMAL OPTION CALLS'!G1156)*('NORMAL OPTION CALLS'!M1156),('NORMAL OPTION CALLS'!G1156-'NORMAL OPTION CALLS'!L1156)*('NORMAL OPTION CALLS'!M1156))</f>
        <v>2200</v>
      </c>
      <c r="O1156" s="9">
        <f>'NORMAL OPTION CALLS'!N1156/('NORMAL OPTION CALLS'!M1156)/'NORMAL OPTION CALLS'!G1156%</f>
        <v>14.084507042253522</v>
      </c>
    </row>
    <row r="1157" spans="1:15" ht="15.75">
      <c r="A1157" s="10">
        <v>61</v>
      </c>
      <c r="B1157" s="5">
        <v>42802</v>
      </c>
      <c r="C1157" s="6">
        <v>200</v>
      </c>
      <c r="D1157" s="6" t="s">
        <v>21</v>
      </c>
      <c r="E1157" s="6" t="s">
        <v>22</v>
      </c>
      <c r="F1157" s="6" t="s">
        <v>62</v>
      </c>
      <c r="G1157" s="7">
        <v>3.2</v>
      </c>
      <c r="H1157" s="7">
        <v>2.7</v>
      </c>
      <c r="I1157" s="7">
        <v>3.5</v>
      </c>
      <c r="J1157" s="7">
        <v>3.8</v>
      </c>
      <c r="K1157" s="7">
        <v>4.2</v>
      </c>
      <c r="L1157" s="7">
        <v>3.8</v>
      </c>
      <c r="M1157" s="6">
        <v>4000</v>
      </c>
      <c r="N1157" s="8">
        <f>IF('NORMAL OPTION CALLS'!E1157="BUY",('NORMAL OPTION CALLS'!L1157-'NORMAL OPTION CALLS'!G1157)*('NORMAL OPTION CALLS'!M1157),('NORMAL OPTION CALLS'!G1157-'NORMAL OPTION CALLS'!L1157)*('NORMAL OPTION CALLS'!M1157))</f>
        <v>2399.9999999999986</v>
      </c>
      <c r="O1157" s="9">
        <f>'NORMAL OPTION CALLS'!N1157/('NORMAL OPTION CALLS'!M1157)/'NORMAL OPTION CALLS'!G1157%</f>
        <v>18.749999999999989</v>
      </c>
    </row>
    <row r="1158" spans="1:15" ht="15.75">
      <c r="A1158" s="10">
        <v>62</v>
      </c>
      <c r="B1158" s="5">
        <v>42801</v>
      </c>
      <c r="C1158" s="6">
        <v>310</v>
      </c>
      <c r="D1158" s="6" t="s">
        <v>150</v>
      </c>
      <c r="E1158" s="6" t="s">
        <v>22</v>
      </c>
      <c r="F1158" s="6" t="s">
        <v>135</v>
      </c>
      <c r="G1158" s="7">
        <v>11.1</v>
      </c>
      <c r="H1158" s="7">
        <v>9.5</v>
      </c>
      <c r="I1158" s="7">
        <v>12</v>
      </c>
      <c r="J1158" s="7">
        <v>13</v>
      </c>
      <c r="K1158" s="7">
        <v>14</v>
      </c>
      <c r="L1158" s="7">
        <v>10.5</v>
      </c>
      <c r="M1158" s="6">
        <v>2500</v>
      </c>
      <c r="N1158" s="8">
        <f>IF('NORMAL OPTION CALLS'!E1158="BUY",('NORMAL OPTION CALLS'!L1158-'NORMAL OPTION CALLS'!G1158)*('NORMAL OPTION CALLS'!M1158),('NORMAL OPTION CALLS'!G1158-'NORMAL OPTION CALLS'!L1158)*('NORMAL OPTION CALLS'!M1158))</f>
        <v>-1499.9999999999991</v>
      </c>
      <c r="O1158" s="9">
        <f>'NORMAL OPTION CALLS'!N1158/('NORMAL OPTION CALLS'!M1158)/'NORMAL OPTION CALLS'!G1158%</f>
        <v>-5.4054054054054017</v>
      </c>
    </row>
    <row r="1159" spans="1:15" ht="15.75">
      <c r="A1159" s="10">
        <v>63</v>
      </c>
      <c r="B1159" s="5">
        <v>42801</v>
      </c>
      <c r="C1159" s="6">
        <v>260</v>
      </c>
      <c r="D1159" s="6" t="s">
        <v>47</v>
      </c>
      <c r="E1159" s="6" t="s">
        <v>22</v>
      </c>
      <c r="F1159" s="6" t="s">
        <v>74</v>
      </c>
      <c r="G1159" s="7">
        <v>8.5500000000000007</v>
      </c>
      <c r="H1159" s="7">
        <v>7.5</v>
      </c>
      <c r="I1159" s="7">
        <v>9</v>
      </c>
      <c r="J1159" s="7">
        <v>9.5</v>
      </c>
      <c r="K1159" s="7">
        <v>10</v>
      </c>
      <c r="L1159" s="7">
        <v>9</v>
      </c>
      <c r="M1159" s="6">
        <v>3500</v>
      </c>
      <c r="N1159" s="8">
        <f>IF('NORMAL OPTION CALLS'!E1159="BUY",('NORMAL OPTION CALLS'!L1159-'NORMAL OPTION CALLS'!G1159)*('NORMAL OPTION CALLS'!M1159),('NORMAL OPTION CALLS'!G1159-'NORMAL OPTION CALLS'!L1159)*('NORMAL OPTION CALLS'!M1159))</f>
        <v>1574.9999999999975</v>
      </c>
      <c r="O1159" s="9">
        <f>'NORMAL OPTION CALLS'!N1159/('NORMAL OPTION CALLS'!M1159)/'NORMAL OPTION CALLS'!G1159%</f>
        <v>5.2631578947368336</v>
      </c>
    </row>
    <row r="1160" spans="1:15" ht="15.75">
      <c r="A1160" s="10">
        <v>64</v>
      </c>
      <c r="B1160" s="5">
        <v>42801</v>
      </c>
      <c r="C1160" s="6">
        <v>470</v>
      </c>
      <c r="D1160" s="6" t="s">
        <v>47</v>
      </c>
      <c r="E1160" s="6" t="s">
        <v>22</v>
      </c>
      <c r="F1160" s="6" t="s">
        <v>99</v>
      </c>
      <c r="G1160" s="7">
        <v>6.5</v>
      </c>
      <c r="H1160" s="7">
        <v>5.5</v>
      </c>
      <c r="I1160" s="7">
        <v>7</v>
      </c>
      <c r="J1160" s="7">
        <v>7.5</v>
      </c>
      <c r="K1160" s="7">
        <v>8</v>
      </c>
      <c r="L1160" s="7">
        <v>8</v>
      </c>
      <c r="M1160" s="6">
        <v>2000</v>
      </c>
      <c r="N1160" s="8">
        <f>IF('NORMAL OPTION CALLS'!E1160="BUY",('NORMAL OPTION CALLS'!L1160-'NORMAL OPTION CALLS'!G1160)*('NORMAL OPTION CALLS'!M1160),('NORMAL OPTION CALLS'!G1160-'NORMAL OPTION CALLS'!L1160)*('NORMAL OPTION CALLS'!M1160))</f>
        <v>3000</v>
      </c>
      <c r="O1160" s="9">
        <f>'NORMAL OPTION CALLS'!N1160/('NORMAL OPTION CALLS'!M1160)/'NORMAL OPTION CALLS'!G1160%</f>
        <v>23.076923076923077</v>
      </c>
    </row>
    <row r="1161" spans="1:15" ht="15.75">
      <c r="A1161" s="10">
        <v>65</v>
      </c>
      <c r="B1161" s="5">
        <v>42800</v>
      </c>
      <c r="C1161" s="6">
        <v>950</v>
      </c>
      <c r="D1161" s="6" t="s">
        <v>21</v>
      </c>
      <c r="E1161" s="6" t="s">
        <v>22</v>
      </c>
      <c r="F1161" s="6" t="s">
        <v>156</v>
      </c>
      <c r="G1161" s="7">
        <v>28</v>
      </c>
      <c r="H1161" s="7">
        <v>24</v>
      </c>
      <c r="I1161" s="7">
        <v>30</v>
      </c>
      <c r="J1161" s="7">
        <v>32</v>
      </c>
      <c r="K1161" s="7">
        <v>34</v>
      </c>
      <c r="L1161" s="7">
        <v>24</v>
      </c>
      <c r="M1161" s="6">
        <v>600</v>
      </c>
      <c r="N1161" s="8">
        <f>IF('NORMAL OPTION CALLS'!E1161="BUY",('NORMAL OPTION CALLS'!L1161-'NORMAL OPTION CALLS'!G1161)*('NORMAL OPTION CALLS'!M1161),('NORMAL OPTION CALLS'!G1161-'NORMAL OPTION CALLS'!L1161)*('NORMAL OPTION CALLS'!M1161))</f>
        <v>-2400</v>
      </c>
      <c r="O1161" s="9">
        <f>'NORMAL OPTION CALLS'!N1161/('NORMAL OPTION CALLS'!M1161)/'NORMAL OPTION CALLS'!G1161%</f>
        <v>-14.285714285714285</v>
      </c>
    </row>
    <row r="1162" spans="1:15" ht="15.75">
      <c r="A1162" s="10">
        <v>66</v>
      </c>
      <c r="B1162" s="5">
        <v>42800</v>
      </c>
      <c r="C1162" s="6">
        <v>740</v>
      </c>
      <c r="D1162" s="6" t="s">
        <v>21</v>
      </c>
      <c r="E1162" s="6" t="s">
        <v>22</v>
      </c>
      <c r="F1162" s="6" t="s">
        <v>157</v>
      </c>
      <c r="G1162" s="7">
        <v>39</v>
      </c>
      <c r="H1162" s="7">
        <v>35</v>
      </c>
      <c r="I1162" s="7">
        <v>41</v>
      </c>
      <c r="J1162" s="7">
        <v>43</v>
      </c>
      <c r="K1162" s="7">
        <v>45</v>
      </c>
      <c r="L1162" s="7">
        <v>41</v>
      </c>
      <c r="M1162" s="6">
        <v>600</v>
      </c>
      <c r="N1162" s="8">
        <f>IF('NORMAL OPTION CALLS'!E1162="BUY",('NORMAL OPTION CALLS'!L1162-'NORMAL OPTION CALLS'!G1162)*('NORMAL OPTION CALLS'!M1162),('NORMAL OPTION CALLS'!G1162-'NORMAL OPTION CALLS'!L1162)*('NORMAL OPTION CALLS'!M1162))</f>
        <v>1200</v>
      </c>
      <c r="O1162" s="9">
        <f>'NORMAL OPTION CALLS'!N1162/('NORMAL OPTION CALLS'!M1162)/'NORMAL OPTION CALLS'!G1162%</f>
        <v>5.1282051282051277</v>
      </c>
    </row>
    <row r="1163" spans="1:15" ht="15.75">
      <c r="A1163" s="10">
        <v>67</v>
      </c>
      <c r="B1163" s="5">
        <v>42800</v>
      </c>
      <c r="C1163" s="6">
        <v>1280</v>
      </c>
      <c r="D1163" s="6" t="s">
        <v>21</v>
      </c>
      <c r="E1163" s="6" t="s">
        <v>22</v>
      </c>
      <c r="F1163" s="6" t="s">
        <v>158</v>
      </c>
      <c r="G1163" s="7">
        <v>35</v>
      </c>
      <c r="H1163" s="7">
        <v>31</v>
      </c>
      <c r="I1163" s="7">
        <v>37</v>
      </c>
      <c r="J1163" s="7">
        <v>39</v>
      </c>
      <c r="K1163" s="7">
        <v>41</v>
      </c>
      <c r="L1163" s="7">
        <v>41</v>
      </c>
      <c r="M1163" s="6">
        <v>500</v>
      </c>
      <c r="N1163" s="8">
        <f>IF('NORMAL OPTION CALLS'!E1163="BUY",('NORMAL OPTION CALLS'!L1163-'NORMAL OPTION CALLS'!G1163)*('NORMAL OPTION CALLS'!M1163),('NORMAL OPTION CALLS'!G1163-'NORMAL OPTION CALLS'!L1163)*('NORMAL OPTION CALLS'!M1163))</f>
        <v>3000</v>
      </c>
      <c r="O1163" s="9">
        <f>'NORMAL OPTION CALLS'!N1163/('NORMAL OPTION CALLS'!M1163)/'NORMAL OPTION CALLS'!G1163%</f>
        <v>17.142857142857142</v>
      </c>
    </row>
    <row r="1164" spans="1:15" ht="15.75">
      <c r="A1164" s="10">
        <v>68</v>
      </c>
      <c r="B1164" s="5">
        <v>42797</v>
      </c>
      <c r="C1164" s="6">
        <v>260</v>
      </c>
      <c r="D1164" s="6" t="s">
        <v>47</v>
      </c>
      <c r="E1164" s="6" t="s">
        <v>22</v>
      </c>
      <c r="F1164" s="6" t="s">
        <v>74</v>
      </c>
      <c r="G1164" s="7">
        <v>7.45</v>
      </c>
      <c r="H1164" s="7">
        <v>6.7</v>
      </c>
      <c r="I1164" s="7">
        <v>7.9</v>
      </c>
      <c r="J1164" s="7">
        <v>8.4</v>
      </c>
      <c r="K1164" s="7">
        <v>8.8000000000000007</v>
      </c>
      <c r="L1164" s="7">
        <v>6.7</v>
      </c>
      <c r="M1164" s="6">
        <v>3500</v>
      </c>
      <c r="N1164" s="8">
        <f>IF('NORMAL OPTION CALLS'!E1164="BUY",('NORMAL OPTION CALLS'!L1164-'NORMAL OPTION CALLS'!G1164)*('NORMAL OPTION CALLS'!M1164),('NORMAL OPTION CALLS'!G1164-'NORMAL OPTION CALLS'!L1164)*('NORMAL OPTION CALLS'!M1164))</f>
        <v>-2625</v>
      </c>
      <c r="O1164" s="9">
        <f>'NORMAL OPTION CALLS'!N1164/('NORMAL OPTION CALLS'!M1164)/'NORMAL OPTION CALLS'!G1164%</f>
        <v>-10.067114093959733</v>
      </c>
    </row>
    <row r="1165" spans="1:15" ht="15.75">
      <c r="A1165" s="10">
        <v>69</v>
      </c>
      <c r="B1165" s="5">
        <v>42797</v>
      </c>
      <c r="C1165" s="6">
        <v>100</v>
      </c>
      <c r="D1165" s="6" t="s">
        <v>21</v>
      </c>
      <c r="E1165" s="6" t="s">
        <v>22</v>
      </c>
      <c r="F1165" s="6" t="s">
        <v>24</v>
      </c>
      <c r="G1165" s="7">
        <v>6.5</v>
      </c>
      <c r="H1165" s="7">
        <v>5.8</v>
      </c>
      <c r="I1165" s="7">
        <v>7</v>
      </c>
      <c r="J1165" s="7">
        <v>7.4</v>
      </c>
      <c r="K1165" s="7">
        <v>7.8</v>
      </c>
      <c r="L1165" s="7">
        <v>7.4</v>
      </c>
      <c r="M1165" s="6">
        <v>3500</v>
      </c>
      <c r="N1165" s="8">
        <f>IF('NORMAL OPTION CALLS'!E1165="BUY",('NORMAL OPTION CALLS'!L1165-'NORMAL OPTION CALLS'!G1165)*('NORMAL OPTION CALLS'!M1165),('NORMAL OPTION CALLS'!G1165-'NORMAL OPTION CALLS'!L1165)*('NORMAL OPTION CALLS'!M1165))</f>
        <v>3150.0000000000014</v>
      </c>
      <c r="O1165" s="9">
        <f>'NORMAL OPTION CALLS'!N1165/('NORMAL OPTION CALLS'!M1165)/'NORMAL OPTION CALLS'!G1165%</f>
        <v>13.846153846153852</v>
      </c>
    </row>
    <row r="1166" spans="1:15" ht="15.75">
      <c r="A1166" s="10">
        <v>70</v>
      </c>
      <c r="B1166" s="5">
        <v>42797</v>
      </c>
      <c r="C1166" s="6">
        <v>1360</v>
      </c>
      <c r="D1166" s="6" t="s">
        <v>47</v>
      </c>
      <c r="E1166" s="6" t="s">
        <v>22</v>
      </c>
      <c r="F1166" s="6" t="s">
        <v>159</v>
      </c>
      <c r="G1166" s="7">
        <v>16</v>
      </c>
      <c r="H1166" s="7">
        <v>12</v>
      </c>
      <c r="I1166" s="7">
        <v>18</v>
      </c>
      <c r="J1166" s="7">
        <v>20</v>
      </c>
      <c r="K1166" s="7">
        <v>22</v>
      </c>
      <c r="L1166" s="7">
        <v>22</v>
      </c>
      <c r="M1166" s="6">
        <v>500</v>
      </c>
      <c r="N1166" s="8">
        <f>IF('NORMAL OPTION CALLS'!E1166="BUY",('NORMAL OPTION CALLS'!L1166-'NORMAL OPTION CALLS'!G1166)*('NORMAL OPTION CALLS'!M1166),('NORMAL OPTION CALLS'!G1166-'NORMAL OPTION CALLS'!L1166)*('NORMAL OPTION CALLS'!M1166))</f>
        <v>3000</v>
      </c>
      <c r="O1166" s="9">
        <f>'NORMAL OPTION CALLS'!N1166/('NORMAL OPTION CALLS'!M1166)/'NORMAL OPTION CALLS'!G1166%</f>
        <v>37.5</v>
      </c>
    </row>
    <row r="1167" spans="1:15" ht="15.75">
      <c r="A1167" s="10">
        <v>71</v>
      </c>
      <c r="B1167" s="5">
        <v>42797</v>
      </c>
      <c r="C1167" s="6">
        <v>680</v>
      </c>
      <c r="D1167" s="6" t="s">
        <v>47</v>
      </c>
      <c r="E1167" s="6" t="s">
        <v>22</v>
      </c>
      <c r="F1167" s="6" t="s">
        <v>54</v>
      </c>
      <c r="G1167" s="7">
        <v>15.5</v>
      </c>
      <c r="H1167" s="7">
        <v>13.5</v>
      </c>
      <c r="I1167" s="7">
        <v>16.5</v>
      </c>
      <c r="J1167" s="7">
        <v>17.5</v>
      </c>
      <c r="K1167" s="7">
        <v>18.5</v>
      </c>
      <c r="L1167" s="7">
        <v>18.5</v>
      </c>
      <c r="M1167" s="6">
        <v>1200</v>
      </c>
      <c r="N1167" s="8">
        <f>IF('NORMAL OPTION CALLS'!E1167="BUY",('NORMAL OPTION CALLS'!L1167-'NORMAL OPTION CALLS'!G1167)*('NORMAL OPTION CALLS'!M1167),('NORMAL OPTION CALLS'!G1167-'NORMAL OPTION CALLS'!L1167)*('NORMAL OPTION CALLS'!M1167))</f>
        <v>3600</v>
      </c>
      <c r="O1167" s="9">
        <f>'NORMAL OPTION CALLS'!N1167/('NORMAL OPTION CALLS'!M1167)/'NORMAL OPTION CALLS'!G1167%</f>
        <v>19.35483870967742</v>
      </c>
    </row>
    <row r="1168" spans="1:15" ht="15.75">
      <c r="A1168" s="10">
        <v>72</v>
      </c>
      <c r="B1168" s="5">
        <v>42796</v>
      </c>
      <c r="C1168" s="6">
        <v>200</v>
      </c>
      <c r="D1168" s="6" t="s">
        <v>21</v>
      </c>
      <c r="E1168" s="6" t="s">
        <v>22</v>
      </c>
      <c r="F1168" s="6" t="s">
        <v>24</v>
      </c>
      <c r="G1168" s="7">
        <v>6.3</v>
      </c>
      <c r="H1168" s="7">
        <v>5.3</v>
      </c>
      <c r="I1168" s="7">
        <v>6.8</v>
      </c>
      <c r="J1168" s="7">
        <v>7.3</v>
      </c>
      <c r="K1168" s="7">
        <v>7.8</v>
      </c>
      <c r="L1168" s="7">
        <v>5.3</v>
      </c>
      <c r="M1168" s="6">
        <v>3500</v>
      </c>
      <c r="N1168" s="8">
        <f>IF('NORMAL OPTION CALLS'!E1168="BUY",('NORMAL OPTION CALLS'!L1168-'NORMAL OPTION CALLS'!G1168)*('NORMAL OPTION CALLS'!M1168),('NORMAL OPTION CALLS'!G1168-'NORMAL OPTION CALLS'!L1168)*('NORMAL OPTION CALLS'!M1168))</f>
        <v>-3500</v>
      </c>
      <c r="O1168" s="9">
        <f>'NORMAL OPTION CALLS'!N1168/('NORMAL OPTION CALLS'!M1168)/'NORMAL OPTION CALLS'!G1168%</f>
        <v>-15.873015873015873</v>
      </c>
    </row>
    <row r="1169" spans="1:15" ht="15.75">
      <c r="A1169" s="10">
        <v>73</v>
      </c>
      <c r="B1169" s="5">
        <v>42796</v>
      </c>
      <c r="C1169" s="6">
        <v>145</v>
      </c>
      <c r="D1169" s="6" t="s">
        <v>21</v>
      </c>
      <c r="E1169" s="6" t="s">
        <v>22</v>
      </c>
      <c r="F1169" s="6" t="s">
        <v>160</v>
      </c>
      <c r="G1169" s="7">
        <v>6</v>
      </c>
      <c r="H1169" s="7">
        <v>5.4</v>
      </c>
      <c r="I1169" s="7">
        <v>6.3</v>
      </c>
      <c r="J1169" s="7">
        <v>6.6</v>
      </c>
      <c r="K1169" s="7">
        <v>7</v>
      </c>
      <c r="L1169" s="7">
        <v>5.4</v>
      </c>
      <c r="M1169" s="6">
        <v>7375</v>
      </c>
      <c r="N1169" s="8">
        <f>IF('NORMAL OPTION CALLS'!E1169="BUY",('NORMAL OPTION CALLS'!L1169-'NORMAL OPTION CALLS'!G1169)*('NORMAL OPTION CALLS'!M1169),('NORMAL OPTION CALLS'!G1169-'NORMAL OPTION CALLS'!L1169)*('NORMAL OPTION CALLS'!M1169))</f>
        <v>-4424.9999999999973</v>
      </c>
      <c r="O1169" s="9">
        <f>'NORMAL OPTION CALLS'!N1169/('NORMAL OPTION CALLS'!M1169)/'NORMAL OPTION CALLS'!G1169%</f>
        <v>-9.9999999999999947</v>
      </c>
    </row>
    <row r="1170" spans="1:15" ht="15.75">
      <c r="A1170" s="10">
        <v>74</v>
      </c>
      <c r="B1170" s="5">
        <v>42796</v>
      </c>
      <c r="C1170" s="6">
        <v>420</v>
      </c>
      <c r="D1170" s="6" t="s">
        <v>21</v>
      </c>
      <c r="E1170" s="6" t="s">
        <v>22</v>
      </c>
      <c r="F1170" s="6" t="s">
        <v>92</v>
      </c>
      <c r="G1170" s="7">
        <v>14.1</v>
      </c>
      <c r="H1170" s="7">
        <v>13</v>
      </c>
      <c r="I1170" s="7">
        <v>14.6</v>
      </c>
      <c r="J1170" s="7">
        <v>15.2</v>
      </c>
      <c r="K1170" s="7">
        <v>15.7</v>
      </c>
      <c r="L1170" s="7">
        <v>15.7</v>
      </c>
      <c r="M1170" s="6">
        <v>2000</v>
      </c>
      <c r="N1170" s="53">
        <f>IF('NORMAL OPTION CALLS'!E1170="BUY",('NORMAL OPTION CALLS'!L1170-'NORMAL OPTION CALLS'!G1170)*('NORMAL OPTION CALLS'!M1170),('NORMAL OPTION CALLS'!G1170-'NORMAL OPTION CALLS'!L1170)*('NORMAL OPTION CALLS'!M1170))</f>
        <v>3199.9999999999991</v>
      </c>
      <c r="O1170" s="9">
        <f>'NORMAL OPTION CALLS'!N1170/('NORMAL OPTION CALLS'!M1170)/'NORMAL OPTION CALLS'!G1170%</f>
        <v>11.347517730496453</v>
      </c>
    </row>
    <row r="1171" spans="1:15" ht="15.75">
      <c r="A1171" s="10">
        <v>75</v>
      </c>
      <c r="B1171" s="5">
        <v>42796</v>
      </c>
      <c r="C1171" s="6">
        <v>340</v>
      </c>
      <c r="D1171" s="6" t="s">
        <v>21</v>
      </c>
      <c r="E1171" s="6" t="s">
        <v>22</v>
      </c>
      <c r="F1171" s="6" t="s">
        <v>78</v>
      </c>
      <c r="G1171" s="7">
        <v>13.6</v>
      </c>
      <c r="H1171" s="7">
        <v>12.5</v>
      </c>
      <c r="I1171" s="7">
        <v>14</v>
      </c>
      <c r="J1171" s="7">
        <v>14.5</v>
      </c>
      <c r="K1171" s="7">
        <v>15</v>
      </c>
      <c r="L1171" s="7">
        <v>14</v>
      </c>
      <c r="M1171" s="6">
        <v>3000</v>
      </c>
      <c r="N1171" s="8">
        <f>IF('NORMAL OPTION CALLS'!E1171="BUY",('NORMAL OPTION CALLS'!L1171-'NORMAL OPTION CALLS'!G1171)*('NORMAL OPTION CALLS'!M1171),('NORMAL OPTION CALLS'!G1171-'NORMAL OPTION CALLS'!L1171)*('NORMAL OPTION CALLS'!M1171))</f>
        <v>1200.0000000000011</v>
      </c>
      <c r="O1171" s="9">
        <f>'NORMAL OPTION CALLS'!N1171/('NORMAL OPTION CALLS'!M1171)/'NORMAL OPTION CALLS'!G1171%</f>
        <v>2.9411764705882377</v>
      </c>
    </row>
    <row r="1172" spans="1:15" ht="15.75">
      <c r="A1172" s="10">
        <v>76</v>
      </c>
      <c r="B1172" s="5">
        <v>42796</v>
      </c>
      <c r="C1172" s="6">
        <v>160</v>
      </c>
      <c r="D1172" s="6" t="s">
        <v>47</v>
      </c>
      <c r="E1172" s="6" t="s">
        <v>22</v>
      </c>
      <c r="F1172" s="6" t="s">
        <v>83</v>
      </c>
      <c r="G1172" s="7">
        <v>3.55</v>
      </c>
      <c r="H1172" s="7">
        <v>2.75</v>
      </c>
      <c r="I1172" s="7">
        <v>4</v>
      </c>
      <c r="J1172" s="7">
        <v>4.4000000000000004</v>
      </c>
      <c r="K1172" s="7">
        <v>4.8</v>
      </c>
      <c r="L1172" s="7">
        <v>4.8</v>
      </c>
      <c r="M1172" s="6">
        <v>3500</v>
      </c>
      <c r="N1172" s="8">
        <f>IF('NORMAL OPTION CALLS'!E1172="BUY",('NORMAL OPTION CALLS'!L1172-'NORMAL OPTION CALLS'!G1172)*('NORMAL OPTION CALLS'!M1172),('NORMAL OPTION CALLS'!G1172-'NORMAL OPTION CALLS'!L1172)*('NORMAL OPTION CALLS'!M1172))</f>
        <v>4375</v>
      </c>
      <c r="O1172" s="9">
        <f>'NORMAL OPTION CALLS'!N1172/('NORMAL OPTION CALLS'!M1172)/'NORMAL OPTION CALLS'!G1172%</f>
        <v>35.211267605633807</v>
      </c>
    </row>
    <row r="1173" spans="1:15" ht="15.75">
      <c r="A1173" s="10">
        <v>77</v>
      </c>
      <c r="B1173" s="5">
        <v>61</v>
      </c>
      <c r="C1173" s="6">
        <v>700</v>
      </c>
      <c r="D1173" s="6" t="s">
        <v>21</v>
      </c>
      <c r="E1173" s="6" t="s">
        <v>22</v>
      </c>
      <c r="F1173" s="6" t="s">
        <v>161</v>
      </c>
      <c r="G1173" s="7">
        <v>21</v>
      </c>
      <c r="H1173" s="7">
        <v>17</v>
      </c>
      <c r="I1173" s="7">
        <v>23</v>
      </c>
      <c r="J1173" s="7">
        <v>25</v>
      </c>
      <c r="K1173" s="7">
        <v>27</v>
      </c>
      <c r="L1173" s="7">
        <v>23</v>
      </c>
      <c r="M1173" s="6">
        <v>700</v>
      </c>
      <c r="N1173" s="8">
        <f>IF('NORMAL OPTION CALLS'!E1173="BUY",('NORMAL OPTION CALLS'!L1173-'NORMAL OPTION CALLS'!G1173)*('NORMAL OPTION CALLS'!M1173),('NORMAL OPTION CALLS'!G1173-'NORMAL OPTION CALLS'!L1173)*('NORMAL OPTION CALLS'!M1173))</f>
        <v>1400</v>
      </c>
      <c r="O1173" s="9">
        <f>'NORMAL OPTION CALLS'!N1173/('NORMAL OPTION CALLS'!M1173)/'NORMAL OPTION CALLS'!G1173%</f>
        <v>9.5238095238095237</v>
      </c>
    </row>
    <row r="1174" spans="1:15" ht="15.75">
      <c r="A1174" s="10">
        <v>78</v>
      </c>
      <c r="B1174" s="5">
        <v>61</v>
      </c>
      <c r="C1174" s="6">
        <v>155</v>
      </c>
      <c r="D1174" s="6" t="s">
        <v>21</v>
      </c>
      <c r="E1174" s="6" t="s">
        <v>22</v>
      </c>
      <c r="F1174" s="6" t="s">
        <v>64</v>
      </c>
      <c r="G1174" s="7">
        <v>5.6</v>
      </c>
      <c r="H1174" s="7">
        <v>5.3</v>
      </c>
      <c r="I1174" s="7">
        <v>5.9</v>
      </c>
      <c r="J1174" s="7">
        <v>6.2</v>
      </c>
      <c r="K1174" s="7">
        <v>6.5</v>
      </c>
      <c r="L1174" s="7">
        <v>5.9</v>
      </c>
      <c r="M1174" s="6">
        <v>6000</v>
      </c>
      <c r="N1174" s="8">
        <f>IF('NORMAL OPTION CALLS'!E1174="BUY",('NORMAL OPTION CALLS'!L1174-'NORMAL OPTION CALLS'!G1174)*('NORMAL OPTION CALLS'!M1174),('NORMAL OPTION CALLS'!G1174-'NORMAL OPTION CALLS'!L1174)*('NORMAL OPTION CALLS'!M1174))</f>
        <v>1800.0000000000043</v>
      </c>
      <c r="O1174" s="9">
        <f>'NORMAL OPTION CALLS'!N1174/('NORMAL OPTION CALLS'!M1174)/'NORMAL OPTION CALLS'!G1174%</f>
        <v>5.3571428571428701</v>
      </c>
    </row>
    <row r="1175" spans="1:15" ht="15.75">
      <c r="A1175" s="10">
        <v>79</v>
      </c>
      <c r="B1175" s="5">
        <v>61</v>
      </c>
      <c r="C1175" s="6">
        <v>500</v>
      </c>
      <c r="D1175" s="6" t="s">
        <v>21</v>
      </c>
      <c r="E1175" s="6" t="s">
        <v>22</v>
      </c>
      <c r="F1175" s="6" t="s">
        <v>99</v>
      </c>
      <c r="G1175" s="7">
        <v>14</v>
      </c>
      <c r="H1175" s="7">
        <v>13</v>
      </c>
      <c r="I1175" s="7">
        <v>14.5</v>
      </c>
      <c r="J1175" s="7">
        <v>15</v>
      </c>
      <c r="K1175" s="7">
        <v>15.5</v>
      </c>
      <c r="L1175" s="7">
        <v>15.5</v>
      </c>
      <c r="M1175" s="6">
        <v>2000</v>
      </c>
      <c r="N1175" s="8">
        <f>IF('NORMAL OPTION CALLS'!E1175="BUY",('NORMAL OPTION CALLS'!L1175-'NORMAL OPTION CALLS'!G1175)*('NORMAL OPTION CALLS'!M1175),('NORMAL OPTION CALLS'!G1175-'NORMAL OPTION CALLS'!L1175)*('NORMAL OPTION CALLS'!M1175))</f>
        <v>3000</v>
      </c>
      <c r="O1175" s="9">
        <f>'NORMAL OPTION CALLS'!N1175/('NORMAL OPTION CALLS'!M1175)/'NORMAL OPTION CALLS'!G1175%</f>
        <v>10.714285714285714</v>
      </c>
    </row>
    <row r="1176" spans="1:15" ht="15.75">
      <c r="A1176" s="10">
        <v>48</v>
      </c>
      <c r="B1176" s="5">
        <v>42829</v>
      </c>
      <c r="C1176" s="6">
        <v>280</v>
      </c>
      <c r="D1176" s="6" t="s">
        <v>21</v>
      </c>
      <c r="E1176" s="6" t="s">
        <v>22</v>
      </c>
      <c r="F1176" s="6" t="s">
        <v>91</v>
      </c>
      <c r="G1176" s="7">
        <v>11</v>
      </c>
      <c r="H1176" s="7">
        <v>9</v>
      </c>
      <c r="I1176" s="7">
        <v>12</v>
      </c>
      <c r="J1176" s="7">
        <v>13</v>
      </c>
      <c r="K1176" s="7">
        <v>14</v>
      </c>
      <c r="L1176" s="7">
        <v>12</v>
      </c>
      <c r="M1176" s="6">
        <v>2500</v>
      </c>
      <c r="N1176" s="8">
        <f>IF('NORMAL OPTION CALLS'!E1176="BUY",('NORMAL OPTION CALLS'!L1176-'NORMAL OPTION CALLS'!G1176)*('NORMAL OPTION CALLS'!M1176),('NORMAL OPTION CALLS'!G1176-'NORMAL OPTION CALLS'!L1176)*('NORMAL OPTION CALLS'!M1176))</f>
        <v>2500</v>
      </c>
      <c r="O1176" s="9">
        <f>'NORMAL OPTION CALLS'!N1176/('NORMAL OPTION CALLS'!M1176)/'NORMAL OPTION CALLS'!G1176%</f>
        <v>9.0909090909090917</v>
      </c>
    </row>
    <row r="1178" spans="1:15" ht="15.75">
      <c r="A1178" s="46" t="s">
        <v>95</v>
      </c>
      <c r="B1178" s="32"/>
      <c r="C1178" s="32"/>
      <c r="D1178" s="36"/>
      <c r="E1178" s="40"/>
      <c r="F1178" s="37"/>
      <c r="G1178" s="37"/>
      <c r="H1178" s="38"/>
      <c r="I1178" s="37"/>
      <c r="J1178" s="37"/>
      <c r="K1178" s="37"/>
      <c r="L1178" s="47"/>
      <c r="M1178" s="17"/>
      <c r="N1178" s="1"/>
      <c r="O1178" s="48"/>
    </row>
    <row r="1179" spans="1:15" ht="15.75">
      <c r="A1179" s="46" t="s">
        <v>96</v>
      </c>
      <c r="B1179" s="11"/>
      <c r="C1179" s="32"/>
      <c r="D1179" s="36"/>
      <c r="E1179" s="40"/>
      <c r="F1179" s="37"/>
      <c r="G1179" s="37"/>
      <c r="H1179" s="38"/>
      <c r="I1179" s="37"/>
      <c r="J1179" s="37"/>
      <c r="K1179" s="37"/>
      <c r="L1179" s="47"/>
      <c r="M1179" s="17"/>
      <c r="N1179" s="1"/>
      <c r="O1179" s="1"/>
    </row>
    <row r="1180" spans="1:15" ht="15.75">
      <c r="A1180" s="46" t="s">
        <v>96</v>
      </c>
      <c r="B1180" s="11"/>
      <c r="C1180" s="11"/>
      <c r="D1180" s="18"/>
      <c r="E1180" s="49"/>
      <c r="F1180" s="12"/>
      <c r="G1180" s="12"/>
      <c r="H1180" s="34"/>
      <c r="I1180" s="12"/>
      <c r="J1180" s="12"/>
      <c r="K1180" s="12"/>
      <c r="L1180" s="12"/>
      <c r="M1180" s="17"/>
      <c r="N1180" s="17"/>
      <c r="O1180" s="17"/>
    </row>
    <row r="1181" spans="1:15" ht="16.5" thickBot="1">
      <c r="A1181" s="18"/>
      <c r="B1181" s="11"/>
      <c r="C1181" s="11"/>
      <c r="D1181" s="12"/>
      <c r="E1181" s="12"/>
      <c r="F1181" s="12"/>
      <c r="G1181" s="13"/>
      <c r="H1181" s="14"/>
      <c r="I1181" s="15" t="s">
        <v>27</v>
      </c>
      <c r="J1181" s="15"/>
      <c r="K1181" s="16"/>
      <c r="L1181" s="16"/>
      <c r="M1181" s="17"/>
      <c r="N1181" s="17"/>
      <c r="O1181" s="17"/>
    </row>
    <row r="1182" spans="1:15" ht="15.75">
      <c r="A1182" s="18"/>
      <c r="B1182" s="11"/>
      <c r="C1182" s="11"/>
      <c r="D1182" s="103" t="s">
        <v>28</v>
      </c>
      <c r="E1182" s="103"/>
      <c r="F1182" s="20">
        <v>79</v>
      </c>
      <c r="G1182" s="21">
        <f>'NORMAL OPTION CALLS'!G1183+'NORMAL OPTION CALLS'!G1184+'NORMAL OPTION CALLS'!G1185+'NORMAL OPTION CALLS'!G1186+'NORMAL OPTION CALLS'!G1187+'NORMAL OPTION CALLS'!G1188</f>
        <v>100</v>
      </c>
      <c r="H1182" s="12">
        <v>79</v>
      </c>
      <c r="I1182" s="22">
        <f>'NORMAL OPTION CALLS'!H1183/'NORMAL OPTION CALLS'!H1182%</f>
        <v>75.949367088607588</v>
      </c>
      <c r="J1182" s="22"/>
      <c r="K1182" s="22"/>
      <c r="L1182" s="23"/>
      <c r="M1182" s="17"/>
      <c r="N1182" s="1"/>
      <c r="O1182" s="1"/>
    </row>
    <row r="1183" spans="1:15" ht="15.75">
      <c r="A1183" s="18"/>
      <c r="B1183" s="11"/>
      <c r="C1183" s="11"/>
      <c r="D1183" s="102" t="s">
        <v>29</v>
      </c>
      <c r="E1183" s="102"/>
      <c r="F1183" s="25">
        <v>60</v>
      </c>
      <c r="G1183" s="26">
        <f>('NORMAL OPTION CALLS'!F1183/'NORMAL OPTION CALLS'!F1182)*100</f>
        <v>75.949367088607602</v>
      </c>
      <c r="H1183" s="12">
        <v>60</v>
      </c>
      <c r="I1183" s="16"/>
      <c r="J1183" s="16"/>
      <c r="K1183" s="12"/>
      <c r="L1183" s="16"/>
      <c r="M1183" s="1"/>
      <c r="N1183" s="12" t="s">
        <v>30</v>
      </c>
      <c r="O1183" s="12"/>
    </row>
    <row r="1184" spans="1:15" ht="15.75">
      <c r="A1184" s="27"/>
      <c r="B1184" s="11"/>
      <c r="C1184" s="11"/>
      <c r="D1184" s="102" t="s">
        <v>31</v>
      </c>
      <c r="E1184" s="102"/>
      <c r="F1184" s="25">
        <v>0</v>
      </c>
      <c r="G1184" s="26">
        <f>('NORMAL OPTION CALLS'!F1184/'NORMAL OPTION CALLS'!F1182)*100</f>
        <v>0</v>
      </c>
      <c r="H1184" s="28"/>
      <c r="I1184" s="12"/>
      <c r="J1184" s="12"/>
      <c r="K1184" s="12"/>
      <c r="L1184" s="16"/>
      <c r="M1184" s="17"/>
      <c r="N1184" s="18"/>
      <c r="O1184" s="18"/>
    </row>
    <row r="1185" spans="1:15" ht="15.75">
      <c r="A1185" s="27"/>
      <c r="B1185" s="11"/>
      <c r="C1185" s="11"/>
      <c r="D1185" s="102" t="s">
        <v>32</v>
      </c>
      <c r="E1185" s="102"/>
      <c r="F1185" s="25">
        <v>7</v>
      </c>
      <c r="G1185" s="26">
        <f>('NORMAL OPTION CALLS'!F1185/'NORMAL OPTION CALLS'!F1182)*100</f>
        <v>8.8607594936708853</v>
      </c>
      <c r="H1185" s="28"/>
      <c r="I1185" s="12"/>
      <c r="J1185" s="12"/>
      <c r="K1185" s="12"/>
      <c r="L1185" s="16"/>
      <c r="M1185" s="17"/>
      <c r="N1185" s="17"/>
      <c r="O1185" s="17"/>
    </row>
    <row r="1186" spans="1:15" ht="15.75">
      <c r="A1186" s="27"/>
      <c r="B1186" s="11"/>
      <c r="C1186" s="11"/>
      <c r="D1186" s="102" t="s">
        <v>33</v>
      </c>
      <c r="E1186" s="102"/>
      <c r="F1186" s="25">
        <v>12</v>
      </c>
      <c r="G1186" s="26">
        <f>('NORMAL OPTION CALLS'!F1186/'NORMAL OPTION CALLS'!F1182)*100</f>
        <v>15.18987341772152</v>
      </c>
      <c r="H1186" s="28"/>
      <c r="I1186" s="12" t="s">
        <v>34</v>
      </c>
      <c r="J1186" s="12"/>
      <c r="K1186" s="16"/>
      <c r="L1186" s="16"/>
      <c r="M1186" s="17"/>
      <c r="N1186" s="17"/>
      <c r="O1186" s="17"/>
    </row>
    <row r="1187" spans="1:15" ht="15.75">
      <c r="A1187" s="27"/>
      <c r="B1187" s="11"/>
      <c r="C1187" s="11"/>
      <c r="D1187" s="102" t="s">
        <v>35</v>
      </c>
      <c r="E1187" s="102"/>
      <c r="F1187" s="25">
        <v>0</v>
      </c>
      <c r="G1187" s="26">
        <f>('NORMAL OPTION CALLS'!F1187/'NORMAL OPTION CALLS'!F1182)*100</f>
        <v>0</v>
      </c>
      <c r="H1187" s="28"/>
      <c r="I1187" s="12"/>
      <c r="J1187" s="12"/>
      <c r="K1187" s="16"/>
      <c r="L1187" s="16"/>
      <c r="M1187" s="17"/>
      <c r="N1187" s="17"/>
      <c r="O1187" s="17"/>
    </row>
    <row r="1188" spans="1:15" ht="16.5" thickBot="1">
      <c r="A1188" s="27"/>
      <c r="B1188" s="11"/>
      <c r="C1188" s="11"/>
      <c r="D1188" s="104" t="s">
        <v>36</v>
      </c>
      <c r="E1188" s="104"/>
      <c r="F1188" s="30"/>
      <c r="G1188" s="31">
        <f>('NORMAL OPTION CALLS'!F1188/'NORMAL OPTION CALLS'!F1182)*100</f>
        <v>0</v>
      </c>
      <c r="H1188" s="28"/>
      <c r="I1188" s="12"/>
      <c r="J1188" s="12"/>
      <c r="K1188" s="23"/>
      <c r="L1188" s="23"/>
      <c r="M1188" s="1"/>
      <c r="N1188" s="17"/>
      <c r="O1188" s="17"/>
    </row>
    <row r="1189" spans="1:15" ht="15.75">
      <c r="A1189" s="27"/>
      <c r="B1189" s="11"/>
      <c r="C1189" s="11"/>
      <c r="D1189" s="17"/>
      <c r="E1189" s="17"/>
      <c r="F1189" s="17"/>
      <c r="G1189" s="16"/>
      <c r="H1189" s="28"/>
      <c r="I1189" s="22"/>
      <c r="J1189" s="22"/>
      <c r="K1189" s="16"/>
      <c r="L1189" s="22"/>
      <c r="M1189" s="17"/>
      <c r="N1189" s="17"/>
      <c r="O1189" s="17"/>
    </row>
    <row r="1190" spans="1:15" ht="15.75">
      <c r="A1190" s="27"/>
      <c r="B1190" s="32"/>
      <c r="C1190" s="11"/>
      <c r="D1190" s="18"/>
      <c r="E1190" s="33"/>
      <c r="F1190" s="12"/>
      <c r="G1190" s="12"/>
      <c r="H1190" s="34"/>
      <c r="I1190" s="16"/>
      <c r="J1190" s="16"/>
      <c r="K1190" s="16"/>
      <c r="L1190" s="13"/>
      <c r="M1190" s="17"/>
      <c r="N1190" s="1"/>
      <c r="O1190" s="1"/>
    </row>
    <row r="1191" spans="1:15" ht="15.75">
      <c r="A1191" s="35" t="s">
        <v>37</v>
      </c>
      <c r="B1191" s="32"/>
      <c r="C1191" s="32"/>
      <c r="D1191" s="36"/>
      <c r="E1191" s="36"/>
      <c r="F1191" s="37"/>
      <c r="G1191" s="37"/>
      <c r="H1191" s="38"/>
      <c r="I1191" s="39"/>
      <c r="J1191" s="39"/>
      <c r="K1191" s="39"/>
      <c r="L1191" s="37"/>
      <c r="M1191" s="17"/>
      <c r="N1191" s="33"/>
      <c r="O1191" s="33"/>
    </row>
    <row r="1192" spans="1:15" ht="15.75">
      <c r="A1192" s="40" t="s">
        <v>38</v>
      </c>
      <c r="B1192" s="32"/>
      <c r="C1192" s="32"/>
      <c r="D1192" s="41"/>
      <c r="E1192" s="42"/>
      <c r="F1192" s="36"/>
      <c r="G1192" s="39"/>
      <c r="H1192" s="38"/>
      <c r="I1192" s="39"/>
      <c r="J1192" s="39"/>
      <c r="K1192" s="39"/>
      <c r="L1192" s="37"/>
      <c r="M1192" s="17"/>
      <c r="N1192" s="18"/>
      <c r="O1192" s="18"/>
    </row>
    <row r="1193" spans="1:15" ht="15.75">
      <c r="A1193" s="40" t="s">
        <v>39</v>
      </c>
      <c r="B1193" s="32"/>
      <c r="C1193" s="32"/>
      <c r="D1193" s="36"/>
      <c r="E1193" s="42"/>
      <c r="F1193" s="36"/>
      <c r="G1193" s="39"/>
      <c r="H1193" s="38"/>
      <c r="I1193" s="43"/>
      <c r="J1193" s="43"/>
      <c r="K1193" s="43"/>
      <c r="L1193" s="37"/>
      <c r="M1193" s="17"/>
      <c r="N1193" s="17"/>
      <c r="O1193" s="17"/>
    </row>
    <row r="1194" spans="1:15" ht="15.75">
      <c r="A1194" s="40" t="s">
        <v>40</v>
      </c>
      <c r="B1194" s="41"/>
      <c r="C1194" s="32"/>
      <c r="D1194" s="36"/>
      <c r="E1194" s="42"/>
      <c r="F1194" s="36"/>
      <c r="G1194" s="39"/>
      <c r="H1194" s="44"/>
      <c r="I1194" s="43"/>
      <c r="J1194" s="43"/>
      <c r="K1194" s="43"/>
      <c r="L1194" s="37"/>
      <c r="M1194" s="17"/>
      <c r="N1194" s="17"/>
      <c r="O1194" s="17"/>
    </row>
    <row r="1195" spans="1:15" ht="15.75">
      <c r="A1195" s="40" t="s">
        <v>41</v>
      </c>
      <c r="B1195" s="27"/>
      <c r="C1195" s="41"/>
      <c r="D1195" s="36"/>
      <c r="E1195" s="45"/>
      <c r="F1195" s="39"/>
      <c r="G1195" s="39"/>
      <c r="H1195" s="44"/>
      <c r="I1195" s="43"/>
      <c r="J1195" s="43"/>
      <c r="K1195" s="43"/>
      <c r="L1195" s="39"/>
      <c r="M1195" s="17"/>
      <c r="N1195" s="17"/>
      <c r="O1195" s="17"/>
    </row>
    <row r="1199" spans="1:15">
      <c r="A1199" s="95" t="s">
        <v>0</v>
      </c>
      <c r="B1199" s="95"/>
      <c r="C1199" s="95"/>
      <c r="D1199" s="95"/>
      <c r="E1199" s="95"/>
      <c r="F1199" s="95"/>
      <c r="G1199" s="95"/>
      <c r="H1199" s="95"/>
      <c r="I1199" s="95"/>
      <c r="J1199" s="95"/>
      <c r="K1199" s="95"/>
      <c r="L1199" s="95"/>
      <c r="M1199" s="95"/>
      <c r="N1199" s="95"/>
      <c r="O1199" s="95"/>
    </row>
    <row r="1200" spans="1:15">
      <c r="A1200" s="95"/>
      <c r="B1200" s="95"/>
      <c r="C1200" s="95"/>
      <c r="D1200" s="95"/>
      <c r="E1200" s="95"/>
      <c r="F1200" s="95"/>
      <c r="G1200" s="95"/>
      <c r="H1200" s="95"/>
      <c r="I1200" s="95"/>
      <c r="J1200" s="95"/>
      <c r="K1200" s="95"/>
      <c r="L1200" s="95"/>
      <c r="M1200" s="95"/>
      <c r="N1200" s="95"/>
      <c r="O1200" s="95"/>
    </row>
    <row r="1201" spans="1:15">
      <c r="A1201" s="95"/>
      <c r="B1201" s="95"/>
      <c r="C1201" s="95"/>
      <c r="D1201" s="95"/>
      <c r="E1201" s="95"/>
      <c r="F1201" s="95"/>
      <c r="G1201" s="95"/>
      <c r="H1201" s="95"/>
      <c r="I1201" s="95"/>
      <c r="J1201" s="95"/>
      <c r="K1201" s="95"/>
      <c r="L1201" s="95"/>
      <c r="M1201" s="95"/>
      <c r="N1201" s="95"/>
      <c r="O1201" s="95"/>
    </row>
    <row r="1202" spans="1:15" ht="15.75">
      <c r="A1202" s="96" t="s">
        <v>1</v>
      </c>
      <c r="B1202" s="96"/>
      <c r="C1202" s="96"/>
      <c r="D1202" s="96"/>
      <c r="E1202" s="96"/>
      <c r="F1202" s="96"/>
      <c r="G1202" s="96"/>
      <c r="H1202" s="96"/>
      <c r="I1202" s="96"/>
      <c r="J1202" s="96"/>
      <c r="K1202" s="96"/>
      <c r="L1202" s="96"/>
      <c r="M1202" s="96"/>
      <c r="N1202" s="96"/>
      <c r="O1202" s="96"/>
    </row>
    <row r="1203" spans="1:15" ht="15.75">
      <c r="A1203" s="96" t="s">
        <v>2</v>
      </c>
      <c r="B1203" s="96"/>
      <c r="C1203" s="96"/>
      <c r="D1203" s="96"/>
      <c r="E1203" s="96"/>
      <c r="F1203" s="96"/>
      <c r="G1203" s="96"/>
      <c r="H1203" s="96"/>
      <c r="I1203" s="96"/>
      <c r="J1203" s="96"/>
      <c r="K1203" s="96"/>
      <c r="L1203" s="96"/>
      <c r="M1203" s="96"/>
      <c r="N1203" s="96"/>
      <c r="O1203" s="96"/>
    </row>
    <row r="1204" spans="1:15" ht="16.5" thickBot="1">
      <c r="A1204" s="105" t="s">
        <v>3</v>
      </c>
      <c r="B1204" s="105"/>
      <c r="C1204" s="105"/>
      <c r="D1204" s="105"/>
      <c r="E1204" s="105"/>
      <c r="F1204" s="105"/>
      <c r="G1204" s="105"/>
      <c r="H1204" s="105"/>
      <c r="I1204" s="105"/>
      <c r="J1204" s="105"/>
      <c r="K1204" s="105"/>
      <c r="L1204" s="105"/>
      <c r="M1204" s="105"/>
      <c r="N1204" s="105"/>
      <c r="O1204" s="105"/>
    </row>
    <row r="1205" spans="1:15" ht="15.75">
      <c r="A1205" s="54"/>
      <c r="B1205" s="55"/>
      <c r="C1205" s="55"/>
      <c r="D1205" s="55"/>
      <c r="E1205" s="55"/>
      <c r="F1205" s="56"/>
      <c r="G1205" s="57"/>
      <c r="H1205" s="58"/>
      <c r="I1205" s="57"/>
      <c r="J1205" s="57"/>
      <c r="K1205" s="57"/>
      <c r="L1205" s="57"/>
      <c r="M1205" s="56"/>
      <c r="N1205" s="56"/>
      <c r="O1205" s="59"/>
    </row>
    <row r="1206" spans="1:15" ht="15.75">
      <c r="A1206" s="89" t="s">
        <v>162</v>
      </c>
      <c r="B1206" s="89"/>
      <c r="C1206" s="89"/>
      <c r="D1206" s="89"/>
      <c r="E1206" s="89"/>
      <c r="F1206" s="89"/>
      <c r="G1206" s="89"/>
      <c r="H1206" s="89"/>
      <c r="I1206" s="89"/>
      <c r="J1206" s="89"/>
      <c r="K1206" s="89"/>
      <c r="L1206" s="89"/>
      <c r="M1206" s="89"/>
      <c r="N1206" s="89"/>
      <c r="O1206" s="89"/>
    </row>
    <row r="1207" spans="1:15" ht="15.75">
      <c r="A1207" s="89" t="s">
        <v>5</v>
      </c>
      <c r="B1207" s="89"/>
      <c r="C1207" s="89"/>
      <c r="D1207" s="89"/>
      <c r="E1207" s="89"/>
      <c r="F1207" s="89"/>
      <c r="G1207" s="89"/>
      <c r="H1207" s="89"/>
      <c r="I1207" s="89"/>
      <c r="J1207" s="89"/>
      <c r="K1207" s="89"/>
      <c r="L1207" s="89"/>
      <c r="M1207" s="89"/>
      <c r="N1207" s="89"/>
      <c r="O1207" s="89"/>
    </row>
    <row r="1208" spans="1:15" ht="13.9" customHeight="1">
      <c r="A1208" s="106" t="s">
        <v>6</v>
      </c>
      <c r="B1208" s="92" t="s">
        <v>7</v>
      </c>
      <c r="C1208" s="92" t="s">
        <v>8</v>
      </c>
      <c r="D1208" s="92" t="s">
        <v>9</v>
      </c>
      <c r="E1208" s="106" t="s">
        <v>10</v>
      </c>
      <c r="F1208" s="106" t="s">
        <v>11</v>
      </c>
      <c r="G1208" s="92" t="s">
        <v>12</v>
      </c>
      <c r="H1208" s="92" t="s">
        <v>13</v>
      </c>
      <c r="I1208" s="92" t="s">
        <v>14</v>
      </c>
      <c r="J1208" s="92" t="s">
        <v>15</v>
      </c>
      <c r="K1208" s="92" t="s">
        <v>16</v>
      </c>
      <c r="L1208" s="98" t="s">
        <v>17</v>
      </c>
      <c r="M1208" s="92" t="s">
        <v>18</v>
      </c>
      <c r="N1208" s="92" t="s">
        <v>19</v>
      </c>
      <c r="O1208" s="92" t="s">
        <v>20</v>
      </c>
    </row>
    <row r="1209" spans="1:15">
      <c r="A1209" s="106"/>
      <c r="B1209" s="92"/>
      <c r="C1209" s="92"/>
      <c r="D1209" s="92"/>
      <c r="E1209" s="106"/>
      <c r="F1209" s="106"/>
      <c r="G1209" s="92"/>
      <c r="H1209" s="92"/>
      <c r="I1209" s="92"/>
      <c r="J1209" s="92"/>
      <c r="K1209" s="92"/>
      <c r="L1209" s="98"/>
      <c r="M1209" s="92"/>
      <c r="N1209" s="92"/>
      <c r="O1209" s="92"/>
    </row>
    <row r="1210" spans="1:15" ht="15.75">
      <c r="A1210" s="10">
        <v>1</v>
      </c>
      <c r="B1210" s="5">
        <v>59</v>
      </c>
      <c r="C1210" s="6">
        <v>155</v>
      </c>
      <c r="D1210" s="6" t="s">
        <v>21</v>
      </c>
      <c r="E1210" s="6" t="s">
        <v>22</v>
      </c>
      <c r="F1210" s="6" t="s">
        <v>64</v>
      </c>
      <c r="G1210" s="7">
        <v>5</v>
      </c>
      <c r="H1210" s="7">
        <v>4.2</v>
      </c>
      <c r="I1210" s="7">
        <v>5.5</v>
      </c>
      <c r="J1210" s="7">
        <v>6</v>
      </c>
      <c r="K1210" s="7">
        <v>6.5</v>
      </c>
      <c r="L1210" s="7">
        <v>5.5</v>
      </c>
      <c r="M1210" s="6">
        <v>6000</v>
      </c>
      <c r="N1210" s="8">
        <f>IF('NORMAL OPTION CALLS'!E1210="BUY",('NORMAL OPTION CALLS'!L1210-'NORMAL OPTION CALLS'!G1210)*('NORMAL OPTION CALLS'!M1210),('NORMAL OPTION CALLS'!G1210-'NORMAL OPTION CALLS'!L1210)*('NORMAL OPTION CALLS'!M1210))</f>
        <v>3000</v>
      </c>
      <c r="O1210" s="9">
        <f>'NORMAL OPTION CALLS'!N1210/('NORMAL OPTION CALLS'!M1210)/'NORMAL OPTION CALLS'!G1210%</f>
        <v>10</v>
      </c>
    </row>
    <row r="1211" spans="1:15" ht="15.75">
      <c r="A1211" s="10">
        <v>2</v>
      </c>
      <c r="B1211" s="5">
        <v>59</v>
      </c>
      <c r="C1211" s="6">
        <v>730</v>
      </c>
      <c r="D1211" s="6" t="s">
        <v>21</v>
      </c>
      <c r="E1211" s="6" t="s">
        <v>22</v>
      </c>
      <c r="F1211" s="6" t="s">
        <v>54</v>
      </c>
      <c r="G1211" s="7">
        <v>31</v>
      </c>
      <c r="H1211" s="7">
        <v>29</v>
      </c>
      <c r="I1211" s="7">
        <v>32</v>
      </c>
      <c r="J1211" s="7">
        <v>33</v>
      </c>
      <c r="K1211" s="7">
        <v>34</v>
      </c>
      <c r="L1211" s="7">
        <v>33</v>
      </c>
      <c r="M1211" s="6">
        <v>1200</v>
      </c>
      <c r="N1211" s="8">
        <f>IF('NORMAL OPTION CALLS'!E1211="BUY",('NORMAL OPTION CALLS'!L1211-'NORMAL OPTION CALLS'!G1211)*('NORMAL OPTION CALLS'!M1211),('NORMAL OPTION CALLS'!G1211-'NORMAL OPTION CALLS'!L1211)*('NORMAL OPTION CALLS'!M1211))</f>
        <v>2400</v>
      </c>
      <c r="O1211" s="9">
        <f>'NORMAL OPTION CALLS'!N1211/('NORMAL OPTION CALLS'!M1211)/'NORMAL OPTION CALLS'!G1211%</f>
        <v>6.4516129032258069</v>
      </c>
    </row>
    <row r="1212" spans="1:15" ht="15.75">
      <c r="A1212" s="10">
        <v>3</v>
      </c>
      <c r="B1212" s="5">
        <v>59</v>
      </c>
      <c r="C1212" s="6">
        <v>100</v>
      </c>
      <c r="D1212" s="6" t="s">
        <v>21</v>
      </c>
      <c r="E1212" s="6" t="s">
        <v>22</v>
      </c>
      <c r="F1212" s="6" t="s">
        <v>153</v>
      </c>
      <c r="G1212" s="7">
        <v>3.1</v>
      </c>
      <c r="H1212" s="7">
        <v>2.4</v>
      </c>
      <c r="I1212" s="7">
        <v>3.5</v>
      </c>
      <c r="J1212" s="7">
        <v>3.8</v>
      </c>
      <c r="K1212" s="7">
        <v>4.4000000000000004</v>
      </c>
      <c r="L1212" s="7">
        <v>3.5</v>
      </c>
      <c r="M1212" s="6">
        <v>7000</v>
      </c>
      <c r="N1212" s="8">
        <f>IF('NORMAL OPTION CALLS'!E1212="BUY",('NORMAL OPTION CALLS'!L1212-'NORMAL OPTION CALLS'!G1212)*('NORMAL OPTION CALLS'!M1212),('NORMAL OPTION CALLS'!G1212-'NORMAL OPTION CALLS'!L1212)*('NORMAL OPTION CALLS'!M1212))</f>
        <v>2799.9999999999995</v>
      </c>
      <c r="O1212" s="9">
        <f>'NORMAL OPTION CALLS'!N1212/('NORMAL OPTION CALLS'!M1212)/'NORMAL OPTION CALLS'!G1212%</f>
        <v>12.90322580645161</v>
      </c>
    </row>
    <row r="1213" spans="1:15" ht="15.75">
      <c r="A1213" s="10">
        <v>4</v>
      </c>
      <c r="B1213" s="5">
        <v>59</v>
      </c>
      <c r="C1213" s="6">
        <v>370</v>
      </c>
      <c r="D1213" s="6" t="s">
        <v>21</v>
      </c>
      <c r="E1213" s="6" t="s">
        <v>22</v>
      </c>
      <c r="F1213" s="6" t="s">
        <v>94</v>
      </c>
      <c r="G1213" s="7">
        <v>14</v>
      </c>
      <c r="H1213" s="7">
        <v>12</v>
      </c>
      <c r="I1213" s="7">
        <v>15</v>
      </c>
      <c r="J1213" s="7">
        <v>16</v>
      </c>
      <c r="K1213" s="7">
        <v>17</v>
      </c>
      <c r="L1213" s="7">
        <v>15</v>
      </c>
      <c r="M1213" s="6">
        <v>2000</v>
      </c>
      <c r="N1213" s="8">
        <f>IF('NORMAL OPTION CALLS'!E1213="BUY",('NORMAL OPTION CALLS'!L1213-'NORMAL OPTION CALLS'!G1213)*('NORMAL OPTION CALLS'!M1213),('NORMAL OPTION CALLS'!G1213-'NORMAL OPTION CALLS'!L1213)*('NORMAL OPTION CALLS'!M1213))</f>
        <v>2000</v>
      </c>
      <c r="O1213" s="9">
        <f>'NORMAL OPTION CALLS'!N1213/('NORMAL OPTION CALLS'!M1213)/'NORMAL OPTION CALLS'!G1213%</f>
        <v>7.1428571428571423</v>
      </c>
    </row>
    <row r="1214" spans="1:15" ht="15.75">
      <c r="A1214" s="10">
        <v>5</v>
      </c>
      <c r="B1214" s="5">
        <v>58</v>
      </c>
      <c r="C1214" s="6">
        <v>440</v>
      </c>
      <c r="D1214" s="6" t="s">
        <v>21</v>
      </c>
      <c r="E1214" s="6" t="s">
        <v>22</v>
      </c>
      <c r="F1214" s="6" t="s">
        <v>26</v>
      </c>
      <c r="G1214" s="7">
        <v>12</v>
      </c>
      <c r="H1214" s="7">
        <v>11</v>
      </c>
      <c r="I1214" s="7">
        <v>12.5</v>
      </c>
      <c r="J1214" s="7">
        <v>13</v>
      </c>
      <c r="K1214" s="7">
        <v>13.5</v>
      </c>
      <c r="L1214" s="7">
        <v>12.5</v>
      </c>
      <c r="M1214" s="6">
        <v>2000</v>
      </c>
      <c r="N1214" s="8">
        <f>IF('NORMAL OPTION CALLS'!E1214="BUY",('NORMAL OPTION CALLS'!L1214-'NORMAL OPTION CALLS'!G1214)*('NORMAL OPTION CALLS'!M1214),('NORMAL OPTION CALLS'!G1214-'NORMAL OPTION CALLS'!L1214)*('NORMAL OPTION CALLS'!M1214))</f>
        <v>1000</v>
      </c>
      <c r="O1214" s="9">
        <f>'NORMAL OPTION CALLS'!N1214/('NORMAL OPTION CALLS'!M1214)/'NORMAL OPTION CALLS'!G1214%</f>
        <v>4.166666666666667</v>
      </c>
    </row>
    <row r="1215" spans="1:15" ht="15.75">
      <c r="A1215" s="10">
        <v>6</v>
      </c>
      <c r="B1215" s="5">
        <v>58</v>
      </c>
      <c r="C1215" s="6">
        <v>1260</v>
      </c>
      <c r="D1215" s="6" t="s">
        <v>21</v>
      </c>
      <c r="E1215" s="6" t="s">
        <v>22</v>
      </c>
      <c r="F1215" s="6" t="s">
        <v>163</v>
      </c>
      <c r="G1215" s="7">
        <v>38</v>
      </c>
      <c r="H1215" s="7">
        <v>34</v>
      </c>
      <c r="I1215" s="7">
        <v>40</v>
      </c>
      <c r="J1215" s="7">
        <v>42</v>
      </c>
      <c r="K1215" s="7">
        <v>44</v>
      </c>
      <c r="L1215" s="7">
        <v>42</v>
      </c>
      <c r="M1215" s="6">
        <v>500</v>
      </c>
      <c r="N1215" s="8">
        <f>IF('NORMAL OPTION CALLS'!E1215="BUY",('NORMAL OPTION CALLS'!L1215-'NORMAL OPTION CALLS'!G1215)*('NORMAL OPTION CALLS'!M1215),('NORMAL OPTION CALLS'!G1215-'NORMAL OPTION CALLS'!L1215)*('NORMAL OPTION CALLS'!M1215))</f>
        <v>2000</v>
      </c>
      <c r="O1215" s="9">
        <f>'NORMAL OPTION CALLS'!N1215/('NORMAL OPTION CALLS'!M1215)/'NORMAL OPTION CALLS'!G1215%</f>
        <v>10.526315789473685</v>
      </c>
    </row>
    <row r="1216" spans="1:15" ht="15.75">
      <c r="A1216" s="10">
        <v>7</v>
      </c>
      <c r="B1216" s="5">
        <v>58</v>
      </c>
      <c r="C1216" s="6">
        <v>122.5</v>
      </c>
      <c r="D1216" s="6" t="s">
        <v>21</v>
      </c>
      <c r="E1216" s="6" t="s">
        <v>22</v>
      </c>
      <c r="F1216" s="6" t="s">
        <v>51</v>
      </c>
      <c r="G1216" s="7">
        <v>5.2</v>
      </c>
      <c r="H1216" s="7">
        <v>4.5999999999999996</v>
      </c>
      <c r="I1216" s="7">
        <v>5.6</v>
      </c>
      <c r="J1216" s="7">
        <v>6</v>
      </c>
      <c r="K1216" s="7">
        <v>6.4</v>
      </c>
      <c r="L1216" s="7">
        <v>6.4</v>
      </c>
      <c r="M1216" s="6">
        <v>9000</v>
      </c>
      <c r="N1216" s="8">
        <f>IF('NORMAL OPTION CALLS'!E1216="BUY",('NORMAL OPTION CALLS'!L1216-'NORMAL OPTION CALLS'!G1216)*('NORMAL OPTION CALLS'!M1216),('NORMAL OPTION CALLS'!G1216-'NORMAL OPTION CALLS'!L1216)*('NORMAL OPTION CALLS'!M1216))</f>
        <v>10800.000000000002</v>
      </c>
      <c r="O1216" s="9">
        <f>'NORMAL OPTION CALLS'!N1216/('NORMAL OPTION CALLS'!M1216)/'NORMAL OPTION CALLS'!G1216%</f>
        <v>23.076923076923077</v>
      </c>
    </row>
    <row r="1217" spans="1:15" ht="15.75">
      <c r="A1217" s="10">
        <v>8</v>
      </c>
      <c r="B1217" s="5">
        <v>58</v>
      </c>
      <c r="C1217" s="6">
        <v>340</v>
      </c>
      <c r="D1217" s="6" t="s">
        <v>21</v>
      </c>
      <c r="E1217" s="6" t="s">
        <v>22</v>
      </c>
      <c r="F1217" s="6" t="s">
        <v>78</v>
      </c>
      <c r="G1217" s="7">
        <v>14</v>
      </c>
      <c r="H1217" s="7">
        <v>13</v>
      </c>
      <c r="I1217" s="7">
        <v>14.5</v>
      </c>
      <c r="J1217" s="7">
        <v>15</v>
      </c>
      <c r="K1217" s="7">
        <v>15.5</v>
      </c>
      <c r="L1217" s="7">
        <v>15.5</v>
      </c>
      <c r="M1217" s="6">
        <v>3000</v>
      </c>
      <c r="N1217" s="8">
        <f>IF('NORMAL OPTION CALLS'!E1217="BUY",('NORMAL OPTION CALLS'!L1217-'NORMAL OPTION CALLS'!G1217)*('NORMAL OPTION CALLS'!M1217),('NORMAL OPTION CALLS'!G1217-'NORMAL OPTION CALLS'!L1217)*('NORMAL OPTION CALLS'!M1217))</f>
        <v>4500</v>
      </c>
      <c r="O1217" s="9">
        <f>'NORMAL OPTION CALLS'!N1217/('NORMAL OPTION CALLS'!M1217)/'NORMAL OPTION CALLS'!G1217%</f>
        <v>10.714285714285714</v>
      </c>
    </row>
    <row r="1218" spans="1:15" ht="15.75">
      <c r="A1218" s="10">
        <v>9</v>
      </c>
      <c r="B1218" s="5">
        <v>58</v>
      </c>
      <c r="C1218" s="6">
        <v>720</v>
      </c>
      <c r="D1218" s="6" t="s">
        <v>150</v>
      </c>
      <c r="E1218" s="6" t="s">
        <v>22</v>
      </c>
      <c r="F1218" s="6" t="s">
        <v>108</v>
      </c>
      <c r="G1218" s="7">
        <v>27.6</v>
      </c>
      <c r="H1218" s="7">
        <v>26</v>
      </c>
      <c r="I1218" s="7">
        <v>29</v>
      </c>
      <c r="J1218" s="7">
        <v>30</v>
      </c>
      <c r="K1218" s="7">
        <v>31</v>
      </c>
      <c r="L1218" s="7">
        <v>31</v>
      </c>
      <c r="M1218" s="6">
        <v>2000</v>
      </c>
      <c r="N1218" s="8">
        <f>IF('NORMAL OPTION CALLS'!E1218="BUY",('NORMAL OPTION CALLS'!L1218-'NORMAL OPTION CALLS'!G1218)*('NORMAL OPTION CALLS'!M1218),('NORMAL OPTION CALLS'!G1218-'NORMAL OPTION CALLS'!L1218)*('NORMAL OPTION CALLS'!M1218))</f>
        <v>6799.9999999999973</v>
      </c>
      <c r="O1218" s="9">
        <f>'NORMAL OPTION CALLS'!N1218/('NORMAL OPTION CALLS'!M1218)/'NORMAL OPTION CALLS'!G1218%</f>
        <v>12.318840579710139</v>
      </c>
    </row>
    <row r="1219" spans="1:15" ht="15.75">
      <c r="A1219" s="10">
        <v>10</v>
      </c>
      <c r="B1219" s="5">
        <v>58</v>
      </c>
      <c r="C1219" s="6">
        <v>530</v>
      </c>
      <c r="D1219" s="6" t="s">
        <v>21</v>
      </c>
      <c r="E1219" s="6" t="s">
        <v>22</v>
      </c>
      <c r="F1219" s="6" t="s">
        <v>58</v>
      </c>
      <c r="G1219" s="7">
        <v>4.5</v>
      </c>
      <c r="H1219" s="7">
        <v>3.5</v>
      </c>
      <c r="I1219" s="7">
        <v>5.5</v>
      </c>
      <c r="J1219" s="7">
        <v>6.5</v>
      </c>
      <c r="K1219" s="7">
        <v>7.5</v>
      </c>
      <c r="L1219" s="7">
        <v>3.5</v>
      </c>
      <c r="M1219" s="6">
        <v>1200</v>
      </c>
      <c r="N1219" s="8">
        <f>IF('NORMAL OPTION CALLS'!E1219="BUY",('NORMAL OPTION CALLS'!L1219-'NORMAL OPTION CALLS'!G1219)*('NORMAL OPTION CALLS'!M1219),('NORMAL OPTION CALLS'!G1219-'NORMAL OPTION CALLS'!L1219)*('NORMAL OPTION CALLS'!M1219))</f>
        <v>-1200</v>
      </c>
      <c r="O1219" s="9">
        <f>'NORMAL OPTION CALLS'!N1219/('NORMAL OPTION CALLS'!M1219)/'NORMAL OPTION CALLS'!G1219%</f>
        <v>-22.222222222222221</v>
      </c>
    </row>
    <row r="1220" spans="1:15" ht="15.75">
      <c r="A1220" s="10">
        <v>11</v>
      </c>
      <c r="B1220" s="5">
        <v>58</v>
      </c>
      <c r="C1220" s="6">
        <v>1200</v>
      </c>
      <c r="D1220" s="6" t="s">
        <v>21</v>
      </c>
      <c r="E1220" s="6" t="s">
        <v>22</v>
      </c>
      <c r="F1220" s="6" t="s">
        <v>163</v>
      </c>
      <c r="G1220" s="7">
        <v>16</v>
      </c>
      <c r="H1220" s="7">
        <v>12</v>
      </c>
      <c r="I1220" s="7">
        <v>18</v>
      </c>
      <c r="J1220" s="7">
        <v>20</v>
      </c>
      <c r="K1220" s="7">
        <v>22</v>
      </c>
      <c r="L1220" s="7">
        <v>18</v>
      </c>
      <c r="M1220" s="6">
        <v>500</v>
      </c>
      <c r="N1220" s="8">
        <f>IF('NORMAL OPTION CALLS'!E1220="BUY",('NORMAL OPTION CALLS'!L1220-'NORMAL OPTION CALLS'!G1220)*('NORMAL OPTION CALLS'!M1220),('NORMAL OPTION CALLS'!G1220-'NORMAL OPTION CALLS'!L1220)*('NORMAL OPTION CALLS'!M1220))</f>
        <v>1000</v>
      </c>
      <c r="O1220" s="9">
        <f>'NORMAL OPTION CALLS'!N1220/('NORMAL OPTION CALLS'!M1220)/'NORMAL OPTION CALLS'!G1220%</f>
        <v>12.5</v>
      </c>
    </row>
    <row r="1221" spans="1:15" ht="15.75">
      <c r="A1221" s="10">
        <v>12</v>
      </c>
      <c r="B1221" s="5">
        <v>53</v>
      </c>
      <c r="C1221" s="6">
        <v>1180</v>
      </c>
      <c r="D1221" s="6" t="s">
        <v>21</v>
      </c>
      <c r="E1221" s="6" t="s">
        <v>22</v>
      </c>
      <c r="F1221" s="6" t="s">
        <v>163</v>
      </c>
      <c r="G1221" s="7">
        <v>10</v>
      </c>
      <c r="H1221" s="7">
        <v>6</v>
      </c>
      <c r="I1221" s="7">
        <v>12</v>
      </c>
      <c r="J1221" s="7">
        <v>14</v>
      </c>
      <c r="K1221" s="7">
        <v>16</v>
      </c>
      <c r="L1221" s="7">
        <v>16</v>
      </c>
      <c r="M1221" s="6">
        <v>500</v>
      </c>
      <c r="N1221" s="8">
        <f>IF('NORMAL OPTION CALLS'!E1221="BUY",('NORMAL OPTION CALLS'!L1221-'NORMAL OPTION CALLS'!G1221)*('NORMAL OPTION CALLS'!M1221),('NORMAL OPTION CALLS'!G1221-'NORMAL OPTION CALLS'!L1221)*('NORMAL OPTION CALLS'!M1221))</f>
        <v>3000</v>
      </c>
      <c r="O1221" s="9">
        <f>'NORMAL OPTION CALLS'!N1221/('NORMAL OPTION CALLS'!M1221)/'NORMAL OPTION CALLS'!G1221%</f>
        <v>60</v>
      </c>
    </row>
    <row r="1222" spans="1:15" ht="15.75">
      <c r="A1222" s="10">
        <v>13</v>
      </c>
      <c r="B1222" s="5">
        <v>52</v>
      </c>
      <c r="C1222" s="6">
        <v>107.75</v>
      </c>
      <c r="D1222" s="6" t="s">
        <v>21</v>
      </c>
      <c r="E1222" s="6" t="s">
        <v>22</v>
      </c>
      <c r="F1222" s="6" t="s">
        <v>51</v>
      </c>
      <c r="G1222" s="7">
        <v>2.7</v>
      </c>
      <c r="H1222" s="7">
        <v>2.1</v>
      </c>
      <c r="I1222" s="7">
        <v>3</v>
      </c>
      <c r="J1222" s="7">
        <v>3.3</v>
      </c>
      <c r="K1222" s="7">
        <v>3.6</v>
      </c>
      <c r="L1222" s="7">
        <v>3.6</v>
      </c>
      <c r="M1222" s="6">
        <v>9000</v>
      </c>
      <c r="N1222" s="8">
        <f>IF('NORMAL OPTION CALLS'!E1222="BUY",('NORMAL OPTION CALLS'!L1222-'NORMAL OPTION CALLS'!G1222)*('NORMAL OPTION CALLS'!M1222),('NORMAL OPTION CALLS'!G1222-'NORMAL OPTION CALLS'!L1222)*('NORMAL OPTION CALLS'!M1222))</f>
        <v>8099.9999999999991</v>
      </c>
      <c r="O1222" s="9">
        <f>'NORMAL OPTION CALLS'!N1222/('NORMAL OPTION CALLS'!M1222)/'NORMAL OPTION CALLS'!G1222%</f>
        <v>33.333333333333329</v>
      </c>
    </row>
    <row r="1223" spans="1:15" ht="15.75">
      <c r="A1223" s="10">
        <v>14</v>
      </c>
      <c r="B1223" s="5">
        <v>52</v>
      </c>
      <c r="C1223" s="6">
        <v>360</v>
      </c>
      <c r="D1223" s="6" t="s">
        <v>21</v>
      </c>
      <c r="E1223" s="6" t="s">
        <v>22</v>
      </c>
      <c r="F1223" s="6" t="s">
        <v>94</v>
      </c>
      <c r="G1223" s="7">
        <v>4</v>
      </c>
      <c r="H1223" s="7">
        <v>3</v>
      </c>
      <c r="I1223" s="7">
        <v>4.5</v>
      </c>
      <c r="J1223" s="7">
        <v>5</v>
      </c>
      <c r="K1223" s="7">
        <v>5.5</v>
      </c>
      <c r="L1223" s="7">
        <v>5.5</v>
      </c>
      <c r="M1223" s="6">
        <v>2000</v>
      </c>
      <c r="N1223" s="8">
        <f>IF('NORMAL OPTION CALLS'!E1223="BUY",('NORMAL OPTION CALLS'!L1223-'NORMAL OPTION CALLS'!G1223)*('NORMAL OPTION CALLS'!M1223),('NORMAL OPTION CALLS'!G1223-'NORMAL OPTION CALLS'!L1223)*('NORMAL OPTION CALLS'!M1223))</f>
        <v>3000</v>
      </c>
      <c r="O1223" s="9">
        <f>'NORMAL OPTION CALLS'!N1223/('NORMAL OPTION CALLS'!M1223)/'NORMAL OPTION CALLS'!G1223%</f>
        <v>37.5</v>
      </c>
    </row>
    <row r="1224" spans="1:15" ht="15.75">
      <c r="A1224" s="10">
        <v>15</v>
      </c>
      <c r="B1224" s="5">
        <v>52</v>
      </c>
      <c r="C1224" s="6">
        <v>170</v>
      </c>
      <c r="D1224" s="6" t="s">
        <v>21</v>
      </c>
      <c r="E1224" s="6" t="s">
        <v>22</v>
      </c>
      <c r="F1224" s="6" t="s">
        <v>164</v>
      </c>
      <c r="G1224" s="7">
        <v>2.7</v>
      </c>
      <c r="H1224" s="7">
        <v>1.7</v>
      </c>
      <c r="I1224" s="7">
        <v>3.2</v>
      </c>
      <c r="J1224" s="7">
        <v>3.7</v>
      </c>
      <c r="K1224" s="7">
        <v>4.2</v>
      </c>
      <c r="L1224" s="7">
        <v>4.2</v>
      </c>
      <c r="M1224" s="6">
        <v>3500</v>
      </c>
      <c r="N1224" s="8">
        <f>IF('NORMAL OPTION CALLS'!E1224="BUY",('NORMAL OPTION CALLS'!L1224-'NORMAL OPTION CALLS'!G1224)*('NORMAL OPTION CALLS'!M1224),('NORMAL OPTION CALLS'!G1224-'NORMAL OPTION CALLS'!L1224)*('NORMAL OPTION CALLS'!M1224))</f>
        <v>5250</v>
      </c>
      <c r="O1224" s="9">
        <f>'NORMAL OPTION CALLS'!N1224/('NORMAL OPTION CALLS'!M1224)/'NORMAL OPTION CALLS'!G1224%</f>
        <v>55.55555555555555</v>
      </c>
    </row>
    <row r="1225" spans="1:15" ht="15.75">
      <c r="A1225" s="10">
        <v>16</v>
      </c>
      <c r="B1225" s="5">
        <v>51</v>
      </c>
      <c r="C1225" s="6">
        <v>520</v>
      </c>
      <c r="D1225" s="6" t="s">
        <v>21</v>
      </c>
      <c r="E1225" s="6" t="s">
        <v>22</v>
      </c>
      <c r="F1225" s="6" t="s">
        <v>101</v>
      </c>
      <c r="G1225" s="7">
        <v>7.1</v>
      </c>
      <c r="H1225" s="7">
        <v>4.0999999999999996</v>
      </c>
      <c r="I1225" s="7">
        <v>8.6</v>
      </c>
      <c r="J1225" s="7">
        <v>9.1</v>
      </c>
      <c r="K1225" s="7">
        <v>10.6</v>
      </c>
      <c r="L1225" s="7">
        <v>10.6</v>
      </c>
      <c r="M1225" s="6">
        <v>1500</v>
      </c>
      <c r="N1225" s="8">
        <f>IF('NORMAL OPTION CALLS'!E1225="BUY",('NORMAL OPTION CALLS'!L1225-'NORMAL OPTION CALLS'!G1225)*('NORMAL OPTION CALLS'!M1225),('NORMAL OPTION CALLS'!G1225-'NORMAL OPTION CALLS'!L1225)*('NORMAL OPTION CALLS'!M1225))</f>
        <v>5250</v>
      </c>
      <c r="O1225" s="9">
        <f>'NORMAL OPTION CALLS'!N1225/('NORMAL OPTION CALLS'!M1225)/'NORMAL OPTION CALLS'!G1225%</f>
        <v>49.295774647887328</v>
      </c>
    </row>
    <row r="1226" spans="1:15" ht="15.75">
      <c r="A1226" s="10">
        <v>17</v>
      </c>
      <c r="B1226" s="5">
        <v>51</v>
      </c>
      <c r="C1226" s="6">
        <v>270</v>
      </c>
      <c r="D1226" s="6" t="s">
        <v>21</v>
      </c>
      <c r="E1226" s="6" t="s">
        <v>22</v>
      </c>
      <c r="F1226" s="6" t="s">
        <v>74</v>
      </c>
      <c r="G1226" s="7">
        <v>3.7</v>
      </c>
      <c r="H1226" s="7">
        <v>2.5</v>
      </c>
      <c r="I1226" s="7">
        <v>4.3</v>
      </c>
      <c r="J1226" s="7">
        <v>5</v>
      </c>
      <c r="K1226" s="7">
        <v>5.6</v>
      </c>
      <c r="L1226" s="7">
        <v>5</v>
      </c>
      <c r="M1226" s="6">
        <v>3500</v>
      </c>
      <c r="N1226" s="8">
        <f>IF('NORMAL OPTION CALLS'!E1226="BUY",('NORMAL OPTION CALLS'!L1226-'NORMAL OPTION CALLS'!G1226)*('NORMAL OPTION CALLS'!M1226),('NORMAL OPTION CALLS'!G1226-'NORMAL OPTION CALLS'!L1226)*('NORMAL OPTION CALLS'!M1226))</f>
        <v>4549.9999999999991</v>
      </c>
      <c r="O1226" s="9">
        <f>'NORMAL OPTION CALLS'!N1226/('NORMAL OPTION CALLS'!M1226)/'NORMAL OPTION CALLS'!G1226%</f>
        <v>35.135135135135123</v>
      </c>
    </row>
    <row r="1227" spans="1:15" ht="15.75">
      <c r="A1227" s="10">
        <v>18</v>
      </c>
      <c r="B1227" s="5">
        <v>51</v>
      </c>
      <c r="C1227" s="6">
        <v>100</v>
      </c>
      <c r="D1227" s="6" t="s">
        <v>21</v>
      </c>
      <c r="E1227" s="6" t="s">
        <v>22</v>
      </c>
      <c r="F1227" s="6" t="s">
        <v>51</v>
      </c>
      <c r="G1227" s="7">
        <v>2.75</v>
      </c>
      <c r="H1227" s="7">
        <v>2.1</v>
      </c>
      <c r="I1227" s="7">
        <v>3</v>
      </c>
      <c r="J1227" s="7">
        <v>3.4</v>
      </c>
      <c r="K1227" s="7">
        <v>3.8</v>
      </c>
      <c r="L1227" s="7">
        <v>3.8</v>
      </c>
      <c r="M1227" s="6">
        <v>9000</v>
      </c>
      <c r="N1227" s="8">
        <f>IF('NORMAL OPTION CALLS'!E1227="BUY",('NORMAL OPTION CALLS'!L1227-'NORMAL OPTION CALLS'!G1227)*('NORMAL OPTION CALLS'!M1227),('NORMAL OPTION CALLS'!G1227-'NORMAL OPTION CALLS'!L1227)*('NORMAL OPTION CALLS'!M1227))</f>
        <v>9449.9999999999982</v>
      </c>
      <c r="O1227" s="9">
        <f>'NORMAL OPTION CALLS'!N1227/('NORMAL OPTION CALLS'!M1227)/'NORMAL OPTION CALLS'!G1227%</f>
        <v>38.181818181818173</v>
      </c>
    </row>
    <row r="1228" spans="1:15" ht="15.75">
      <c r="A1228" s="10">
        <v>19</v>
      </c>
      <c r="B1228" s="5">
        <v>48</v>
      </c>
      <c r="C1228" s="6">
        <v>510</v>
      </c>
      <c r="D1228" s="6" t="s">
        <v>21</v>
      </c>
      <c r="E1228" s="6" t="s">
        <v>22</v>
      </c>
      <c r="F1228" s="6" t="s">
        <v>101</v>
      </c>
      <c r="G1228" s="7">
        <v>5</v>
      </c>
      <c r="H1228" s="7">
        <v>3</v>
      </c>
      <c r="I1228" s="7">
        <v>6</v>
      </c>
      <c r="J1228" s="7">
        <v>7</v>
      </c>
      <c r="K1228" s="7">
        <v>8</v>
      </c>
      <c r="L1228" s="7">
        <v>8</v>
      </c>
      <c r="M1228" s="6">
        <v>1500</v>
      </c>
      <c r="N1228" s="8">
        <f>IF('NORMAL OPTION CALLS'!E1228="BUY",('NORMAL OPTION CALLS'!L1228-'NORMAL OPTION CALLS'!G1228)*('NORMAL OPTION CALLS'!M1228),('NORMAL OPTION CALLS'!G1228-'NORMAL OPTION CALLS'!L1228)*('NORMAL OPTION CALLS'!M1228))</f>
        <v>4500</v>
      </c>
      <c r="O1228" s="9">
        <f>'NORMAL OPTION CALLS'!N1228/('NORMAL OPTION CALLS'!M1228)/'NORMAL OPTION CALLS'!G1228%</f>
        <v>60</v>
      </c>
    </row>
    <row r="1229" spans="1:15" ht="15.75">
      <c r="A1229" s="10">
        <v>20</v>
      </c>
      <c r="B1229" s="5">
        <v>48</v>
      </c>
      <c r="C1229" s="6">
        <v>310</v>
      </c>
      <c r="D1229" s="6" t="s">
        <v>21</v>
      </c>
      <c r="E1229" s="6" t="s">
        <v>22</v>
      </c>
      <c r="F1229" s="6" t="s">
        <v>78</v>
      </c>
      <c r="G1229" s="7">
        <v>312</v>
      </c>
      <c r="H1229" s="7">
        <v>305</v>
      </c>
      <c r="I1229" s="7">
        <v>316</v>
      </c>
      <c r="J1229" s="7">
        <v>319</v>
      </c>
      <c r="K1229" s="7">
        <v>322</v>
      </c>
      <c r="L1229" s="7">
        <v>322</v>
      </c>
      <c r="M1229" s="6">
        <v>3000</v>
      </c>
      <c r="N1229" s="8">
        <f>IF('NORMAL OPTION CALLS'!E1229="BUY",('NORMAL OPTION CALLS'!L1229-'NORMAL OPTION CALLS'!G1229)*('NORMAL OPTION CALLS'!M1229),('NORMAL OPTION CALLS'!G1229-'NORMAL OPTION CALLS'!L1229)*('NORMAL OPTION CALLS'!M1229))</f>
        <v>30000</v>
      </c>
      <c r="O1229" s="9">
        <f>'NORMAL OPTION CALLS'!N1229/('NORMAL OPTION CALLS'!M1229)/'NORMAL OPTION CALLS'!G1229%</f>
        <v>3.2051282051282048</v>
      </c>
    </row>
    <row r="1230" spans="1:15" ht="15.75">
      <c r="A1230" s="10">
        <v>21</v>
      </c>
      <c r="B1230" s="5">
        <v>47</v>
      </c>
      <c r="C1230" s="6">
        <v>710</v>
      </c>
      <c r="D1230" s="6" t="s">
        <v>21</v>
      </c>
      <c r="E1230" s="6" t="s">
        <v>22</v>
      </c>
      <c r="F1230" s="6" t="s">
        <v>165</v>
      </c>
      <c r="G1230" s="7">
        <v>11.5</v>
      </c>
      <c r="H1230" s="7">
        <v>7.5</v>
      </c>
      <c r="I1230" s="7">
        <v>14.5</v>
      </c>
      <c r="J1230" s="7">
        <v>16.5</v>
      </c>
      <c r="K1230" s="7">
        <v>18.5</v>
      </c>
      <c r="L1230" s="7">
        <v>18.5</v>
      </c>
      <c r="M1230" s="6">
        <v>600</v>
      </c>
      <c r="N1230" s="8">
        <f>IF('NORMAL OPTION CALLS'!E1230="BUY",('NORMAL OPTION CALLS'!L1230-'NORMAL OPTION CALLS'!G1230)*('NORMAL OPTION CALLS'!M1230),('NORMAL OPTION CALLS'!G1230-'NORMAL OPTION CALLS'!L1230)*('NORMAL OPTION CALLS'!M1230))</f>
        <v>4200</v>
      </c>
      <c r="O1230" s="9">
        <f>'NORMAL OPTION CALLS'!N1230/('NORMAL OPTION CALLS'!M1230)/'NORMAL OPTION CALLS'!G1230%</f>
        <v>60.869565217391305</v>
      </c>
    </row>
    <row r="1231" spans="1:15" ht="15.75">
      <c r="A1231" s="10">
        <v>22</v>
      </c>
      <c r="B1231" s="5">
        <v>42782</v>
      </c>
      <c r="C1231" s="6">
        <v>1020</v>
      </c>
      <c r="D1231" s="6" t="s">
        <v>21</v>
      </c>
      <c r="E1231" s="6" t="s">
        <v>22</v>
      </c>
      <c r="F1231" s="6" t="s">
        <v>151</v>
      </c>
      <c r="G1231" s="7">
        <v>5</v>
      </c>
      <c r="H1231" s="7">
        <v>1</v>
      </c>
      <c r="I1231" s="7">
        <v>7</v>
      </c>
      <c r="J1231" s="7">
        <v>9</v>
      </c>
      <c r="K1231" s="7">
        <v>11</v>
      </c>
      <c r="L1231" s="7">
        <v>7</v>
      </c>
      <c r="M1231" s="6">
        <v>500</v>
      </c>
      <c r="N1231" s="8">
        <f>IF('NORMAL OPTION CALLS'!E1231="BUY",('NORMAL OPTION CALLS'!L1231-'NORMAL OPTION CALLS'!G1231)*('NORMAL OPTION CALLS'!M1231),('NORMAL OPTION CALLS'!G1231-'NORMAL OPTION CALLS'!L1231)*('NORMAL OPTION CALLS'!M1231))</f>
        <v>1000</v>
      </c>
      <c r="O1231" s="9">
        <f>'NORMAL OPTION CALLS'!N1231/('NORMAL OPTION CALLS'!M1231)/'NORMAL OPTION CALLS'!G1231%</f>
        <v>40</v>
      </c>
    </row>
    <row r="1232" spans="1:15" ht="15.75">
      <c r="A1232" s="10">
        <v>23</v>
      </c>
      <c r="B1232" s="5">
        <v>42782</v>
      </c>
      <c r="C1232" s="6">
        <v>680</v>
      </c>
      <c r="D1232" s="6" t="s">
        <v>47</v>
      </c>
      <c r="E1232" s="6" t="s">
        <v>22</v>
      </c>
      <c r="F1232" s="6" t="s">
        <v>54</v>
      </c>
      <c r="G1232" s="7">
        <v>6</v>
      </c>
      <c r="H1232" s="7">
        <v>4</v>
      </c>
      <c r="I1232" s="7">
        <v>7</v>
      </c>
      <c r="J1232" s="7">
        <v>8</v>
      </c>
      <c r="K1232" s="7">
        <v>9</v>
      </c>
      <c r="L1232" s="7">
        <v>4</v>
      </c>
      <c r="M1232" s="6">
        <v>1200</v>
      </c>
      <c r="N1232" s="8">
        <f>IF('NORMAL OPTION CALLS'!E1232="BUY",('NORMAL OPTION CALLS'!L1232-'NORMAL OPTION CALLS'!G1232)*('NORMAL OPTION CALLS'!M1232),('NORMAL OPTION CALLS'!G1232-'NORMAL OPTION CALLS'!L1232)*('NORMAL OPTION CALLS'!M1232))</f>
        <v>-2400</v>
      </c>
      <c r="O1232" s="9">
        <f>'NORMAL OPTION CALLS'!N1232/('NORMAL OPTION CALLS'!M1232)/'NORMAL OPTION CALLS'!G1232%</f>
        <v>-33.333333333333336</v>
      </c>
    </row>
    <row r="1233" spans="1:15" ht="15.75">
      <c r="A1233" s="10">
        <v>24</v>
      </c>
      <c r="B1233" s="5">
        <v>42782</v>
      </c>
      <c r="C1233" s="6">
        <v>1020</v>
      </c>
      <c r="D1233" s="6" t="s">
        <v>21</v>
      </c>
      <c r="E1233" s="6" t="s">
        <v>22</v>
      </c>
      <c r="F1233" s="6" t="s">
        <v>151</v>
      </c>
      <c r="G1233" s="7">
        <v>5</v>
      </c>
      <c r="H1233" s="7">
        <v>1</v>
      </c>
      <c r="I1233" s="7">
        <v>7</v>
      </c>
      <c r="J1233" s="7">
        <v>9</v>
      </c>
      <c r="K1233" s="7">
        <v>11</v>
      </c>
      <c r="L1233" s="7">
        <v>7</v>
      </c>
      <c r="M1233" s="6">
        <v>500</v>
      </c>
      <c r="N1233" s="8">
        <f>IF('NORMAL OPTION CALLS'!E1233="BUY",('NORMAL OPTION CALLS'!L1233-'NORMAL OPTION CALLS'!G1233)*('NORMAL OPTION CALLS'!M1233),('NORMAL OPTION CALLS'!G1233-'NORMAL OPTION CALLS'!L1233)*('NORMAL OPTION CALLS'!M1233))</f>
        <v>1000</v>
      </c>
      <c r="O1233" s="9">
        <f>'NORMAL OPTION CALLS'!N1233/('NORMAL OPTION CALLS'!M1233)/'NORMAL OPTION CALLS'!G1233%</f>
        <v>40</v>
      </c>
    </row>
    <row r="1234" spans="1:15" ht="15.75">
      <c r="A1234" s="10">
        <v>25</v>
      </c>
      <c r="B1234" s="5">
        <v>42781</v>
      </c>
      <c r="C1234" s="6">
        <v>1040</v>
      </c>
      <c r="D1234" s="6" t="s">
        <v>21</v>
      </c>
      <c r="E1234" s="6" t="s">
        <v>22</v>
      </c>
      <c r="F1234" s="6" t="s">
        <v>166</v>
      </c>
      <c r="G1234" s="7">
        <v>11.5</v>
      </c>
      <c r="H1234" s="7">
        <v>8.5</v>
      </c>
      <c r="I1234" s="7">
        <v>13</v>
      </c>
      <c r="J1234" s="7">
        <v>14.5</v>
      </c>
      <c r="K1234" s="7">
        <v>16</v>
      </c>
      <c r="L1234" s="7">
        <v>16</v>
      </c>
      <c r="M1234" s="6">
        <v>600</v>
      </c>
      <c r="N1234" s="8">
        <f>IF('NORMAL OPTION CALLS'!E1234="BUY",('NORMAL OPTION CALLS'!L1234-'NORMAL OPTION CALLS'!G1234)*('NORMAL OPTION CALLS'!M1234),('NORMAL OPTION CALLS'!G1234-'NORMAL OPTION CALLS'!L1234)*('NORMAL OPTION CALLS'!M1234))</f>
        <v>2700</v>
      </c>
      <c r="O1234" s="9">
        <f>'NORMAL OPTION CALLS'!N1234/('NORMAL OPTION CALLS'!M1234)/'NORMAL OPTION CALLS'!G1234%</f>
        <v>39.130434782608695</v>
      </c>
    </row>
    <row r="1235" spans="1:15" ht="15.75">
      <c r="A1235" s="10">
        <v>26</v>
      </c>
      <c r="B1235" s="5">
        <v>46</v>
      </c>
      <c r="C1235" s="6">
        <v>700</v>
      </c>
      <c r="D1235" s="6" t="s">
        <v>47</v>
      </c>
      <c r="E1235" s="6" t="s">
        <v>22</v>
      </c>
      <c r="F1235" s="6" t="s">
        <v>54</v>
      </c>
      <c r="G1235" s="7">
        <v>11</v>
      </c>
      <c r="H1235" s="7">
        <v>9</v>
      </c>
      <c r="I1235" s="7">
        <v>12</v>
      </c>
      <c r="J1235" s="7">
        <v>13</v>
      </c>
      <c r="K1235" s="7">
        <v>14</v>
      </c>
      <c r="L1235" s="7">
        <v>12</v>
      </c>
      <c r="M1235" s="6">
        <v>1200</v>
      </c>
      <c r="N1235" s="8">
        <f>IF('NORMAL OPTION CALLS'!E1235="BUY",('NORMAL OPTION CALLS'!L1235-'NORMAL OPTION CALLS'!G1235)*('NORMAL OPTION CALLS'!M1235),('NORMAL OPTION CALLS'!G1235-'NORMAL OPTION CALLS'!L1235)*('NORMAL OPTION CALLS'!M1235))</f>
        <v>1200</v>
      </c>
      <c r="O1235" s="9">
        <f>'NORMAL OPTION CALLS'!N1235/('NORMAL OPTION CALLS'!M1235)/'NORMAL OPTION CALLS'!G1235%</f>
        <v>9.0909090909090917</v>
      </c>
    </row>
    <row r="1236" spans="1:15" ht="15.75">
      <c r="A1236" s="10">
        <v>27</v>
      </c>
      <c r="B1236" s="5">
        <v>46</v>
      </c>
      <c r="C1236" s="6">
        <v>95</v>
      </c>
      <c r="D1236" s="6" t="s">
        <v>21</v>
      </c>
      <c r="E1236" s="6" t="s">
        <v>22</v>
      </c>
      <c r="F1236" s="6" t="s">
        <v>70</v>
      </c>
      <c r="G1236" s="7">
        <v>1.25</v>
      </c>
      <c r="H1236" s="7">
        <v>0.6</v>
      </c>
      <c r="I1236" s="7">
        <v>1.6</v>
      </c>
      <c r="J1236" s="7">
        <v>1.9</v>
      </c>
      <c r="K1236" s="7">
        <v>2.2000000000000002</v>
      </c>
      <c r="L1236" s="7">
        <v>1.6</v>
      </c>
      <c r="M1236" s="6">
        <v>7000</v>
      </c>
      <c r="N1236" s="8">
        <f>IF('NORMAL OPTION CALLS'!E1236="BUY",('NORMAL OPTION CALLS'!L1236-'NORMAL OPTION CALLS'!G1236)*('NORMAL OPTION CALLS'!M1236),('NORMAL OPTION CALLS'!G1236-'NORMAL OPTION CALLS'!L1236)*('NORMAL OPTION CALLS'!M1236))</f>
        <v>2450.0000000000005</v>
      </c>
      <c r="O1236" s="9">
        <f>'NORMAL OPTION CALLS'!N1236/('NORMAL OPTION CALLS'!M1236)/'NORMAL OPTION CALLS'!G1236%</f>
        <v>28.000000000000007</v>
      </c>
    </row>
    <row r="1237" spans="1:15" ht="15.75">
      <c r="A1237" s="10">
        <v>28</v>
      </c>
      <c r="B1237" s="5">
        <v>45</v>
      </c>
      <c r="C1237" s="6">
        <v>1320</v>
      </c>
      <c r="D1237" s="6" t="s">
        <v>21</v>
      </c>
      <c r="E1237" s="6" t="s">
        <v>22</v>
      </c>
      <c r="F1237" s="6" t="s">
        <v>159</v>
      </c>
      <c r="G1237" s="7">
        <v>14</v>
      </c>
      <c r="H1237" s="7">
        <v>15</v>
      </c>
      <c r="I1237" s="7">
        <v>16</v>
      </c>
      <c r="J1237" s="7">
        <v>17</v>
      </c>
      <c r="K1237" s="7">
        <v>12</v>
      </c>
      <c r="L1237" s="7">
        <v>15.25</v>
      </c>
      <c r="M1237" s="6">
        <v>500</v>
      </c>
      <c r="N1237" s="8">
        <f>IF('NORMAL OPTION CALLS'!E1237="BUY",('NORMAL OPTION CALLS'!L1237-'NORMAL OPTION CALLS'!G1237)*('NORMAL OPTION CALLS'!M1237),('NORMAL OPTION CALLS'!G1237-'NORMAL OPTION CALLS'!L1237)*('NORMAL OPTION CALLS'!M1237))</f>
        <v>625</v>
      </c>
      <c r="O1237" s="9">
        <f>'NORMAL OPTION CALLS'!N1237/('NORMAL OPTION CALLS'!M1237)/'NORMAL OPTION CALLS'!G1237%</f>
        <v>8.928571428571427</v>
      </c>
    </row>
    <row r="1238" spans="1:15" ht="15.75">
      <c r="A1238" s="10">
        <v>29</v>
      </c>
      <c r="B1238" s="5">
        <v>45</v>
      </c>
      <c r="C1238" s="6">
        <v>155</v>
      </c>
      <c r="D1238" s="6" t="s">
        <v>47</v>
      </c>
      <c r="E1238" s="6" t="s">
        <v>22</v>
      </c>
      <c r="F1238" s="6" t="s">
        <v>83</v>
      </c>
      <c r="G1238" s="7">
        <v>2.1</v>
      </c>
      <c r="H1238" s="7">
        <v>1.4</v>
      </c>
      <c r="I1238" s="7">
        <v>2.6</v>
      </c>
      <c r="J1238" s="7">
        <v>3</v>
      </c>
      <c r="K1238" s="7">
        <v>3.4</v>
      </c>
      <c r="L1238" s="7">
        <v>2.6</v>
      </c>
      <c r="M1238" s="6">
        <v>3500</v>
      </c>
      <c r="N1238" s="8">
        <f>IF('NORMAL OPTION CALLS'!E1238="BUY",('NORMAL OPTION CALLS'!L1238-'NORMAL OPTION CALLS'!G1238)*('NORMAL OPTION CALLS'!M1238),('NORMAL OPTION CALLS'!G1238-'NORMAL OPTION CALLS'!L1238)*('NORMAL OPTION CALLS'!M1238))</f>
        <v>1750</v>
      </c>
      <c r="O1238" s="9">
        <f>'NORMAL OPTION CALLS'!N1238/('NORMAL OPTION CALLS'!M1238)/'NORMAL OPTION CALLS'!G1238%</f>
        <v>23.809523809523807</v>
      </c>
    </row>
    <row r="1239" spans="1:15" ht="15.75">
      <c r="A1239" s="10">
        <v>30</v>
      </c>
      <c r="B1239" s="5">
        <v>45</v>
      </c>
      <c r="C1239" s="6">
        <v>1480</v>
      </c>
      <c r="D1239" s="6" t="s">
        <v>21</v>
      </c>
      <c r="E1239" s="6" t="s">
        <v>22</v>
      </c>
      <c r="F1239" s="6" t="s">
        <v>55</v>
      </c>
      <c r="G1239" s="7">
        <v>17</v>
      </c>
      <c r="H1239" s="7">
        <v>13</v>
      </c>
      <c r="I1239" s="7">
        <v>19</v>
      </c>
      <c r="J1239" s="7">
        <v>21</v>
      </c>
      <c r="K1239" s="7">
        <v>23</v>
      </c>
      <c r="L1239" s="7">
        <v>19</v>
      </c>
      <c r="M1239" s="6">
        <v>700</v>
      </c>
      <c r="N1239" s="8">
        <f>IF('NORMAL OPTION CALLS'!E1239="BUY",('NORMAL OPTION CALLS'!L1239-'NORMAL OPTION CALLS'!G1239)*('NORMAL OPTION CALLS'!M1239),('NORMAL OPTION CALLS'!G1239-'NORMAL OPTION CALLS'!L1239)*('NORMAL OPTION CALLS'!M1239))</f>
        <v>1400</v>
      </c>
      <c r="O1239" s="9">
        <f>'NORMAL OPTION CALLS'!N1239/('NORMAL OPTION CALLS'!M1239)/'NORMAL OPTION CALLS'!G1239%</f>
        <v>11.76470588235294</v>
      </c>
    </row>
    <row r="1240" spans="1:15" ht="15.75">
      <c r="A1240" s="10">
        <v>31</v>
      </c>
      <c r="B1240" s="5">
        <v>45</v>
      </c>
      <c r="C1240" s="6">
        <v>550</v>
      </c>
      <c r="D1240" s="6" t="s">
        <v>21</v>
      </c>
      <c r="E1240" s="6" t="s">
        <v>22</v>
      </c>
      <c r="F1240" s="6" t="s">
        <v>23</v>
      </c>
      <c r="G1240" s="7">
        <v>8</v>
      </c>
      <c r="H1240" s="7">
        <v>7</v>
      </c>
      <c r="I1240" s="7">
        <v>8.5</v>
      </c>
      <c r="J1240" s="7">
        <v>9</v>
      </c>
      <c r="K1240" s="7">
        <v>9.5</v>
      </c>
      <c r="L1240" s="7">
        <v>9.5</v>
      </c>
      <c r="M1240" s="6">
        <v>2100</v>
      </c>
      <c r="N1240" s="8">
        <f>IF('NORMAL OPTION CALLS'!E1240="BUY",('NORMAL OPTION CALLS'!L1240-'NORMAL OPTION CALLS'!G1240)*('NORMAL OPTION CALLS'!M1240),('NORMAL OPTION CALLS'!G1240-'NORMAL OPTION CALLS'!L1240)*('NORMAL OPTION CALLS'!M1240))</f>
        <v>3150</v>
      </c>
      <c r="O1240" s="9">
        <f>'NORMAL OPTION CALLS'!N1240/('NORMAL OPTION CALLS'!M1240)/'NORMAL OPTION CALLS'!G1240%</f>
        <v>18.75</v>
      </c>
    </row>
    <row r="1241" spans="1:15" ht="15.75">
      <c r="A1241" s="10">
        <v>32</v>
      </c>
      <c r="B1241" s="5">
        <v>45</v>
      </c>
      <c r="C1241" s="6">
        <v>110</v>
      </c>
      <c r="D1241" s="6" t="s">
        <v>21</v>
      </c>
      <c r="E1241" s="6" t="s">
        <v>22</v>
      </c>
      <c r="F1241" s="6" t="s">
        <v>46</v>
      </c>
      <c r="G1241" s="7">
        <v>6.2</v>
      </c>
      <c r="H1241" s="7">
        <v>5.6</v>
      </c>
      <c r="I1241" s="7">
        <v>6.6</v>
      </c>
      <c r="J1241" s="7">
        <v>7</v>
      </c>
      <c r="K1241" s="7">
        <v>7.4</v>
      </c>
      <c r="L1241" s="7">
        <v>7.4</v>
      </c>
      <c r="M1241" s="6">
        <v>7000</v>
      </c>
      <c r="N1241" s="8">
        <f>IF('NORMAL OPTION CALLS'!E1241="BUY",('NORMAL OPTION CALLS'!L1241-'NORMAL OPTION CALLS'!G1241)*('NORMAL OPTION CALLS'!M1241),('NORMAL OPTION CALLS'!G1241-'NORMAL OPTION CALLS'!L1241)*('NORMAL OPTION CALLS'!M1241))</f>
        <v>8400.0000000000018</v>
      </c>
      <c r="O1241" s="9">
        <f>'NORMAL OPTION CALLS'!N1241/('NORMAL OPTION CALLS'!M1241)/'NORMAL OPTION CALLS'!G1241%</f>
        <v>19.354838709677423</v>
      </c>
    </row>
    <row r="1242" spans="1:15" ht="15.75">
      <c r="A1242" s="10">
        <v>33</v>
      </c>
      <c r="B1242" s="5">
        <v>42779</v>
      </c>
      <c r="C1242" s="6">
        <v>520</v>
      </c>
      <c r="D1242" s="6" t="s">
        <v>47</v>
      </c>
      <c r="E1242" s="6" t="s">
        <v>22</v>
      </c>
      <c r="F1242" s="6" t="s">
        <v>167</v>
      </c>
      <c r="G1242" s="7">
        <v>9.5</v>
      </c>
      <c r="H1242" s="7">
        <v>6</v>
      </c>
      <c r="I1242" s="7">
        <v>11.5</v>
      </c>
      <c r="J1242" s="7">
        <v>13.5</v>
      </c>
      <c r="K1242" s="7">
        <v>15.5</v>
      </c>
      <c r="L1242" s="7">
        <v>13.5</v>
      </c>
      <c r="M1242" s="6">
        <v>1300</v>
      </c>
      <c r="N1242" s="8">
        <f>IF('NORMAL OPTION CALLS'!E1242="BUY",('NORMAL OPTION CALLS'!L1242-'NORMAL OPTION CALLS'!G1242)*('NORMAL OPTION CALLS'!M1242),('NORMAL OPTION CALLS'!G1242-'NORMAL OPTION CALLS'!L1242)*('NORMAL OPTION CALLS'!M1242))</f>
        <v>5200</v>
      </c>
      <c r="O1242" s="9">
        <f>'NORMAL OPTION CALLS'!N1242/('NORMAL OPTION CALLS'!M1242)/'NORMAL OPTION CALLS'!G1242%</f>
        <v>42.10526315789474</v>
      </c>
    </row>
    <row r="1243" spans="1:15" ht="15.75">
      <c r="A1243" s="10">
        <v>34</v>
      </c>
      <c r="B1243" s="5">
        <v>42779</v>
      </c>
      <c r="C1243" s="6">
        <v>140</v>
      </c>
      <c r="D1243" s="6" t="s">
        <v>47</v>
      </c>
      <c r="E1243" s="6" t="s">
        <v>22</v>
      </c>
      <c r="F1243" s="6" t="s">
        <v>116</v>
      </c>
      <c r="G1243" s="7">
        <v>3</v>
      </c>
      <c r="H1243" s="7">
        <v>2.5</v>
      </c>
      <c r="I1243" s="7">
        <v>3.4</v>
      </c>
      <c r="J1243" s="7">
        <v>3.7</v>
      </c>
      <c r="K1243" s="7">
        <v>4</v>
      </c>
      <c r="L1243" s="7">
        <v>3.4</v>
      </c>
      <c r="M1243" s="6">
        <v>7000</v>
      </c>
      <c r="N1243" s="8">
        <f>IF('NORMAL OPTION CALLS'!E1243="BUY",('NORMAL OPTION CALLS'!L1243-'NORMAL OPTION CALLS'!G1243)*('NORMAL OPTION CALLS'!M1243),('NORMAL OPTION CALLS'!G1243-'NORMAL OPTION CALLS'!L1243)*('NORMAL OPTION CALLS'!M1243))</f>
        <v>2799.9999999999995</v>
      </c>
      <c r="O1243" s="9">
        <f>'NORMAL OPTION CALLS'!N1243/('NORMAL OPTION CALLS'!M1243)/'NORMAL OPTION CALLS'!G1243%</f>
        <v>13.33333333333333</v>
      </c>
    </row>
    <row r="1244" spans="1:15" ht="15.75">
      <c r="A1244" s="10">
        <v>35</v>
      </c>
      <c r="B1244" s="5">
        <v>42776</v>
      </c>
      <c r="C1244" s="6">
        <v>1020</v>
      </c>
      <c r="D1244" s="6" t="s">
        <v>21</v>
      </c>
      <c r="E1244" s="6" t="s">
        <v>22</v>
      </c>
      <c r="F1244" s="6" t="s">
        <v>168</v>
      </c>
      <c r="G1244" s="7">
        <v>27</v>
      </c>
      <c r="H1244" s="7">
        <v>23</v>
      </c>
      <c r="I1244" s="7">
        <v>29</v>
      </c>
      <c r="J1244" s="7">
        <v>31</v>
      </c>
      <c r="K1244" s="7">
        <v>33</v>
      </c>
      <c r="L1244" s="7">
        <v>29</v>
      </c>
      <c r="M1244" s="6">
        <v>500</v>
      </c>
      <c r="N1244" s="8">
        <f>IF('NORMAL OPTION CALLS'!E1244="BUY",('NORMAL OPTION CALLS'!L1244-'NORMAL OPTION CALLS'!G1244)*('NORMAL OPTION CALLS'!M1244),('NORMAL OPTION CALLS'!G1244-'NORMAL OPTION CALLS'!L1244)*('NORMAL OPTION CALLS'!M1244))</f>
        <v>1000</v>
      </c>
      <c r="O1244" s="9">
        <f>'NORMAL OPTION CALLS'!N1244/('NORMAL OPTION CALLS'!M1244)/'NORMAL OPTION CALLS'!G1244%</f>
        <v>7.4074074074074066</v>
      </c>
    </row>
    <row r="1245" spans="1:15" ht="15.75">
      <c r="A1245" s="10">
        <v>36</v>
      </c>
      <c r="B1245" s="5">
        <v>42776</v>
      </c>
      <c r="C1245" s="6">
        <v>245</v>
      </c>
      <c r="D1245" s="6" t="s">
        <v>47</v>
      </c>
      <c r="E1245" s="6" t="s">
        <v>22</v>
      </c>
      <c r="F1245" s="6" t="s">
        <v>74</v>
      </c>
      <c r="G1245" s="7">
        <v>7</v>
      </c>
      <c r="H1245" s="7">
        <v>6</v>
      </c>
      <c r="I1245" s="7">
        <v>7.5</v>
      </c>
      <c r="J1245" s="7">
        <v>8</v>
      </c>
      <c r="K1245" s="7">
        <v>8.5</v>
      </c>
      <c r="L1245" s="7">
        <v>6</v>
      </c>
      <c r="M1245" s="6">
        <v>3500</v>
      </c>
      <c r="N1245" s="8">
        <f>IF('NORMAL OPTION CALLS'!E1245="BUY",('NORMAL OPTION CALLS'!L1245-'NORMAL OPTION CALLS'!G1245)*('NORMAL OPTION CALLS'!M1245),('NORMAL OPTION CALLS'!G1245-'NORMAL OPTION CALLS'!L1245)*('NORMAL OPTION CALLS'!M1245))</f>
        <v>-3500</v>
      </c>
      <c r="O1245" s="9">
        <f>'NORMAL OPTION CALLS'!N1245/('NORMAL OPTION CALLS'!M1245)/'NORMAL OPTION CALLS'!G1245%</f>
        <v>-14.285714285714285</v>
      </c>
    </row>
    <row r="1246" spans="1:15" ht="15.75">
      <c r="A1246" s="10">
        <v>37</v>
      </c>
      <c r="B1246" s="5">
        <v>42776</v>
      </c>
      <c r="C1246" s="6">
        <v>160</v>
      </c>
      <c r="D1246" s="6" t="s">
        <v>21</v>
      </c>
      <c r="E1246" s="6" t="s">
        <v>22</v>
      </c>
      <c r="F1246" s="6" t="s">
        <v>89</v>
      </c>
      <c r="G1246" s="7">
        <v>3.7</v>
      </c>
      <c r="H1246" s="7">
        <v>3</v>
      </c>
      <c r="I1246" s="7">
        <v>4.0999999999999996</v>
      </c>
      <c r="J1246" s="7">
        <v>4.5</v>
      </c>
      <c r="K1246" s="7">
        <v>4.9000000000000004</v>
      </c>
      <c r="L1246" s="7">
        <v>3</v>
      </c>
      <c r="M1246" s="6">
        <v>5000</v>
      </c>
      <c r="N1246" s="8">
        <f>IF('NORMAL OPTION CALLS'!E1246="BUY",('NORMAL OPTION CALLS'!L1246-'NORMAL OPTION CALLS'!G1246)*('NORMAL OPTION CALLS'!M1246),('NORMAL OPTION CALLS'!G1246-'NORMAL OPTION CALLS'!L1246)*('NORMAL OPTION CALLS'!M1246))</f>
        <v>-3500.0000000000009</v>
      </c>
      <c r="O1246" s="9">
        <f>'NORMAL OPTION CALLS'!N1246/('NORMAL OPTION CALLS'!M1246)/'NORMAL OPTION CALLS'!G1246%</f>
        <v>-18.918918918918923</v>
      </c>
    </row>
    <row r="1247" spans="1:15" ht="15.75">
      <c r="A1247" s="10">
        <v>38</v>
      </c>
      <c r="B1247" s="5">
        <v>42776</v>
      </c>
      <c r="C1247" s="6">
        <v>840</v>
      </c>
      <c r="D1247" s="6" t="s">
        <v>21</v>
      </c>
      <c r="E1247" s="6" t="s">
        <v>22</v>
      </c>
      <c r="F1247" s="6" t="s">
        <v>105</v>
      </c>
      <c r="G1247" s="7">
        <v>20.2</v>
      </c>
      <c r="H1247" s="7">
        <v>18</v>
      </c>
      <c r="I1247" s="7">
        <v>21.5</v>
      </c>
      <c r="J1247" s="7">
        <v>22.5</v>
      </c>
      <c r="K1247" s="7">
        <v>23.5</v>
      </c>
      <c r="L1247" s="7">
        <v>7.3</v>
      </c>
      <c r="M1247" s="6">
        <v>1100</v>
      </c>
      <c r="N1247" s="8">
        <f>IF('NORMAL OPTION CALLS'!E1247="BUY",('NORMAL OPTION CALLS'!L1247-'NORMAL OPTION CALLS'!G1247)*('NORMAL OPTION CALLS'!M1247),('NORMAL OPTION CALLS'!G1247-'NORMAL OPTION CALLS'!L1247)*('NORMAL OPTION CALLS'!M1247))</f>
        <v>-14189.999999999998</v>
      </c>
      <c r="O1247" s="9">
        <f>'NORMAL OPTION CALLS'!N1247/('NORMAL OPTION CALLS'!M1247)/'NORMAL OPTION CALLS'!G1247%</f>
        <v>-63.861386138613859</v>
      </c>
    </row>
    <row r="1248" spans="1:15" ht="15.75">
      <c r="A1248" s="10">
        <v>39</v>
      </c>
      <c r="B1248" s="5">
        <v>42776</v>
      </c>
      <c r="C1248" s="6">
        <v>285</v>
      </c>
      <c r="D1248" s="6" t="s">
        <v>21</v>
      </c>
      <c r="E1248" s="6" t="s">
        <v>22</v>
      </c>
      <c r="F1248" s="6" t="s">
        <v>49</v>
      </c>
      <c r="G1248" s="7">
        <v>6.5</v>
      </c>
      <c r="H1248" s="7">
        <v>5.5</v>
      </c>
      <c r="I1248" s="7">
        <v>7</v>
      </c>
      <c r="J1248" s="7">
        <v>7.5</v>
      </c>
      <c r="K1248" s="7">
        <v>8</v>
      </c>
      <c r="L1248" s="7">
        <v>7</v>
      </c>
      <c r="M1248" s="6">
        <v>3000</v>
      </c>
      <c r="N1248" s="8">
        <f>IF('NORMAL OPTION CALLS'!E1248="BUY",('NORMAL OPTION CALLS'!L1248-'NORMAL OPTION CALLS'!G1248)*('NORMAL OPTION CALLS'!M1248),('NORMAL OPTION CALLS'!G1248-'NORMAL OPTION CALLS'!L1248)*('NORMAL OPTION CALLS'!M1248))</f>
        <v>1500</v>
      </c>
      <c r="O1248" s="9">
        <f>'NORMAL OPTION CALLS'!N1248/('NORMAL OPTION CALLS'!M1248)/'NORMAL OPTION CALLS'!G1248%</f>
        <v>7.6923076923076916</v>
      </c>
    </row>
    <row r="1249" spans="1:15" ht="15.75">
      <c r="A1249" s="10">
        <v>40</v>
      </c>
      <c r="B1249" s="5">
        <v>42776</v>
      </c>
      <c r="C1249" s="6">
        <v>360</v>
      </c>
      <c r="D1249" s="6" t="s">
        <v>21</v>
      </c>
      <c r="E1249" s="6" t="s">
        <v>22</v>
      </c>
      <c r="F1249" s="6" t="s">
        <v>90</v>
      </c>
      <c r="G1249" s="7">
        <v>10</v>
      </c>
      <c r="H1249" s="7">
        <v>8.5</v>
      </c>
      <c r="I1249" s="7">
        <v>11</v>
      </c>
      <c r="J1249" s="7">
        <v>12</v>
      </c>
      <c r="K1249" s="7">
        <v>13</v>
      </c>
      <c r="L1249" s="7">
        <v>12</v>
      </c>
      <c r="M1249" s="6">
        <v>3500</v>
      </c>
      <c r="N1249" s="8">
        <f>IF('NORMAL OPTION CALLS'!E1249="BUY",('NORMAL OPTION CALLS'!L1249-'NORMAL OPTION CALLS'!G1249)*('NORMAL OPTION CALLS'!M1249),('NORMAL OPTION CALLS'!G1249-'NORMAL OPTION CALLS'!L1249)*('NORMAL OPTION CALLS'!M1249))</f>
        <v>7000</v>
      </c>
      <c r="O1249" s="9">
        <f>'NORMAL OPTION CALLS'!N1249/('NORMAL OPTION CALLS'!M1249)/'NORMAL OPTION CALLS'!G1249%</f>
        <v>20</v>
      </c>
    </row>
    <row r="1250" spans="1:15" ht="15.75">
      <c r="A1250" s="10">
        <v>41</v>
      </c>
      <c r="B1250" s="5">
        <v>42775</v>
      </c>
      <c r="C1250" s="6">
        <v>190</v>
      </c>
      <c r="D1250" s="6" t="s">
        <v>21</v>
      </c>
      <c r="E1250" s="6" t="s">
        <v>22</v>
      </c>
      <c r="F1250" s="6" t="s">
        <v>139</v>
      </c>
      <c r="G1250" s="7">
        <v>6.8</v>
      </c>
      <c r="H1250" s="7">
        <v>5.8</v>
      </c>
      <c r="I1250" s="7">
        <v>7.3</v>
      </c>
      <c r="J1250" s="7">
        <v>7.8</v>
      </c>
      <c r="K1250" s="7">
        <v>8.3000000000000007</v>
      </c>
      <c r="L1250" s="7">
        <v>7.8</v>
      </c>
      <c r="M1250" s="6">
        <v>3500</v>
      </c>
      <c r="N1250" s="8">
        <f>IF('NORMAL OPTION CALLS'!E1250="BUY",('NORMAL OPTION CALLS'!L1250-'NORMAL OPTION CALLS'!G1250)*('NORMAL OPTION CALLS'!M1250),('NORMAL OPTION CALLS'!G1250-'NORMAL OPTION CALLS'!L1250)*('NORMAL OPTION CALLS'!M1250))</f>
        <v>3500</v>
      </c>
      <c r="O1250" s="9">
        <f>'NORMAL OPTION CALLS'!N1250/('NORMAL OPTION CALLS'!M1250)/'NORMAL OPTION CALLS'!G1250%</f>
        <v>14.705882352941176</v>
      </c>
    </row>
    <row r="1251" spans="1:15" ht="15.75">
      <c r="A1251" s="10">
        <v>42</v>
      </c>
      <c r="B1251" s="5">
        <v>42774</v>
      </c>
      <c r="C1251" s="6">
        <v>722</v>
      </c>
      <c r="D1251" s="6" t="s">
        <v>21</v>
      </c>
      <c r="E1251" s="6" t="s">
        <v>22</v>
      </c>
      <c r="F1251" s="6" t="s">
        <v>108</v>
      </c>
      <c r="G1251" s="7">
        <v>22</v>
      </c>
      <c r="H1251" s="7">
        <v>20</v>
      </c>
      <c r="I1251" s="7">
        <v>23</v>
      </c>
      <c r="J1251" s="7">
        <v>24</v>
      </c>
      <c r="K1251" s="7">
        <v>25</v>
      </c>
      <c r="L1251" s="7">
        <v>25</v>
      </c>
      <c r="M1251" s="6">
        <v>2000</v>
      </c>
      <c r="N1251" s="8">
        <f>IF('NORMAL OPTION CALLS'!E1251="BUY",('NORMAL OPTION CALLS'!L1251-'NORMAL OPTION CALLS'!G1251)*('NORMAL OPTION CALLS'!M1251),('NORMAL OPTION CALLS'!G1251-'NORMAL OPTION CALLS'!L1251)*('NORMAL OPTION CALLS'!M1251))</f>
        <v>6000</v>
      </c>
      <c r="O1251" s="9">
        <f>'NORMAL OPTION CALLS'!N1251/('NORMAL OPTION CALLS'!M1251)/'NORMAL OPTION CALLS'!G1251%</f>
        <v>13.636363636363637</v>
      </c>
    </row>
    <row r="1252" spans="1:15" ht="15.75">
      <c r="A1252" s="10">
        <v>43</v>
      </c>
      <c r="B1252" s="5">
        <v>42774</v>
      </c>
      <c r="C1252" s="6">
        <v>1000</v>
      </c>
      <c r="D1252" s="6" t="s">
        <v>21</v>
      </c>
      <c r="E1252" s="6" t="s">
        <v>22</v>
      </c>
      <c r="F1252" s="6" t="s">
        <v>81</v>
      </c>
      <c r="G1252" s="7">
        <v>32</v>
      </c>
      <c r="H1252" s="7">
        <v>28</v>
      </c>
      <c r="I1252" s="7">
        <v>34</v>
      </c>
      <c r="J1252" s="7">
        <v>36</v>
      </c>
      <c r="K1252" s="7">
        <v>38</v>
      </c>
      <c r="L1252" s="7">
        <v>28</v>
      </c>
      <c r="M1252" s="6">
        <v>600</v>
      </c>
      <c r="N1252" s="8">
        <f>IF('NORMAL OPTION CALLS'!E1252="BUY",('NORMAL OPTION CALLS'!L1252-'NORMAL OPTION CALLS'!G1252)*('NORMAL OPTION CALLS'!M1252),('NORMAL OPTION CALLS'!G1252-'NORMAL OPTION CALLS'!L1252)*('NORMAL OPTION CALLS'!M1252))</f>
        <v>-2400</v>
      </c>
      <c r="O1252" s="9">
        <f>'NORMAL OPTION CALLS'!N1252/('NORMAL OPTION CALLS'!M1252)/'NORMAL OPTION CALLS'!G1252%</f>
        <v>-12.5</v>
      </c>
    </row>
    <row r="1253" spans="1:15" ht="15.75">
      <c r="A1253" s="10">
        <v>44</v>
      </c>
      <c r="B1253" s="5">
        <v>42773</v>
      </c>
      <c r="C1253" s="6">
        <v>430</v>
      </c>
      <c r="D1253" s="6" t="s">
        <v>21</v>
      </c>
      <c r="E1253" s="6" t="s">
        <v>22</v>
      </c>
      <c r="F1253" s="6" t="s">
        <v>169</v>
      </c>
      <c r="G1253" s="7">
        <v>11.6</v>
      </c>
      <c r="H1253" s="7">
        <v>9.5</v>
      </c>
      <c r="I1253" s="7">
        <v>12.5</v>
      </c>
      <c r="J1253" s="7">
        <v>13.5</v>
      </c>
      <c r="K1253" s="7">
        <v>14.5</v>
      </c>
      <c r="L1253" s="7">
        <v>14.5</v>
      </c>
      <c r="M1253" s="6">
        <v>1500</v>
      </c>
      <c r="N1253" s="8">
        <f>IF('NORMAL OPTION CALLS'!E1253="BUY",('NORMAL OPTION CALLS'!L1253-'NORMAL OPTION CALLS'!G1253)*('NORMAL OPTION CALLS'!M1253),('NORMAL OPTION CALLS'!G1253-'NORMAL OPTION CALLS'!L1253)*('NORMAL OPTION CALLS'!M1253))</f>
        <v>4350.0000000000009</v>
      </c>
      <c r="O1253" s="9">
        <f>'NORMAL OPTION CALLS'!N1253/('NORMAL OPTION CALLS'!M1253)/'NORMAL OPTION CALLS'!G1253%</f>
        <v>25.000000000000007</v>
      </c>
    </row>
    <row r="1254" spans="1:15" ht="15.75">
      <c r="A1254" s="10">
        <v>45</v>
      </c>
      <c r="B1254" s="5">
        <v>42773</v>
      </c>
      <c r="C1254" s="6">
        <v>520</v>
      </c>
      <c r="D1254" s="6" t="s">
        <v>47</v>
      </c>
      <c r="E1254" s="6" t="s">
        <v>22</v>
      </c>
      <c r="F1254" s="6" t="s">
        <v>170</v>
      </c>
      <c r="G1254" s="7">
        <v>20.5</v>
      </c>
      <c r="H1254" s="7">
        <v>18.5</v>
      </c>
      <c r="I1254" s="7">
        <v>21.5</v>
      </c>
      <c r="J1254" s="7">
        <v>22.5</v>
      </c>
      <c r="K1254" s="7">
        <v>23.5</v>
      </c>
      <c r="L1254" s="7">
        <v>23.5</v>
      </c>
      <c r="M1254" s="6">
        <v>2100</v>
      </c>
      <c r="N1254" s="8">
        <f>IF('NORMAL OPTION CALLS'!E1254="BUY",('NORMAL OPTION CALLS'!L1254-'NORMAL OPTION CALLS'!G1254)*('NORMAL OPTION CALLS'!M1254),('NORMAL OPTION CALLS'!G1254-'NORMAL OPTION CALLS'!L1254)*('NORMAL OPTION CALLS'!M1254))</f>
        <v>6300</v>
      </c>
      <c r="O1254" s="9">
        <f>'NORMAL OPTION CALLS'!N1254/('NORMAL OPTION CALLS'!M1254)/'NORMAL OPTION CALLS'!G1254%</f>
        <v>14.634146341463415</v>
      </c>
    </row>
    <row r="1255" spans="1:15" ht="15.75">
      <c r="A1255" s="10">
        <v>46</v>
      </c>
      <c r="B1255" s="5">
        <v>42773</v>
      </c>
      <c r="C1255" s="6">
        <v>310</v>
      </c>
      <c r="D1255" s="6" t="s">
        <v>21</v>
      </c>
      <c r="E1255" s="6" t="s">
        <v>22</v>
      </c>
      <c r="F1255" s="6" t="s">
        <v>171</v>
      </c>
      <c r="G1255" s="7">
        <v>10</v>
      </c>
      <c r="H1255" s="7">
        <v>9</v>
      </c>
      <c r="I1255" s="7">
        <v>10.5</v>
      </c>
      <c r="J1255" s="7">
        <v>11</v>
      </c>
      <c r="K1255" s="7">
        <v>11.5</v>
      </c>
      <c r="L1255" s="7">
        <v>11.5</v>
      </c>
      <c r="M1255" s="6">
        <v>2500</v>
      </c>
      <c r="N1255" s="8">
        <f>IF('NORMAL OPTION CALLS'!E1255="BUY",('NORMAL OPTION CALLS'!L1255-'NORMAL OPTION CALLS'!G1255)*('NORMAL OPTION CALLS'!M1255),('NORMAL OPTION CALLS'!G1255-'NORMAL OPTION CALLS'!L1255)*('NORMAL OPTION CALLS'!M1255))</f>
        <v>3750</v>
      </c>
      <c r="O1255" s="9">
        <f>'NORMAL OPTION CALLS'!N1255/('NORMAL OPTION CALLS'!M1255)/'NORMAL OPTION CALLS'!G1255%</f>
        <v>15</v>
      </c>
    </row>
    <row r="1256" spans="1:15" ht="15.75">
      <c r="A1256" s="10">
        <v>47</v>
      </c>
      <c r="B1256" s="5">
        <v>42773</v>
      </c>
      <c r="C1256" s="6">
        <v>95</v>
      </c>
      <c r="D1256" s="6" t="s">
        <v>21</v>
      </c>
      <c r="E1256" s="6" t="s">
        <v>22</v>
      </c>
      <c r="F1256" s="6" t="s">
        <v>51</v>
      </c>
      <c r="G1256" s="7">
        <v>4.5</v>
      </c>
      <c r="H1256" s="7">
        <v>3.9</v>
      </c>
      <c r="I1256" s="7">
        <v>4.8</v>
      </c>
      <c r="J1256" s="7">
        <v>5.0999999999999996</v>
      </c>
      <c r="K1256" s="7">
        <v>5.4</v>
      </c>
      <c r="L1256" s="7">
        <v>5.4</v>
      </c>
      <c r="M1256" s="6">
        <v>9000</v>
      </c>
      <c r="N1256" s="8">
        <f>IF('NORMAL OPTION CALLS'!E1256="BUY",('NORMAL OPTION CALLS'!L1256-'NORMAL OPTION CALLS'!G1256)*('NORMAL OPTION CALLS'!M1256),('NORMAL OPTION CALLS'!G1256-'NORMAL OPTION CALLS'!L1256)*('NORMAL OPTION CALLS'!M1256))</f>
        <v>8100.0000000000036</v>
      </c>
      <c r="O1256" s="9">
        <f>'NORMAL OPTION CALLS'!N1256/('NORMAL OPTION CALLS'!M1256)/'NORMAL OPTION CALLS'!G1256%</f>
        <v>20.000000000000007</v>
      </c>
    </row>
    <row r="1257" spans="1:15" ht="15.75">
      <c r="A1257" s="10">
        <v>48</v>
      </c>
      <c r="B1257" s="5">
        <v>42772</v>
      </c>
      <c r="C1257" s="6">
        <v>560</v>
      </c>
      <c r="D1257" s="6" t="s">
        <v>21</v>
      </c>
      <c r="E1257" s="6" t="s">
        <v>22</v>
      </c>
      <c r="F1257" s="6" t="s">
        <v>23</v>
      </c>
      <c r="G1257" s="7">
        <v>12</v>
      </c>
      <c r="H1257" s="7">
        <v>11</v>
      </c>
      <c r="I1257" s="7">
        <v>12.5</v>
      </c>
      <c r="J1257" s="7">
        <v>13</v>
      </c>
      <c r="K1257" s="7">
        <v>13.5</v>
      </c>
      <c r="L1257" s="7">
        <v>13.5</v>
      </c>
      <c r="M1257" s="6">
        <v>2100</v>
      </c>
      <c r="N1257" s="8">
        <f>IF('NORMAL OPTION CALLS'!E1257="BUY",('NORMAL OPTION CALLS'!L1257-'NORMAL OPTION CALLS'!G1257)*('NORMAL OPTION CALLS'!M1257),('NORMAL OPTION CALLS'!G1257-'NORMAL OPTION CALLS'!L1257)*('NORMAL OPTION CALLS'!M1257))</f>
        <v>3150</v>
      </c>
      <c r="O1257" s="9">
        <f>'NORMAL OPTION CALLS'!N1257/('NORMAL OPTION CALLS'!M1257)/'NORMAL OPTION CALLS'!G1257%</f>
        <v>12.5</v>
      </c>
    </row>
    <row r="1258" spans="1:15" ht="15.75">
      <c r="A1258" s="10">
        <v>49</v>
      </c>
      <c r="B1258" s="5">
        <v>42772</v>
      </c>
      <c r="C1258" s="6">
        <v>550</v>
      </c>
      <c r="D1258" s="6" t="s">
        <v>21</v>
      </c>
      <c r="E1258" s="6" t="s">
        <v>22</v>
      </c>
      <c r="F1258" s="6" t="s">
        <v>23</v>
      </c>
      <c r="G1258" s="7">
        <v>14.3</v>
      </c>
      <c r="H1258" s="7">
        <v>12.3</v>
      </c>
      <c r="I1258" s="7">
        <v>15.4</v>
      </c>
      <c r="J1258" s="7">
        <v>16.399999999999999</v>
      </c>
      <c r="K1258" s="7">
        <v>17.399999999999999</v>
      </c>
      <c r="L1258" s="7">
        <v>15.4</v>
      </c>
      <c r="M1258" s="6">
        <v>2100</v>
      </c>
      <c r="N1258" s="8">
        <f>IF('NORMAL OPTION CALLS'!E1258="BUY",('NORMAL OPTION CALLS'!L1258-'NORMAL OPTION CALLS'!G1258)*('NORMAL OPTION CALLS'!M1258),('NORMAL OPTION CALLS'!G1258-'NORMAL OPTION CALLS'!L1258)*('NORMAL OPTION CALLS'!M1258))</f>
        <v>2309.9999999999991</v>
      </c>
      <c r="O1258" s="9">
        <f>'NORMAL OPTION CALLS'!N1258/('NORMAL OPTION CALLS'!M1258)/'NORMAL OPTION CALLS'!G1258%</f>
        <v>7.692307692307689</v>
      </c>
    </row>
    <row r="1259" spans="1:15" ht="15.75">
      <c r="A1259" s="10">
        <v>50</v>
      </c>
      <c r="B1259" s="5">
        <v>42769</v>
      </c>
      <c r="C1259" s="6">
        <v>195</v>
      </c>
      <c r="D1259" s="6" t="s">
        <v>21</v>
      </c>
      <c r="E1259" s="6" t="s">
        <v>22</v>
      </c>
      <c r="F1259" s="6" t="s">
        <v>139</v>
      </c>
      <c r="G1259" s="7">
        <v>6.55</v>
      </c>
      <c r="H1259" s="7">
        <v>5</v>
      </c>
      <c r="I1259" s="7">
        <v>7.1</v>
      </c>
      <c r="J1259" s="7">
        <v>7.6</v>
      </c>
      <c r="K1259" s="7">
        <v>8.1</v>
      </c>
      <c r="L1259" s="7">
        <v>7.1</v>
      </c>
      <c r="M1259" s="6">
        <v>3500</v>
      </c>
      <c r="N1259" s="8">
        <f>IF('NORMAL OPTION CALLS'!E1259="BUY",('NORMAL OPTION CALLS'!L1259-'NORMAL OPTION CALLS'!G1259)*('NORMAL OPTION CALLS'!M1259),('NORMAL OPTION CALLS'!G1259-'NORMAL OPTION CALLS'!L1259)*('NORMAL OPTION CALLS'!M1259))</f>
        <v>1924.9999999999993</v>
      </c>
      <c r="O1259" s="9">
        <f>'NORMAL OPTION CALLS'!N1259/('NORMAL OPTION CALLS'!M1259)/'NORMAL OPTION CALLS'!G1259%</f>
        <v>8.3969465648854928</v>
      </c>
    </row>
    <row r="1260" spans="1:15" ht="15.75">
      <c r="A1260" s="10">
        <v>51</v>
      </c>
      <c r="B1260" s="5">
        <v>42769</v>
      </c>
      <c r="C1260" s="6">
        <v>185</v>
      </c>
      <c r="D1260" s="6" t="s">
        <v>21</v>
      </c>
      <c r="E1260" s="6" t="s">
        <v>22</v>
      </c>
      <c r="F1260" s="6" t="s">
        <v>139</v>
      </c>
      <c r="G1260" s="7">
        <v>6.6</v>
      </c>
      <c r="H1260" s="7">
        <v>5.8</v>
      </c>
      <c r="I1260" s="7">
        <v>7</v>
      </c>
      <c r="J1260" s="7">
        <v>7.4</v>
      </c>
      <c r="K1260" s="7">
        <v>7.8</v>
      </c>
      <c r="L1260" s="7">
        <v>7.8</v>
      </c>
      <c r="M1260" s="6">
        <v>3500</v>
      </c>
      <c r="N1260" s="8">
        <f>IF('NORMAL OPTION CALLS'!E1260="BUY",('NORMAL OPTION CALLS'!L1260-'NORMAL OPTION CALLS'!G1260)*('NORMAL OPTION CALLS'!M1260),('NORMAL OPTION CALLS'!G1260-'NORMAL OPTION CALLS'!L1260)*('NORMAL OPTION CALLS'!M1260))</f>
        <v>4200.0000000000009</v>
      </c>
      <c r="O1260" s="9">
        <f>'NORMAL OPTION CALLS'!N1260/('NORMAL OPTION CALLS'!M1260)/'NORMAL OPTION CALLS'!G1260%</f>
        <v>18.181818181818183</v>
      </c>
    </row>
    <row r="1261" spans="1:15" ht="15.75">
      <c r="A1261" s="10">
        <v>52</v>
      </c>
      <c r="B1261" s="5">
        <v>42769</v>
      </c>
      <c r="C1261" s="6">
        <v>150</v>
      </c>
      <c r="D1261" s="6" t="s">
        <v>21</v>
      </c>
      <c r="E1261" s="6" t="s">
        <v>22</v>
      </c>
      <c r="F1261" s="6" t="s">
        <v>116</v>
      </c>
      <c r="G1261" s="7">
        <v>5</v>
      </c>
      <c r="H1261" s="7">
        <v>4</v>
      </c>
      <c r="I1261" s="7">
        <v>5.5</v>
      </c>
      <c r="J1261" s="7">
        <v>6</v>
      </c>
      <c r="K1261" s="7">
        <v>6.5</v>
      </c>
      <c r="L1261" s="7">
        <v>6.5</v>
      </c>
      <c r="M1261" s="6">
        <v>7000</v>
      </c>
      <c r="N1261" s="8">
        <f>IF('NORMAL OPTION CALLS'!E1261="BUY",('NORMAL OPTION CALLS'!L1261-'NORMAL OPTION CALLS'!G1261)*('NORMAL OPTION CALLS'!M1261),('NORMAL OPTION CALLS'!G1261-'NORMAL OPTION CALLS'!L1261)*('NORMAL OPTION CALLS'!M1261))</f>
        <v>10500</v>
      </c>
      <c r="O1261" s="9">
        <f>'NORMAL OPTION CALLS'!N1261/('NORMAL OPTION CALLS'!M1261)/'NORMAL OPTION CALLS'!G1261%</f>
        <v>30</v>
      </c>
    </row>
    <row r="1262" spans="1:15" ht="15.75">
      <c r="A1262" s="10">
        <v>53</v>
      </c>
      <c r="B1262" s="5">
        <v>42769</v>
      </c>
      <c r="C1262" s="6">
        <v>840</v>
      </c>
      <c r="D1262" s="6" t="s">
        <v>21</v>
      </c>
      <c r="E1262" s="6" t="s">
        <v>22</v>
      </c>
      <c r="F1262" s="6" t="s">
        <v>85</v>
      </c>
      <c r="G1262" s="7">
        <v>40</v>
      </c>
      <c r="H1262" s="7">
        <v>36</v>
      </c>
      <c r="I1262" s="7">
        <v>42</v>
      </c>
      <c r="J1262" s="7">
        <v>44</v>
      </c>
      <c r="K1262" s="7">
        <v>46</v>
      </c>
      <c r="L1262" s="7">
        <v>38</v>
      </c>
      <c r="M1262" s="6">
        <v>1000</v>
      </c>
      <c r="N1262" s="53">
        <f>IF('NORMAL OPTION CALLS'!E1262="BUY",('NORMAL OPTION CALLS'!L1262-'NORMAL OPTION CALLS'!G1262)*('NORMAL OPTION CALLS'!M1262),('NORMAL OPTION CALLS'!G1262-'NORMAL OPTION CALLS'!L1262)*('NORMAL OPTION CALLS'!M1262))</f>
        <v>-2000</v>
      </c>
      <c r="O1262" s="9">
        <f>'NORMAL OPTION CALLS'!N1262/('NORMAL OPTION CALLS'!M1262)/'NORMAL OPTION CALLS'!G1262%</f>
        <v>-5</v>
      </c>
    </row>
    <row r="1263" spans="1:15" ht="15.75">
      <c r="A1263" s="10">
        <v>54</v>
      </c>
      <c r="B1263" s="5">
        <v>42769</v>
      </c>
      <c r="C1263" s="6">
        <v>360</v>
      </c>
      <c r="D1263" s="6" t="s">
        <v>21</v>
      </c>
      <c r="E1263" s="6" t="s">
        <v>22</v>
      </c>
      <c r="F1263" s="6" t="s">
        <v>172</v>
      </c>
      <c r="G1263" s="7">
        <v>9.5500000000000007</v>
      </c>
      <c r="H1263" s="7">
        <v>7.5</v>
      </c>
      <c r="I1263" s="7">
        <v>10.5</v>
      </c>
      <c r="J1263" s="7">
        <v>11.5</v>
      </c>
      <c r="K1263" s="7">
        <v>12.5</v>
      </c>
      <c r="L1263" s="7">
        <v>11.5</v>
      </c>
      <c r="M1263" s="6">
        <v>1700</v>
      </c>
      <c r="N1263" s="53">
        <f>IF('NORMAL OPTION CALLS'!E1263="BUY",('NORMAL OPTION CALLS'!L1263-'NORMAL OPTION CALLS'!G1263)*('NORMAL OPTION CALLS'!M1263),('NORMAL OPTION CALLS'!G1263-'NORMAL OPTION CALLS'!L1263)*('NORMAL OPTION CALLS'!M1263))</f>
        <v>3314.9999999999986</v>
      </c>
      <c r="O1263" s="9">
        <f>'NORMAL OPTION CALLS'!N1263/('NORMAL OPTION CALLS'!M1263)/'NORMAL OPTION CALLS'!G1263%</f>
        <v>20.418848167539259</v>
      </c>
    </row>
    <row r="1264" spans="1:15" ht="15.75">
      <c r="A1264" s="10">
        <v>55</v>
      </c>
      <c r="B1264" s="5">
        <v>42769</v>
      </c>
      <c r="C1264" s="6">
        <v>390</v>
      </c>
      <c r="D1264" s="6" t="s">
        <v>21</v>
      </c>
      <c r="E1264" s="6" t="s">
        <v>22</v>
      </c>
      <c r="F1264" s="6" t="s">
        <v>56</v>
      </c>
      <c r="G1264" s="7">
        <v>6.5</v>
      </c>
      <c r="H1264" s="7">
        <v>5.5</v>
      </c>
      <c r="I1264" s="7">
        <v>7</v>
      </c>
      <c r="J1264" s="7">
        <v>7.5</v>
      </c>
      <c r="K1264" s="7">
        <v>8</v>
      </c>
      <c r="L1264" s="7">
        <v>7</v>
      </c>
      <c r="M1264" s="6">
        <v>3000</v>
      </c>
      <c r="N1264" s="53">
        <f>IF('NORMAL OPTION CALLS'!E1264="BUY",('NORMAL OPTION CALLS'!L1264-'NORMAL OPTION CALLS'!G1264)*('NORMAL OPTION CALLS'!M1264),('NORMAL OPTION CALLS'!G1264-'NORMAL OPTION CALLS'!L1264)*('NORMAL OPTION CALLS'!M1264))</f>
        <v>1500</v>
      </c>
      <c r="O1264" s="9">
        <f>'NORMAL OPTION CALLS'!N1264/('NORMAL OPTION CALLS'!M1264)/'NORMAL OPTION CALLS'!G1264%</f>
        <v>7.6923076923076916</v>
      </c>
    </row>
    <row r="1265" spans="1:15" ht="15.75">
      <c r="A1265" s="10">
        <v>56</v>
      </c>
      <c r="B1265" s="5">
        <v>42768</v>
      </c>
      <c r="C1265" s="6">
        <v>840</v>
      </c>
      <c r="D1265" s="6" t="s">
        <v>21</v>
      </c>
      <c r="E1265" s="6" t="s">
        <v>22</v>
      </c>
      <c r="F1265" s="6" t="s">
        <v>85</v>
      </c>
      <c r="G1265" s="7">
        <v>40</v>
      </c>
      <c r="H1265" s="7">
        <v>37</v>
      </c>
      <c r="I1265" s="7">
        <v>41.5</v>
      </c>
      <c r="J1265" s="7">
        <v>43</v>
      </c>
      <c r="K1265" s="7">
        <v>44.5</v>
      </c>
      <c r="L1265" s="7">
        <v>44.5</v>
      </c>
      <c r="M1265" s="6">
        <v>1000</v>
      </c>
      <c r="N1265" s="53">
        <f>IF('NORMAL OPTION CALLS'!E1265="BUY",('NORMAL OPTION CALLS'!L1265-'NORMAL OPTION CALLS'!G1265)*('NORMAL OPTION CALLS'!M1265),('NORMAL OPTION CALLS'!G1265-'NORMAL OPTION CALLS'!L1265)*('NORMAL OPTION CALLS'!M1265))</f>
        <v>4500</v>
      </c>
      <c r="O1265" s="9">
        <f>'NORMAL OPTION CALLS'!N1265/('NORMAL OPTION CALLS'!M1265)/'NORMAL OPTION CALLS'!G1265%</f>
        <v>11.25</v>
      </c>
    </row>
    <row r="1266" spans="1:15" ht="15.75">
      <c r="A1266" s="10">
        <v>57</v>
      </c>
      <c r="B1266" s="5">
        <v>42768</v>
      </c>
      <c r="C1266" s="6">
        <v>360</v>
      </c>
      <c r="D1266" s="6" t="s">
        <v>21</v>
      </c>
      <c r="E1266" s="6" t="s">
        <v>22</v>
      </c>
      <c r="F1266" s="6" t="s">
        <v>172</v>
      </c>
      <c r="G1266" s="7">
        <v>8.5</v>
      </c>
      <c r="H1266" s="7">
        <v>6.5</v>
      </c>
      <c r="I1266" s="7">
        <v>9.5</v>
      </c>
      <c r="J1266" s="7">
        <v>10.5</v>
      </c>
      <c r="K1266" s="7">
        <v>11.5</v>
      </c>
      <c r="L1266" s="7">
        <v>9.5</v>
      </c>
      <c r="M1266" s="6">
        <v>1700</v>
      </c>
      <c r="N1266" s="53">
        <f>IF('NORMAL OPTION CALLS'!E1266="BUY",('NORMAL OPTION CALLS'!L1266-'NORMAL OPTION CALLS'!G1266)*('NORMAL OPTION CALLS'!M1266),('NORMAL OPTION CALLS'!G1266-'NORMAL OPTION CALLS'!L1266)*('NORMAL OPTION CALLS'!M1266))</f>
        <v>1700</v>
      </c>
      <c r="O1266" s="9">
        <f>'NORMAL OPTION CALLS'!N1266/('NORMAL OPTION CALLS'!M1266)/'NORMAL OPTION CALLS'!G1266%</f>
        <v>11.76470588235294</v>
      </c>
    </row>
    <row r="1267" spans="1:15" ht="15.75">
      <c r="A1267" s="10">
        <v>58</v>
      </c>
      <c r="B1267" s="5">
        <v>42768</v>
      </c>
      <c r="C1267" s="6">
        <v>350</v>
      </c>
      <c r="D1267" s="6" t="s">
        <v>21</v>
      </c>
      <c r="E1267" s="6" t="s">
        <v>22</v>
      </c>
      <c r="F1267" s="6" t="s">
        <v>173</v>
      </c>
      <c r="G1267" s="7">
        <v>9.6999999999999993</v>
      </c>
      <c r="H1267" s="7">
        <v>7.7</v>
      </c>
      <c r="I1267" s="7">
        <v>10.6</v>
      </c>
      <c r="J1267" s="7">
        <v>11.6</v>
      </c>
      <c r="K1267" s="7">
        <v>12.6</v>
      </c>
      <c r="L1267" s="7">
        <v>7.7</v>
      </c>
      <c r="M1267" s="6">
        <v>2500</v>
      </c>
      <c r="N1267" s="53">
        <f>IF('NORMAL OPTION CALLS'!E1267="BUY",('NORMAL OPTION CALLS'!L1267-'NORMAL OPTION CALLS'!G1267)*('NORMAL OPTION CALLS'!M1267),('NORMAL OPTION CALLS'!G1267-'NORMAL OPTION CALLS'!L1267)*('NORMAL OPTION CALLS'!M1267))</f>
        <v>-4999.9999999999982</v>
      </c>
      <c r="O1267" s="9">
        <f>'NORMAL OPTION CALLS'!N1267/('NORMAL OPTION CALLS'!M1267)/'NORMAL OPTION CALLS'!G1267%</f>
        <v>-20.618556701030922</v>
      </c>
    </row>
    <row r="1268" spans="1:15" ht="15.75">
      <c r="A1268" s="10">
        <v>59</v>
      </c>
      <c r="B1268" s="5">
        <v>42768</v>
      </c>
      <c r="C1268" s="6">
        <v>840</v>
      </c>
      <c r="D1268" s="6" t="s">
        <v>21</v>
      </c>
      <c r="E1268" s="6" t="s">
        <v>22</v>
      </c>
      <c r="F1268" s="6" t="s">
        <v>85</v>
      </c>
      <c r="G1268" s="7">
        <v>40</v>
      </c>
      <c r="H1268" s="7">
        <v>37</v>
      </c>
      <c r="I1268" s="7">
        <v>41.5</v>
      </c>
      <c r="J1268" s="7">
        <v>43</v>
      </c>
      <c r="K1268" s="7">
        <v>44.5</v>
      </c>
      <c r="L1268" s="7">
        <v>44.5</v>
      </c>
      <c r="M1268" s="6">
        <v>1000</v>
      </c>
      <c r="N1268" s="53">
        <f>IF('NORMAL OPTION CALLS'!E1268="BUY",('NORMAL OPTION CALLS'!L1268-'NORMAL OPTION CALLS'!G1268)*('NORMAL OPTION CALLS'!M1268),('NORMAL OPTION CALLS'!G1268-'NORMAL OPTION CALLS'!L1268)*('NORMAL OPTION CALLS'!M1268))</f>
        <v>4500</v>
      </c>
      <c r="O1268" s="9">
        <f>'NORMAL OPTION CALLS'!N1268/('NORMAL OPTION CALLS'!M1268)/'NORMAL OPTION CALLS'!G1268%</f>
        <v>11.25</v>
      </c>
    </row>
    <row r="1269" spans="1:15" ht="15.75">
      <c r="A1269" s="10">
        <v>60</v>
      </c>
      <c r="B1269" s="5">
        <v>42767</v>
      </c>
      <c r="C1269" s="6">
        <v>265</v>
      </c>
      <c r="D1269" s="6" t="s">
        <v>21</v>
      </c>
      <c r="E1269" s="6" t="s">
        <v>22</v>
      </c>
      <c r="F1269" s="6" t="s">
        <v>174</v>
      </c>
      <c r="G1269" s="7">
        <v>9.3000000000000007</v>
      </c>
      <c r="H1269" s="7">
        <v>8.3000000000000007</v>
      </c>
      <c r="I1269" s="7">
        <v>9.8000000000000007</v>
      </c>
      <c r="J1269" s="7">
        <v>10.3</v>
      </c>
      <c r="K1269" s="7">
        <v>10.8</v>
      </c>
      <c r="L1269" s="7">
        <v>10.8</v>
      </c>
      <c r="M1269" s="6">
        <v>2400</v>
      </c>
      <c r="N1269" s="8">
        <f>IF('NORMAL OPTION CALLS'!E1269="BUY",('NORMAL OPTION CALLS'!L1269-'NORMAL OPTION CALLS'!G1269)*('NORMAL OPTION CALLS'!M1269),('NORMAL OPTION CALLS'!G1269-'NORMAL OPTION CALLS'!L1269)*('NORMAL OPTION CALLS'!M1269))</f>
        <v>3600</v>
      </c>
      <c r="O1269" s="9">
        <f>'NORMAL OPTION CALLS'!N1269/('NORMAL OPTION CALLS'!M1269)/'NORMAL OPTION CALLS'!G1269%</f>
        <v>16.129032258064512</v>
      </c>
    </row>
    <row r="1270" spans="1:15" ht="15.75">
      <c r="A1270" s="10">
        <v>61</v>
      </c>
      <c r="B1270" s="5">
        <v>42767</v>
      </c>
      <c r="C1270" s="6">
        <v>570</v>
      </c>
      <c r="D1270" s="6" t="s">
        <v>21</v>
      </c>
      <c r="E1270" s="6" t="s">
        <v>22</v>
      </c>
      <c r="F1270" s="6" t="s">
        <v>147</v>
      </c>
      <c r="G1270" s="7">
        <v>18</v>
      </c>
      <c r="H1270" s="7">
        <v>16</v>
      </c>
      <c r="I1270" s="7">
        <v>19</v>
      </c>
      <c r="J1270" s="7">
        <v>20</v>
      </c>
      <c r="K1270" s="7">
        <v>21</v>
      </c>
      <c r="L1270" s="7">
        <v>19</v>
      </c>
      <c r="M1270" s="6">
        <v>1100</v>
      </c>
      <c r="N1270" s="8">
        <f>IF('NORMAL OPTION CALLS'!E1270="BUY",('NORMAL OPTION CALLS'!L1270-'NORMAL OPTION CALLS'!G1270)*('NORMAL OPTION CALLS'!M1270),('NORMAL OPTION CALLS'!G1270-'NORMAL OPTION CALLS'!L1270)*('NORMAL OPTION CALLS'!M1270))</f>
        <v>1100</v>
      </c>
      <c r="O1270" s="9">
        <f>'NORMAL OPTION CALLS'!N1270/('NORMAL OPTION CALLS'!M1270)/'NORMAL OPTION CALLS'!G1270%</f>
        <v>5.5555555555555554</v>
      </c>
    </row>
    <row r="1271" spans="1:15" ht="16.5">
      <c r="A1271" s="10">
        <v>62</v>
      </c>
      <c r="B1271" s="5">
        <v>42767</v>
      </c>
      <c r="C1271" s="6"/>
      <c r="D1271" s="6" t="s">
        <v>47</v>
      </c>
      <c r="E1271" s="6" t="s">
        <v>22</v>
      </c>
      <c r="F1271" s="60" t="s">
        <v>175</v>
      </c>
      <c r="G1271" s="7">
        <v>22.5</v>
      </c>
      <c r="H1271" s="7">
        <v>18.5</v>
      </c>
      <c r="I1271" s="7">
        <v>24.5</v>
      </c>
      <c r="J1271" s="7">
        <v>26.5</v>
      </c>
      <c r="K1271" s="7">
        <v>28.5</v>
      </c>
      <c r="L1271" s="7">
        <v>24.5</v>
      </c>
      <c r="M1271" s="6">
        <v>700</v>
      </c>
      <c r="N1271" s="8">
        <f>IF('NORMAL OPTION CALLS'!E1271="BUY",('NORMAL OPTION CALLS'!L1271-'NORMAL OPTION CALLS'!G1271)*('NORMAL OPTION CALLS'!M1271),('NORMAL OPTION CALLS'!G1271-'NORMAL OPTION CALLS'!L1271)*('NORMAL OPTION CALLS'!M1271))</f>
        <v>1400</v>
      </c>
      <c r="O1271" s="9">
        <f>'NORMAL OPTION CALLS'!N1271/('NORMAL OPTION CALLS'!M1271)/'NORMAL OPTION CALLS'!G1271%</f>
        <v>8.8888888888888893</v>
      </c>
    </row>
    <row r="1272" spans="1:15" ht="16.5">
      <c r="A1272" s="10">
        <v>63</v>
      </c>
      <c r="B1272" s="5">
        <v>42767</v>
      </c>
      <c r="C1272" s="6">
        <v>100</v>
      </c>
      <c r="D1272" s="6" t="s">
        <v>21</v>
      </c>
      <c r="E1272" s="6" t="s">
        <v>22</v>
      </c>
      <c r="F1272" s="60" t="s">
        <v>176</v>
      </c>
      <c r="G1272" s="7">
        <v>4</v>
      </c>
      <c r="H1272" s="7">
        <v>3.5</v>
      </c>
      <c r="I1272" s="7">
        <v>4.4000000000000004</v>
      </c>
      <c r="J1272" s="7">
        <v>4.8</v>
      </c>
      <c r="K1272" s="7">
        <v>5.2</v>
      </c>
      <c r="L1272" s="7">
        <v>4.4000000000000004</v>
      </c>
      <c r="M1272" s="6">
        <v>9000</v>
      </c>
      <c r="N1272" s="8">
        <f>IF('NORMAL OPTION CALLS'!E1272="BUY",('NORMAL OPTION CALLS'!L1272-'NORMAL OPTION CALLS'!G1272)*('NORMAL OPTION CALLS'!M1272),('NORMAL OPTION CALLS'!G1272-'NORMAL OPTION CALLS'!L1272)*('NORMAL OPTION CALLS'!M1272))</f>
        <v>3600.0000000000032</v>
      </c>
      <c r="O1272" s="9">
        <f>'NORMAL OPTION CALLS'!N1272/('NORMAL OPTION CALLS'!M1272)/'NORMAL OPTION CALLS'!G1272%</f>
        <v>10.000000000000009</v>
      </c>
    </row>
    <row r="1273" spans="1:15" ht="15.75">
      <c r="A1273" s="10">
        <v>64</v>
      </c>
      <c r="B1273" s="5">
        <v>42767</v>
      </c>
      <c r="C1273" s="6">
        <v>80</v>
      </c>
      <c r="D1273" s="6" t="s">
        <v>47</v>
      </c>
      <c r="E1273" s="6" t="s">
        <v>22</v>
      </c>
      <c r="F1273" s="6" t="s">
        <v>153</v>
      </c>
      <c r="G1273" s="7">
        <v>2</v>
      </c>
      <c r="H1273" s="7">
        <v>1.5</v>
      </c>
      <c r="I1273" s="7">
        <v>2.4</v>
      </c>
      <c r="J1273" s="7">
        <v>2.7</v>
      </c>
      <c r="K1273" s="7">
        <v>3</v>
      </c>
      <c r="L1273" s="7">
        <v>1.5</v>
      </c>
      <c r="M1273" s="6">
        <v>7000</v>
      </c>
      <c r="N1273" s="8">
        <f>IF('NORMAL OPTION CALLS'!E1273="BUY",('NORMAL OPTION CALLS'!L1273-'NORMAL OPTION CALLS'!G1273)*('NORMAL OPTION CALLS'!M1273),('NORMAL OPTION CALLS'!G1273-'NORMAL OPTION CALLS'!L1273)*('NORMAL OPTION CALLS'!M1273))</f>
        <v>-3500</v>
      </c>
      <c r="O1273" s="9">
        <f>'NORMAL OPTION CALLS'!N1273/('NORMAL OPTION CALLS'!M1273)/'NORMAL OPTION CALLS'!G1273%</f>
        <v>-25</v>
      </c>
    </row>
    <row r="1276" spans="1:15" ht="15.75">
      <c r="A1276" s="46" t="s">
        <v>95</v>
      </c>
      <c r="B1276" s="32"/>
      <c r="C1276" s="32"/>
      <c r="D1276" s="36"/>
      <c r="E1276" s="40"/>
      <c r="F1276" s="37"/>
      <c r="G1276" s="37"/>
      <c r="H1276" s="38"/>
      <c r="I1276" s="37"/>
      <c r="J1276" s="37"/>
      <c r="K1276" s="37"/>
      <c r="L1276" s="47"/>
      <c r="M1276" s="17"/>
      <c r="N1276" s="1"/>
      <c r="O1276" s="48"/>
    </row>
    <row r="1277" spans="1:15" ht="15.75">
      <c r="A1277" s="46" t="s">
        <v>96</v>
      </c>
      <c r="B1277" s="11"/>
      <c r="C1277" s="32"/>
      <c r="D1277" s="36"/>
      <c r="E1277" s="40"/>
      <c r="F1277" s="37"/>
      <c r="G1277" s="37"/>
      <c r="H1277" s="38"/>
      <c r="I1277" s="37"/>
      <c r="J1277" s="37"/>
      <c r="K1277" s="37"/>
      <c r="L1277" s="47"/>
      <c r="M1277" s="17"/>
      <c r="N1277" s="1"/>
      <c r="O1277" s="1"/>
    </row>
    <row r="1278" spans="1:15" ht="15.75">
      <c r="A1278" s="46" t="s">
        <v>96</v>
      </c>
      <c r="B1278" s="11"/>
      <c r="C1278" s="11"/>
      <c r="D1278" s="18"/>
      <c r="E1278" s="49"/>
      <c r="F1278" s="12"/>
      <c r="G1278" s="12"/>
      <c r="H1278" s="34"/>
      <c r="I1278" s="12"/>
      <c r="J1278" s="12"/>
      <c r="K1278" s="12"/>
      <c r="L1278" s="12"/>
      <c r="M1278" s="17"/>
      <c r="N1278" s="17"/>
      <c r="O1278" s="17"/>
    </row>
    <row r="1279" spans="1:15" ht="16.5" thickBot="1">
      <c r="A1279" s="18"/>
      <c r="B1279" s="11"/>
      <c r="C1279" s="11"/>
      <c r="D1279" s="12"/>
      <c r="E1279" s="12"/>
      <c r="F1279" s="12"/>
      <c r="G1279" s="13"/>
      <c r="H1279" s="14"/>
      <c r="I1279" s="15" t="s">
        <v>27</v>
      </c>
      <c r="J1279" s="15"/>
      <c r="K1279" s="16"/>
      <c r="L1279" s="16"/>
      <c r="M1279" s="17"/>
      <c r="N1279" s="17"/>
      <c r="O1279" s="17"/>
    </row>
    <row r="1280" spans="1:15" ht="15.75">
      <c r="A1280" s="18"/>
      <c r="B1280" s="11"/>
      <c r="C1280" s="11"/>
      <c r="D1280" s="103" t="s">
        <v>28</v>
      </c>
      <c r="E1280" s="103"/>
      <c r="F1280" s="20">
        <v>64</v>
      </c>
      <c r="G1280" s="21">
        <f>'NORMAL OPTION CALLS'!G1281+'NORMAL OPTION CALLS'!G1282+'NORMAL OPTION CALLS'!G1283+'NORMAL OPTION CALLS'!G1284+'NORMAL OPTION CALLS'!G1285+'NORMAL OPTION CALLS'!G1286</f>
        <v>100</v>
      </c>
      <c r="H1280" s="12">
        <v>64</v>
      </c>
      <c r="I1280" s="22">
        <f>'NORMAL OPTION CALLS'!H1281/'NORMAL OPTION CALLS'!H1280%</f>
        <v>85.9375</v>
      </c>
      <c r="J1280" s="22"/>
      <c r="K1280" s="22"/>
      <c r="L1280" s="23"/>
      <c r="M1280" s="17"/>
      <c r="N1280" s="1"/>
      <c r="O1280" s="1"/>
    </row>
    <row r="1281" spans="1:15" ht="15.75">
      <c r="A1281" s="18"/>
      <c r="B1281" s="11"/>
      <c r="C1281" s="11"/>
      <c r="D1281" s="102" t="s">
        <v>29</v>
      </c>
      <c r="E1281" s="102"/>
      <c r="F1281" s="25">
        <v>55</v>
      </c>
      <c r="G1281" s="26">
        <f>('NORMAL OPTION CALLS'!F1281/'NORMAL OPTION CALLS'!F1280)*100</f>
        <v>85.9375</v>
      </c>
      <c r="H1281" s="12">
        <v>55</v>
      </c>
      <c r="I1281" s="16"/>
      <c r="J1281" s="16"/>
      <c r="K1281" s="12"/>
      <c r="L1281" s="16"/>
      <c r="M1281" s="1"/>
      <c r="N1281" s="12" t="s">
        <v>30</v>
      </c>
      <c r="O1281" s="12"/>
    </row>
    <row r="1282" spans="1:15" ht="15.75">
      <c r="A1282" s="27"/>
      <c r="B1282" s="11"/>
      <c r="C1282" s="11"/>
      <c r="D1282" s="102" t="s">
        <v>31</v>
      </c>
      <c r="E1282" s="102"/>
      <c r="F1282" s="25">
        <v>0</v>
      </c>
      <c r="G1282" s="26">
        <f>('NORMAL OPTION CALLS'!F1282/'NORMAL OPTION CALLS'!F1280)*100</f>
        <v>0</v>
      </c>
      <c r="H1282" s="28"/>
      <c r="I1282" s="12"/>
      <c r="J1282" s="12"/>
      <c r="K1282" s="12"/>
      <c r="L1282" s="16"/>
      <c r="M1282" s="17"/>
      <c r="N1282" s="18"/>
      <c r="O1282" s="18"/>
    </row>
    <row r="1283" spans="1:15" ht="15.75">
      <c r="A1283" s="27"/>
      <c r="B1283" s="11"/>
      <c r="C1283" s="11"/>
      <c r="D1283" s="102" t="s">
        <v>32</v>
      </c>
      <c r="E1283" s="102"/>
      <c r="F1283" s="25">
        <v>0</v>
      </c>
      <c r="G1283" s="26">
        <f>('NORMAL OPTION CALLS'!F1283/'NORMAL OPTION CALLS'!F1280)*100</f>
        <v>0</v>
      </c>
      <c r="H1283" s="28"/>
      <c r="I1283" s="12"/>
      <c r="J1283" s="12"/>
      <c r="K1283" s="12"/>
      <c r="L1283" s="16"/>
      <c r="M1283" s="17"/>
      <c r="N1283" s="17"/>
      <c r="O1283" s="17"/>
    </row>
    <row r="1284" spans="1:15" ht="15.75">
      <c r="A1284" s="27"/>
      <c r="B1284" s="11"/>
      <c r="C1284" s="11"/>
      <c r="D1284" s="102" t="s">
        <v>33</v>
      </c>
      <c r="E1284" s="102"/>
      <c r="F1284" s="25">
        <v>9</v>
      </c>
      <c r="G1284" s="26">
        <f>('NORMAL OPTION CALLS'!F1284/'NORMAL OPTION CALLS'!F1280)*100</f>
        <v>14.0625</v>
      </c>
      <c r="H1284" s="28"/>
      <c r="I1284" s="12" t="s">
        <v>34</v>
      </c>
      <c r="J1284" s="12"/>
      <c r="K1284" s="16"/>
      <c r="L1284" s="16"/>
      <c r="M1284" s="17"/>
      <c r="N1284" s="17"/>
      <c r="O1284" s="17"/>
    </row>
    <row r="1285" spans="1:15" ht="15.75">
      <c r="A1285" s="27"/>
      <c r="B1285" s="11"/>
      <c r="C1285" s="11"/>
      <c r="D1285" s="102" t="s">
        <v>35</v>
      </c>
      <c r="E1285" s="102"/>
      <c r="F1285" s="25">
        <v>0</v>
      </c>
      <c r="G1285" s="26">
        <f>('NORMAL OPTION CALLS'!F1285/'NORMAL OPTION CALLS'!F1280)*100</f>
        <v>0</v>
      </c>
      <c r="H1285" s="28"/>
      <c r="I1285" s="12"/>
      <c r="J1285" s="12"/>
      <c r="K1285" s="16"/>
      <c r="L1285" s="16"/>
      <c r="M1285" s="17"/>
      <c r="N1285" s="17"/>
      <c r="O1285" s="17"/>
    </row>
    <row r="1286" spans="1:15" ht="16.5" thickBot="1">
      <c r="A1286" s="27"/>
      <c r="B1286" s="11"/>
      <c r="C1286" s="11"/>
      <c r="D1286" s="104" t="s">
        <v>36</v>
      </c>
      <c r="E1286" s="104"/>
      <c r="F1286" s="30"/>
      <c r="G1286" s="31">
        <f>('NORMAL OPTION CALLS'!F1286/'NORMAL OPTION CALLS'!F1280)*100</f>
        <v>0</v>
      </c>
      <c r="H1286" s="28"/>
      <c r="I1286" s="12"/>
      <c r="J1286" s="12"/>
      <c r="K1286" s="23"/>
      <c r="L1286" s="23"/>
      <c r="M1286" s="1"/>
      <c r="N1286" s="17"/>
      <c r="O1286" s="17"/>
    </row>
    <row r="1287" spans="1:15" ht="15.75">
      <c r="A1287" s="27"/>
      <c r="B1287" s="11"/>
      <c r="C1287" s="11"/>
      <c r="D1287" s="17"/>
      <c r="E1287" s="17"/>
      <c r="F1287" s="17"/>
      <c r="G1287" s="16"/>
      <c r="H1287" s="28"/>
      <c r="I1287" s="22"/>
      <c r="J1287" s="22"/>
      <c r="K1287" s="16"/>
      <c r="L1287" s="22"/>
      <c r="M1287" s="17"/>
      <c r="N1287" s="17"/>
      <c r="O1287" s="17"/>
    </row>
    <row r="1288" spans="1:15" ht="15.75">
      <c r="A1288" s="27"/>
      <c r="B1288" s="32"/>
      <c r="C1288" s="11"/>
      <c r="D1288" s="18"/>
      <c r="E1288" s="33"/>
      <c r="F1288" s="12"/>
      <c r="G1288" s="12"/>
      <c r="H1288" s="34"/>
      <c r="I1288" s="16"/>
      <c r="J1288" s="16"/>
      <c r="K1288" s="16"/>
      <c r="L1288" s="13"/>
      <c r="M1288" s="17"/>
      <c r="N1288" s="1"/>
      <c r="O1288" s="1"/>
    </row>
    <row r="1289" spans="1:15" ht="15.75">
      <c r="A1289" s="35" t="s">
        <v>37</v>
      </c>
      <c r="B1289" s="32"/>
      <c r="C1289" s="32"/>
      <c r="D1289" s="36"/>
      <c r="E1289" s="36"/>
      <c r="F1289" s="37"/>
      <c r="G1289" s="37"/>
      <c r="H1289" s="38"/>
      <c r="I1289" s="39"/>
      <c r="J1289" s="39"/>
      <c r="K1289" s="39"/>
      <c r="L1289" s="37"/>
      <c r="M1289" s="17"/>
      <c r="N1289" s="33"/>
      <c r="O1289" s="33"/>
    </row>
    <row r="1290" spans="1:15" ht="15.75">
      <c r="A1290" s="40" t="s">
        <v>38</v>
      </c>
      <c r="B1290" s="32"/>
      <c r="C1290" s="32"/>
      <c r="D1290" s="41"/>
      <c r="E1290" s="42"/>
      <c r="F1290" s="36"/>
      <c r="G1290" s="39"/>
      <c r="H1290" s="38"/>
      <c r="I1290" s="39"/>
      <c r="J1290" s="39"/>
      <c r="K1290" s="39"/>
      <c r="L1290" s="37"/>
      <c r="M1290" s="17"/>
      <c r="N1290" s="18"/>
      <c r="O1290" s="18"/>
    </row>
    <row r="1291" spans="1:15" ht="15.75">
      <c r="A1291" s="40" t="s">
        <v>39</v>
      </c>
      <c r="B1291" s="32"/>
      <c r="C1291" s="32"/>
      <c r="D1291" s="36"/>
      <c r="E1291" s="42"/>
      <c r="F1291" s="36"/>
      <c r="G1291" s="39"/>
      <c r="H1291" s="38"/>
      <c r="I1291" s="43"/>
      <c r="J1291" s="43"/>
      <c r="K1291" s="43"/>
      <c r="L1291" s="37"/>
      <c r="M1291" s="17"/>
      <c r="N1291" s="17"/>
      <c r="O1291" s="17"/>
    </row>
    <row r="1292" spans="1:15" ht="15.75">
      <c r="A1292" s="40" t="s">
        <v>40</v>
      </c>
      <c r="B1292" s="41"/>
      <c r="C1292" s="32"/>
      <c r="D1292" s="36"/>
      <c r="E1292" s="42"/>
      <c r="F1292" s="36"/>
      <c r="G1292" s="39"/>
      <c r="H1292" s="44"/>
      <c r="I1292" s="43"/>
      <c r="J1292" s="43"/>
      <c r="K1292" s="43"/>
      <c r="L1292" s="37"/>
      <c r="M1292" s="17"/>
      <c r="N1292" s="17"/>
      <c r="O1292" s="17"/>
    </row>
    <row r="1293" spans="1:15" ht="15.75">
      <c r="A1293" s="40" t="s">
        <v>41</v>
      </c>
      <c r="B1293" s="27"/>
      <c r="C1293" s="41"/>
      <c r="D1293" s="36"/>
      <c r="E1293" s="45"/>
      <c r="F1293" s="39"/>
      <c r="G1293" s="39"/>
      <c r="H1293" s="44"/>
      <c r="I1293" s="43"/>
      <c r="J1293" s="43"/>
      <c r="K1293" s="43"/>
      <c r="L1293" s="39"/>
      <c r="M1293" s="17"/>
      <c r="N1293" s="17"/>
      <c r="O1293" s="17"/>
    </row>
    <row r="1295" spans="1:15">
      <c r="G1295" t="s">
        <v>177</v>
      </c>
    </row>
  </sheetData>
  <mergeCells count="413">
    <mergeCell ref="D36:E36"/>
    <mergeCell ref="D37:E37"/>
    <mergeCell ref="D38:E38"/>
    <mergeCell ref="D39:E39"/>
    <mergeCell ref="D40:E40"/>
    <mergeCell ref="D41:E41"/>
    <mergeCell ref="D42:E42"/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9:O131"/>
    <mergeCell ref="A132:O132"/>
    <mergeCell ref="A133:O133"/>
    <mergeCell ref="A134:O134"/>
    <mergeCell ref="A135:O135"/>
    <mergeCell ref="L56:L57"/>
    <mergeCell ref="M56:M57"/>
    <mergeCell ref="N56:N57"/>
    <mergeCell ref="O56:O57"/>
    <mergeCell ref="D116:E116"/>
    <mergeCell ref="D117:E117"/>
    <mergeCell ref="D118:E118"/>
    <mergeCell ref="D119:E119"/>
    <mergeCell ref="D120:E120"/>
    <mergeCell ref="D121:E121"/>
    <mergeCell ref="D122:E122"/>
    <mergeCell ref="A48:O50"/>
    <mergeCell ref="A51:O51"/>
    <mergeCell ref="A52:O52"/>
    <mergeCell ref="A53:O53"/>
    <mergeCell ref="A136:O136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A208:O210"/>
    <mergeCell ref="A211:O211"/>
    <mergeCell ref="A212:O212"/>
    <mergeCell ref="A213:O213"/>
    <mergeCell ref="A214:O214"/>
    <mergeCell ref="D195:E195"/>
    <mergeCell ref="D196:E196"/>
    <mergeCell ref="D197:E197"/>
    <mergeCell ref="D198:E198"/>
    <mergeCell ref="D199:E199"/>
    <mergeCell ref="D200:E200"/>
    <mergeCell ref="D201:E201"/>
    <mergeCell ref="A215:O215"/>
    <mergeCell ref="A216:A217"/>
    <mergeCell ref="B216:B217"/>
    <mergeCell ref="C216:C217"/>
    <mergeCell ref="D216:D217"/>
    <mergeCell ref="E216:E217"/>
    <mergeCell ref="F216:F217"/>
    <mergeCell ref="G216:G217"/>
    <mergeCell ref="H216:H217"/>
    <mergeCell ref="I216:I217"/>
    <mergeCell ref="J216:J217"/>
    <mergeCell ref="K216:K217"/>
    <mergeCell ref="L216:L217"/>
    <mergeCell ref="M216:M217"/>
    <mergeCell ref="N216:N217"/>
    <mergeCell ref="O216:O217"/>
    <mergeCell ref="M310:M311"/>
    <mergeCell ref="N310:N311"/>
    <mergeCell ref="O310:O311"/>
    <mergeCell ref="D376:E376"/>
    <mergeCell ref="D377:E377"/>
    <mergeCell ref="D378:E378"/>
    <mergeCell ref="D379:E379"/>
    <mergeCell ref="D380:E380"/>
    <mergeCell ref="D289:E289"/>
    <mergeCell ref="D290:E290"/>
    <mergeCell ref="D291:E291"/>
    <mergeCell ref="D292:E292"/>
    <mergeCell ref="D293:E293"/>
    <mergeCell ref="D294:E294"/>
    <mergeCell ref="D295:E295"/>
    <mergeCell ref="A478:O480"/>
    <mergeCell ref="A481:O481"/>
    <mergeCell ref="A482:O482"/>
    <mergeCell ref="A483:O483"/>
    <mergeCell ref="A484:O484"/>
    <mergeCell ref="A485:O485"/>
    <mergeCell ref="A486:A487"/>
    <mergeCell ref="B486:B487"/>
    <mergeCell ref="C486:C487"/>
    <mergeCell ref="D486:D487"/>
    <mergeCell ref="E486:E487"/>
    <mergeCell ref="F486:F487"/>
    <mergeCell ref="G486:G487"/>
    <mergeCell ref="H486:H487"/>
    <mergeCell ref="I486:I487"/>
    <mergeCell ref="J486:J487"/>
    <mergeCell ref="K486:K487"/>
    <mergeCell ref="O486:O487"/>
    <mergeCell ref="L486:L487"/>
    <mergeCell ref="M486:M487"/>
    <mergeCell ref="N486:N487"/>
    <mergeCell ref="A661:O663"/>
    <mergeCell ref="A664:O664"/>
    <mergeCell ref="A665:O665"/>
    <mergeCell ref="A666:O666"/>
    <mergeCell ref="A667:O667"/>
    <mergeCell ref="L579:L580"/>
    <mergeCell ref="M579:M580"/>
    <mergeCell ref="N579:N580"/>
    <mergeCell ref="O579:O580"/>
    <mergeCell ref="A579:A580"/>
    <mergeCell ref="B579:B580"/>
    <mergeCell ref="C579:C580"/>
    <mergeCell ref="D579:D580"/>
    <mergeCell ref="E579:E580"/>
    <mergeCell ref="F579:F580"/>
    <mergeCell ref="G579:G580"/>
    <mergeCell ref="H579:H580"/>
    <mergeCell ref="I579:I580"/>
    <mergeCell ref="J579:J580"/>
    <mergeCell ref="K579:K580"/>
    <mergeCell ref="A668:O668"/>
    <mergeCell ref="A669:A670"/>
    <mergeCell ref="B669:B670"/>
    <mergeCell ref="C669:C670"/>
    <mergeCell ref="D669:D670"/>
    <mergeCell ref="E669:E670"/>
    <mergeCell ref="F669:F670"/>
    <mergeCell ref="G669:G670"/>
    <mergeCell ref="H669:H670"/>
    <mergeCell ref="I669:I670"/>
    <mergeCell ref="J669:J670"/>
    <mergeCell ref="K669:K670"/>
    <mergeCell ref="L669:L670"/>
    <mergeCell ref="M669:M670"/>
    <mergeCell ref="N669:N670"/>
    <mergeCell ref="O669:O670"/>
    <mergeCell ref="D732:E732"/>
    <mergeCell ref="D733:E733"/>
    <mergeCell ref="D734:E734"/>
    <mergeCell ref="D735:E735"/>
    <mergeCell ref="D736:E736"/>
    <mergeCell ref="D737:E737"/>
    <mergeCell ref="D738:E738"/>
    <mergeCell ref="A749:O751"/>
    <mergeCell ref="A752:O752"/>
    <mergeCell ref="A753:O753"/>
    <mergeCell ref="A754:O754"/>
    <mergeCell ref="A755:O755"/>
    <mergeCell ref="A756:O756"/>
    <mergeCell ref="A757:A758"/>
    <mergeCell ref="B757:B758"/>
    <mergeCell ref="C757:C758"/>
    <mergeCell ref="D757:D758"/>
    <mergeCell ref="E757:E758"/>
    <mergeCell ref="F757:F758"/>
    <mergeCell ref="G757:G758"/>
    <mergeCell ref="H757:H758"/>
    <mergeCell ref="I757:I758"/>
    <mergeCell ref="J757:J758"/>
    <mergeCell ref="K757:K758"/>
    <mergeCell ref="L757:L758"/>
    <mergeCell ref="M757:M758"/>
    <mergeCell ref="N757:N758"/>
    <mergeCell ref="O757:O758"/>
    <mergeCell ref="D812:E812"/>
    <mergeCell ref="D813:E813"/>
    <mergeCell ref="D814:E814"/>
    <mergeCell ref="D815:E815"/>
    <mergeCell ref="D816:E816"/>
    <mergeCell ref="D817:E817"/>
    <mergeCell ref="D818:E818"/>
    <mergeCell ref="A828:O830"/>
    <mergeCell ref="A831:O831"/>
    <mergeCell ref="A832:O832"/>
    <mergeCell ref="A833:O833"/>
    <mergeCell ref="A834:O834"/>
    <mergeCell ref="A835:O835"/>
    <mergeCell ref="A836:A837"/>
    <mergeCell ref="B836:B837"/>
    <mergeCell ref="C836:C837"/>
    <mergeCell ref="D836:D837"/>
    <mergeCell ref="E836:E837"/>
    <mergeCell ref="F836:F837"/>
    <mergeCell ref="G836:G837"/>
    <mergeCell ref="H836:H837"/>
    <mergeCell ref="I836:I837"/>
    <mergeCell ref="J836:J837"/>
    <mergeCell ref="K836:K837"/>
    <mergeCell ref="L836:L837"/>
    <mergeCell ref="M836:M837"/>
    <mergeCell ref="N836:N837"/>
    <mergeCell ref="O836:O837"/>
    <mergeCell ref="D889:E889"/>
    <mergeCell ref="D890:E890"/>
    <mergeCell ref="D891:E891"/>
    <mergeCell ref="D892:E892"/>
    <mergeCell ref="D893:E893"/>
    <mergeCell ref="D894:E894"/>
    <mergeCell ref="D895:E895"/>
    <mergeCell ref="A906:O908"/>
    <mergeCell ref="A909:O909"/>
    <mergeCell ref="J1095:J1096"/>
    <mergeCell ref="K1095:K1096"/>
    <mergeCell ref="L1095:L1096"/>
    <mergeCell ref="M1095:M1096"/>
    <mergeCell ref="N1095:N1096"/>
    <mergeCell ref="O1095:O1096"/>
    <mergeCell ref="A1010:O1010"/>
    <mergeCell ref="A1011:O1011"/>
    <mergeCell ref="A1012:O1012"/>
    <mergeCell ref="A1013:O1013"/>
    <mergeCell ref="A1014:A1015"/>
    <mergeCell ref="B1014:B1015"/>
    <mergeCell ref="C1014:C1015"/>
    <mergeCell ref="D1014:D1015"/>
    <mergeCell ref="E1014:E1015"/>
    <mergeCell ref="F1014:F1015"/>
    <mergeCell ref="G1014:G1015"/>
    <mergeCell ref="H1014:H1015"/>
    <mergeCell ref="I1014:I1015"/>
    <mergeCell ref="J1014:J1015"/>
    <mergeCell ref="K1014:K1015"/>
    <mergeCell ref="L1014:L1015"/>
    <mergeCell ref="M1014:M1015"/>
    <mergeCell ref="N1014:N1015"/>
    <mergeCell ref="A1095:A1096"/>
    <mergeCell ref="B1095:B1096"/>
    <mergeCell ref="C1095:C1096"/>
    <mergeCell ref="D1095:D1096"/>
    <mergeCell ref="E1095:E1096"/>
    <mergeCell ref="F1095:F1096"/>
    <mergeCell ref="G1095:G1096"/>
    <mergeCell ref="H1095:H1096"/>
    <mergeCell ref="I1095:I1096"/>
    <mergeCell ref="D1285:E1285"/>
    <mergeCell ref="D1286:E1286"/>
    <mergeCell ref="A1203:O1203"/>
    <mergeCell ref="A1204:O1204"/>
    <mergeCell ref="A1206:O1206"/>
    <mergeCell ref="A1207:O1207"/>
    <mergeCell ref="A1208:A1209"/>
    <mergeCell ref="B1208:B1209"/>
    <mergeCell ref="C1208:C1209"/>
    <mergeCell ref="D1208:D1209"/>
    <mergeCell ref="E1208:E1209"/>
    <mergeCell ref="F1208:F1209"/>
    <mergeCell ref="G1208:G1209"/>
    <mergeCell ref="H1208:H1209"/>
    <mergeCell ref="I1208:I1209"/>
    <mergeCell ref="J1208:J1209"/>
    <mergeCell ref="K1208:K1209"/>
    <mergeCell ref="L1208:L1209"/>
    <mergeCell ref="M1208:M1209"/>
    <mergeCell ref="N1208:N1209"/>
    <mergeCell ref="O1208:O1209"/>
    <mergeCell ref="D1280:E1280"/>
    <mergeCell ref="D1281:E1281"/>
    <mergeCell ref="D1282:E1282"/>
    <mergeCell ref="D1283:E1283"/>
    <mergeCell ref="D1284:E1284"/>
    <mergeCell ref="D1182:E1182"/>
    <mergeCell ref="D1183:E1183"/>
    <mergeCell ref="D1184:E1184"/>
    <mergeCell ref="D1185:E1185"/>
    <mergeCell ref="D1186:E1186"/>
    <mergeCell ref="D1187:E1187"/>
    <mergeCell ref="D1188:E1188"/>
    <mergeCell ref="A1199:O1201"/>
    <mergeCell ref="A1202:O1202"/>
    <mergeCell ref="A1092:O1092"/>
    <mergeCell ref="A1093:O1093"/>
    <mergeCell ref="A1094:O1094"/>
    <mergeCell ref="D648:E648"/>
    <mergeCell ref="D649:E649"/>
    <mergeCell ref="D650:E650"/>
    <mergeCell ref="D651:E651"/>
    <mergeCell ref="D652:E652"/>
    <mergeCell ref="D653:E653"/>
    <mergeCell ref="D654:E654"/>
    <mergeCell ref="O1014:O1015"/>
    <mergeCell ref="D989:E989"/>
    <mergeCell ref="D990:E990"/>
    <mergeCell ref="D991:E991"/>
    <mergeCell ref="D992:E992"/>
    <mergeCell ref="D993:E993"/>
    <mergeCell ref="D994:E994"/>
    <mergeCell ref="D995:E995"/>
    <mergeCell ref="A1006:O1008"/>
    <mergeCell ref="A1009:O1009"/>
    <mergeCell ref="A910:O910"/>
    <mergeCell ref="A911:O911"/>
    <mergeCell ref="A912:O912"/>
    <mergeCell ref="A913:O913"/>
    <mergeCell ref="A1087:O1089"/>
    <mergeCell ref="A1090:O1090"/>
    <mergeCell ref="A1091:O1091"/>
    <mergeCell ref="A914:A915"/>
    <mergeCell ref="B914:B915"/>
    <mergeCell ref="C914:C915"/>
    <mergeCell ref="D914:D915"/>
    <mergeCell ref="E914:E915"/>
    <mergeCell ref="F914:F915"/>
    <mergeCell ref="G914:G915"/>
    <mergeCell ref="H914:H915"/>
    <mergeCell ref="I914:I915"/>
    <mergeCell ref="J914:J915"/>
    <mergeCell ref="K914:K915"/>
    <mergeCell ref="L914:L915"/>
    <mergeCell ref="M914:M915"/>
    <mergeCell ref="N914:N915"/>
    <mergeCell ref="O914:O915"/>
    <mergeCell ref="A571:O573"/>
    <mergeCell ref="A574:O574"/>
    <mergeCell ref="A575:O575"/>
    <mergeCell ref="A576:O576"/>
    <mergeCell ref="A577:O577"/>
    <mergeCell ref="A578:O578"/>
    <mergeCell ref="D558:E558"/>
    <mergeCell ref="D559:E559"/>
    <mergeCell ref="D560:E560"/>
    <mergeCell ref="D561:E561"/>
    <mergeCell ref="D562:E562"/>
    <mergeCell ref="D563:E563"/>
    <mergeCell ref="D564:E564"/>
    <mergeCell ref="D470:E470"/>
    <mergeCell ref="D471:E471"/>
    <mergeCell ref="A389:O391"/>
    <mergeCell ref="A392:O392"/>
    <mergeCell ref="A393:O393"/>
    <mergeCell ref="A394:O394"/>
    <mergeCell ref="A395:O395"/>
    <mergeCell ref="A396:O396"/>
    <mergeCell ref="A397:A398"/>
    <mergeCell ref="B397:B398"/>
    <mergeCell ref="C397:C398"/>
    <mergeCell ref="D397:D398"/>
    <mergeCell ref="E397:E398"/>
    <mergeCell ref="F397:F398"/>
    <mergeCell ref="G397:G398"/>
    <mergeCell ref="H397:H398"/>
    <mergeCell ref="I397:I398"/>
    <mergeCell ref="J397:J398"/>
    <mergeCell ref="K397:K398"/>
    <mergeCell ref="L397:L398"/>
    <mergeCell ref="M397:M398"/>
    <mergeCell ref="N397:N398"/>
    <mergeCell ref="O397:O398"/>
    <mergeCell ref="D465:E465"/>
    <mergeCell ref="D466:E466"/>
    <mergeCell ref="D467:E467"/>
    <mergeCell ref="D468:E468"/>
    <mergeCell ref="D469:E469"/>
    <mergeCell ref="D381:E381"/>
    <mergeCell ref="D382:E382"/>
    <mergeCell ref="A302:O304"/>
    <mergeCell ref="A305:O305"/>
    <mergeCell ref="A306:O306"/>
    <mergeCell ref="A307:O307"/>
    <mergeCell ref="A308:O308"/>
    <mergeCell ref="A309:O309"/>
    <mergeCell ref="A310:A311"/>
    <mergeCell ref="B310:B311"/>
    <mergeCell ref="C310:C311"/>
    <mergeCell ref="D310:D311"/>
    <mergeCell ref="E310:E311"/>
    <mergeCell ref="F310:F311"/>
    <mergeCell ref="G310:G311"/>
    <mergeCell ref="H310:H311"/>
    <mergeCell ref="I310:I311"/>
    <mergeCell ref="J310:J311"/>
    <mergeCell ref="K310:K311"/>
    <mergeCell ref="L310:L311"/>
    <mergeCell ref="A54:O54"/>
    <mergeCell ref="A55:O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</mergeCells>
  <conditionalFormatting sqref="O890:O893 O887 O1210:O1273 O916:O983 O838:O883 O759:O810 O1016:O1065 O1097:O1176 O671:O729 O581:O646 O488:O555 O399:O462 O312:O373 O218:O283 O139:O189 O58:O111 O12:O30">
    <cfRule type="cellIs" dxfId="13" priority="8704" operator="lessThan">
      <formula>0</formula>
    </cfRule>
    <cfRule type="cellIs" dxfId="12" priority="8705" operator="greaterThan">
      <formula>0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1"/>
  <sheetViews>
    <sheetView workbookViewId="0">
      <selection activeCell="N23" sqref="N23"/>
    </sheetView>
  </sheetViews>
  <sheetFormatPr defaultRowHeight="15"/>
  <cols>
    <col min="1" max="1" width="7.42578125"/>
    <col min="2" max="2" width="9.42578125"/>
    <col min="3" max="3" width="13.42578125"/>
    <col min="4" max="5" width="10.42578125"/>
    <col min="6" max="6" width="21.85546875" customWidth="1"/>
    <col min="7" max="7" width="11.28515625"/>
    <col min="8" max="8" width="10.85546875"/>
    <col min="9" max="9" width="11.140625"/>
    <col min="10" max="10" width="10.85546875"/>
    <col min="11" max="11" width="10.85546875" customWidth="1"/>
    <col min="12" max="12" width="12.42578125" customWidth="1"/>
    <col min="13" max="13" width="9.28515625" customWidth="1"/>
    <col min="14" max="14" width="11.42578125" customWidth="1"/>
    <col min="15" max="15" width="9.42578125" customWidth="1"/>
    <col min="16" max="1024" width="8.5703125"/>
  </cols>
  <sheetData>
    <row r="1" spans="1:15" ht="15.75" thickBot="1"/>
    <row r="2" spans="1:15" ht="15.75" thickBot="1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ht="15.75" thickBo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1:15" ht="15.75">
      <c r="A5" s="112" t="s">
        <v>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5" ht="15.75">
      <c r="A6" s="112" t="s">
        <v>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7" spans="1:15" ht="16.5" thickBot="1">
      <c r="A7" s="113" t="s">
        <v>3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15" ht="15.75">
      <c r="A8" s="89" t="s">
        <v>283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</row>
    <row r="9" spans="1:15" ht="15.75">
      <c r="A9" s="89" t="s">
        <v>5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</row>
    <row r="10" spans="1:15">
      <c r="A10" s="90" t="s">
        <v>6</v>
      </c>
      <c r="B10" s="91" t="s">
        <v>7</v>
      </c>
      <c r="C10" s="92" t="s">
        <v>8</v>
      </c>
      <c r="D10" s="91" t="s">
        <v>9</v>
      </c>
      <c r="E10" s="90" t="s">
        <v>10</v>
      </c>
      <c r="F10" s="90" t="s">
        <v>11</v>
      </c>
      <c r="G10" s="91" t="s">
        <v>12</v>
      </c>
      <c r="H10" s="91" t="s">
        <v>13</v>
      </c>
      <c r="I10" s="92" t="s">
        <v>14</v>
      </c>
      <c r="J10" s="92" t="s">
        <v>15</v>
      </c>
      <c r="K10" s="92" t="s">
        <v>16</v>
      </c>
      <c r="L10" s="98" t="s">
        <v>17</v>
      </c>
      <c r="M10" s="91" t="s">
        <v>18</v>
      </c>
      <c r="N10" s="91" t="s">
        <v>19</v>
      </c>
      <c r="O10" s="91" t="s">
        <v>20</v>
      </c>
    </row>
    <row r="11" spans="1:15">
      <c r="A11" s="90"/>
      <c r="B11" s="91"/>
      <c r="C11" s="91"/>
      <c r="D11" s="91"/>
      <c r="E11" s="90"/>
      <c r="F11" s="90"/>
      <c r="G11" s="91"/>
      <c r="H11" s="91"/>
      <c r="I11" s="91"/>
      <c r="J11" s="91"/>
      <c r="K11" s="91"/>
      <c r="L11" s="108"/>
      <c r="M11" s="91"/>
      <c r="N11" s="91"/>
      <c r="O11" s="91"/>
    </row>
    <row r="12" spans="1:15" ht="16.5" customHeight="1">
      <c r="A12" s="61">
        <v>1</v>
      </c>
      <c r="B12" s="86">
        <v>43202</v>
      </c>
      <c r="C12" s="6">
        <v>3250</v>
      </c>
      <c r="D12" s="6" t="s">
        <v>178</v>
      </c>
      <c r="E12" s="6" t="s">
        <v>22</v>
      </c>
      <c r="F12" s="6" t="s">
        <v>52</v>
      </c>
      <c r="G12" s="7">
        <v>46</v>
      </c>
      <c r="H12" s="7">
        <v>5</v>
      </c>
      <c r="I12" s="7">
        <v>66</v>
      </c>
      <c r="J12" s="7">
        <v>86</v>
      </c>
      <c r="K12" s="7">
        <v>106</v>
      </c>
      <c r="L12" s="7">
        <v>64.5</v>
      </c>
      <c r="M12" s="6">
        <v>250</v>
      </c>
      <c r="N12" s="8">
        <f>IF('HNI OPTION CALLS'!E12="BUY",('HNI OPTION CALLS'!L12-'HNI OPTION CALLS'!G12)*('HNI OPTION CALLS'!M12),('HNI OPTION CALLS'!G12-'HNI OPTION CALLS'!L12)*('HNI OPTION CALLS'!M12))</f>
        <v>4625</v>
      </c>
      <c r="O12" s="9">
        <f>'HNI OPTION CALLS'!N12/('HNI OPTION CALLS'!M12)/'HNI OPTION CALLS'!G12%</f>
        <v>40.217391304347821</v>
      </c>
    </row>
    <row r="13" spans="1:15" ht="16.5" customHeight="1">
      <c r="A13" s="61">
        <v>2</v>
      </c>
      <c r="B13" s="86">
        <v>43202</v>
      </c>
      <c r="C13" s="6">
        <v>360</v>
      </c>
      <c r="D13" s="6" t="s">
        <v>178</v>
      </c>
      <c r="E13" s="6" t="s">
        <v>22</v>
      </c>
      <c r="F13" s="6" t="s">
        <v>75</v>
      </c>
      <c r="G13" s="7">
        <v>9</v>
      </c>
      <c r="H13" s="7">
        <v>2</v>
      </c>
      <c r="I13" s="7">
        <v>13</v>
      </c>
      <c r="J13" s="7">
        <v>17</v>
      </c>
      <c r="K13" s="7">
        <v>20</v>
      </c>
      <c r="L13" s="7" t="s">
        <v>286</v>
      </c>
      <c r="M13" s="6">
        <v>1500</v>
      </c>
      <c r="N13" s="8">
        <v>0</v>
      </c>
      <c r="O13" s="9">
        <v>0</v>
      </c>
    </row>
    <row r="14" spans="1:15" ht="15.75">
      <c r="A14" s="61">
        <v>3</v>
      </c>
      <c r="B14" s="86">
        <v>43201</v>
      </c>
      <c r="C14" s="6">
        <v>90</v>
      </c>
      <c r="D14" s="6" t="s">
        <v>178</v>
      </c>
      <c r="E14" s="6" t="s">
        <v>22</v>
      </c>
      <c r="F14" s="6" t="s">
        <v>89</v>
      </c>
      <c r="G14" s="7">
        <v>2.5</v>
      </c>
      <c r="H14" s="7">
        <v>1.3</v>
      </c>
      <c r="I14" s="7">
        <v>3.3</v>
      </c>
      <c r="J14" s="7">
        <v>4</v>
      </c>
      <c r="K14" s="7">
        <v>4.7</v>
      </c>
      <c r="L14" s="7">
        <v>1.3</v>
      </c>
      <c r="M14" s="6">
        <v>7500</v>
      </c>
      <c r="N14" s="8">
        <f>IF('HNI OPTION CALLS'!E14="BUY",('HNI OPTION CALLS'!L14-'HNI OPTION CALLS'!G14)*('HNI OPTION CALLS'!M14),('HNI OPTION CALLS'!G14-'HNI OPTION CALLS'!L14)*('HNI OPTION CALLS'!M14))</f>
        <v>-9000</v>
      </c>
      <c r="O14" s="9">
        <f>'HNI OPTION CALLS'!N14/('HNI OPTION CALLS'!M14)/'HNI OPTION CALLS'!G14%</f>
        <v>-47.999999999999993</v>
      </c>
    </row>
    <row r="15" spans="1:15" ht="15.75">
      <c r="A15" s="61">
        <v>4</v>
      </c>
      <c r="B15" s="86">
        <v>43199</v>
      </c>
      <c r="C15" s="6">
        <v>550</v>
      </c>
      <c r="D15" s="6" t="s">
        <v>178</v>
      </c>
      <c r="E15" s="6" t="s">
        <v>22</v>
      </c>
      <c r="F15" s="6" t="s">
        <v>58</v>
      </c>
      <c r="G15" s="7">
        <v>12</v>
      </c>
      <c r="H15" s="7">
        <v>7</v>
      </c>
      <c r="I15" s="7">
        <v>16</v>
      </c>
      <c r="J15" s="7">
        <v>20</v>
      </c>
      <c r="K15" s="7">
        <v>24</v>
      </c>
      <c r="L15" s="7">
        <v>15.85</v>
      </c>
      <c r="M15" s="6">
        <v>1200</v>
      </c>
      <c r="N15" s="8">
        <f>IF('HNI OPTION CALLS'!E15="BUY",('HNI OPTION CALLS'!L15-'HNI OPTION CALLS'!G15)*('HNI OPTION CALLS'!M15),('HNI OPTION CALLS'!G15-'HNI OPTION CALLS'!L15)*('HNI OPTION CALLS'!M15))</f>
        <v>4620</v>
      </c>
      <c r="O15" s="9">
        <f>'HNI OPTION CALLS'!N15/('HNI OPTION CALLS'!M15)/'HNI OPTION CALLS'!G15%</f>
        <v>32.083333333333336</v>
      </c>
    </row>
    <row r="16" spans="1:15" ht="15.75">
      <c r="A16" s="61">
        <v>5</v>
      </c>
      <c r="B16" s="86">
        <v>43199</v>
      </c>
      <c r="C16" s="6">
        <v>150</v>
      </c>
      <c r="D16" s="6" t="s">
        <v>178</v>
      </c>
      <c r="E16" s="6" t="s">
        <v>22</v>
      </c>
      <c r="F16" s="6" t="s">
        <v>25</v>
      </c>
      <c r="G16" s="7">
        <v>3.5</v>
      </c>
      <c r="H16" s="7">
        <v>2.4</v>
      </c>
      <c r="I16" s="7">
        <v>4.3</v>
      </c>
      <c r="J16" s="7">
        <v>5</v>
      </c>
      <c r="K16" s="7">
        <v>5.7</v>
      </c>
      <c r="L16" s="7">
        <v>2.4</v>
      </c>
      <c r="M16" s="6">
        <v>7000</v>
      </c>
      <c r="N16" s="8">
        <f>IF('HNI OPTION CALLS'!E16="BUY",('HNI OPTION CALLS'!L16-'HNI OPTION CALLS'!G16)*('HNI OPTION CALLS'!M16),('HNI OPTION CALLS'!G16-'HNI OPTION CALLS'!L16)*('HNI OPTION CALLS'!M16))</f>
        <v>-7700.0000000000009</v>
      </c>
      <c r="O16" s="9">
        <f>'HNI OPTION CALLS'!N16/('HNI OPTION CALLS'!M16)/'HNI OPTION CALLS'!G16%</f>
        <v>-31.428571428571427</v>
      </c>
    </row>
    <row r="17" spans="1:15" ht="15.75">
      <c r="A17" s="61">
        <v>6</v>
      </c>
      <c r="B17" s="86">
        <v>43196</v>
      </c>
      <c r="C17" s="6">
        <v>370</v>
      </c>
      <c r="D17" s="6" t="s">
        <v>178</v>
      </c>
      <c r="E17" s="6" t="s">
        <v>22</v>
      </c>
      <c r="F17" s="6" t="s">
        <v>287</v>
      </c>
      <c r="G17" s="7">
        <v>9.5</v>
      </c>
      <c r="H17" s="7">
        <v>3.5</v>
      </c>
      <c r="I17" s="7">
        <v>13</v>
      </c>
      <c r="J17" s="7">
        <v>16</v>
      </c>
      <c r="K17" s="7">
        <v>19</v>
      </c>
      <c r="L17" s="7">
        <v>3.5</v>
      </c>
      <c r="M17" s="6">
        <v>1500</v>
      </c>
      <c r="N17" s="8">
        <f>IF('HNI OPTION CALLS'!E17="BUY",('HNI OPTION CALLS'!L17-'HNI OPTION CALLS'!G17)*('HNI OPTION CALLS'!M17),('HNI OPTION CALLS'!G17-'HNI OPTION CALLS'!L17)*('HNI OPTION CALLS'!M17))</f>
        <v>-9000</v>
      </c>
      <c r="O17" s="9">
        <f>'HNI OPTION CALLS'!N17/('HNI OPTION CALLS'!M17)/'HNI OPTION CALLS'!G17%</f>
        <v>-63.157894736842103</v>
      </c>
    </row>
    <row r="18" spans="1:15" ht="15.75">
      <c r="A18" s="61">
        <v>7</v>
      </c>
      <c r="B18" s="86">
        <v>43195</v>
      </c>
      <c r="C18" s="6">
        <v>540</v>
      </c>
      <c r="D18" s="6" t="s">
        <v>178</v>
      </c>
      <c r="E18" s="6" t="s">
        <v>22</v>
      </c>
      <c r="F18" s="6" t="s">
        <v>78</v>
      </c>
      <c r="G18" s="7">
        <v>21.5</v>
      </c>
      <c r="H18" s="7">
        <v>16</v>
      </c>
      <c r="I18" s="7">
        <v>25</v>
      </c>
      <c r="J18" s="7">
        <v>29</v>
      </c>
      <c r="K18" s="7">
        <v>33</v>
      </c>
      <c r="L18" s="7">
        <v>24.95</v>
      </c>
      <c r="M18" s="6">
        <v>1500</v>
      </c>
      <c r="N18" s="8">
        <f>IF('HNI OPTION CALLS'!E18="BUY",('HNI OPTION CALLS'!L18-'HNI OPTION CALLS'!G18)*('HNI OPTION CALLS'!M18),('HNI OPTION CALLS'!G18-'HNI OPTION CALLS'!L18)*('HNI OPTION CALLS'!M18))</f>
        <v>5174.9999999999991</v>
      </c>
      <c r="O18" s="9">
        <f>'HNI OPTION CALLS'!N18/('HNI OPTION CALLS'!M18)/'HNI OPTION CALLS'!G18%</f>
        <v>16.046511627906973</v>
      </c>
    </row>
    <row r="19" spans="1:15" ht="15.75">
      <c r="A19" s="61">
        <v>8</v>
      </c>
      <c r="B19" s="86">
        <v>43193</v>
      </c>
      <c r="C19" s="6">
        <v>40</v>
      </c>
      <c r="D19" s="6" t="s">
        <v>178</v>
      </c>
      <c r="E19" s="6" t="s">
        <v>22</v>
      </c>
      <c r="F19" s="6" t="s">
        <v>71</v>
      </c>
      <c r="G19" s="7">
        <v>3.3</v>
      </c>
      <c r="H19" s="7">
        <v>2</v>
      </c>
      <c r="I19" s="7">
        <v>3.9</v>
      </c>
      <c r="J19" s="7">
        <v>4.5</v>
      </c>
      <c r="K19" s="7">
        <v>5.0999999999999996</v>
      </c>
      <c r="L19" s="7">
        <v>3.9</v>
      </c>
      <c r="M19" s="6">
        <v>9000</v>
      </c>
      <c r="N19" s="8">
        <f>IF('HNI OPTION CALLS'!E19="BUY",('HNI OPTION CALLS'!L19-'HNI OPTION CALLS'!G19)*('HNI OPTION CALLS'!M19),('HNI OPTION CALLS'!G19-'HNI OPTION CALLS'!L19)*('HNI OPTION CALLS'!M19))</f>
        <v>5400.0000000000009</v>
      </c>
      <c r="O19" s="9">
        <f>'HNI OPTION CALLS'!N19/('HNI OPTION CALLS'!M19)/'HNI OPTION CALLS'!G19%</f>
        <v>18.181818181818183</v>
      </c>
    </row>
    <row r="20" spans="1:15" ht="15.75">
      <c r="A20" s="61">
        <v>9</v>
      </c>
      <c r="B20" s="86">
        <v>43192</v>
      </c>
      <c r="C20" s="6">
        <v>270</v>
      </c>
      <c r="D20" s="6" t="s">
        <v>178</v>
      </c>
      <c r="E20" s="6" t="s">
        <v>22</v>
      </c>
      <c r="F20" s="6" t="s">
        <v>195</v>
      </c>
      <c r="G20" s="7">
        <v>11</v>
      </c>
      <c r="H20" s="7">
        <v>9</v>
      </c>
      <c r="I20" s="7">
        <v>13</v>
      </c>
      <c r="J20" s="7">
        <v>14</v>
      </c>
      <c r="K20" s="7">
        <v>15</v>
      </c>
      <c r="L20" s="7">
        <v>13</v>
      </c>
      <c r="M20" s="6">
        <v>4500</v>
      </c>
      <c r="N20" s="8">
        <f>IF('HNI OPTION CALLS'!E20="BUY",('HNI OPTION CALLS'!L20-'HNI OPTION CALLS'!G20)*('HNI OPTION CALLS'!M20),('HNI OPTION CALLS'!G20-'HNI OPTION CALLS'!L20)*('HNI OPTION CALLS'!M20))</f>
        <v>9000</v>
      </c>
      <c r="O20" s="9">
        <f>'HNI OPTION CALLS'!N20/('HNI OPTION CALLS'!M20)/'HNI OPTION CALLS'!G20%</f>
        <v>18.181818181818183</v>
      </c>
    </row>
    <row r="21" spans="1:15" ht="15.75">
      <c r="A21" s="80" t="s">
        <v>95</v>
      </c>
      <c r="B21" s="70"/>
      <c r="C21" s="71"/>
      <c r="D21" s="72"/>
      <c r="E21" s="73"/>
      <c r="F21" s="73"/>
      <c r="G21" s="81"/>
      <c r="H21" s="74"/>
      <c r="I21" s="74"/>
      <c r="J21" s="74"/>
      <c r="K21" s="75"/>
      <c r="L21" s="82"/>
      <c r="M21" s="83"/>
      <c r="O21" s="68"/>
    </row>
    <row r="22" spans="1:15" ht="15.75">
      <c r="A22" s="80" t="s">
        <v>96</v>
      </c>
      <c r="B22" s="76"/>
      <c r="C22" s="71"/>
      <c r="D22" s="72"/>
      <c r="E22" s="73"/>
      <c r="F22" s="73"/>
      <c r="G22" s="81"/>
      <c r="H22" s="73"/>
      <c r="I22" s="73"/>
      <c r="J22" s="73"/>
      <c r="K22" s="75"/>
      <c r="L22" s="82"/>
      <c r="O22" s="83"/>
    </row>
    <row r="23" spans="1:15" ht="15.75">
      <c r="A23" s="80" t="s">
        <v>96</v>
      </c>
      <c r="B23" s="76"/>
      <c r="C23" s="77"/>
      <c r="D23" s="78"/>
      <c r="E23" s="79"/>
      <c r="F23" s="79"/>
      <c r="G23" s="85"/>
      <c r="H23" s="79"/>
      <c r="I23" s="79"/>
      <c r="J23" s="79"/>
      <c r="K23" s="79"/>
    </row>
    <row r="24" spans="1:15" ht="16.5" thickBot="1">
      <c r="A24" s="4"/>
      <c r="B24" s="11"/>
      <c r="C24" s="11"/>
      <c r="D24" s="12"/>
      <c r="E24" s="12"/>
      <c r="F24" s="12"/>
      <c r="G24" s="13"/>
      <c r="H24" s="14"/>
      <c r="I24" s="15" t="s">
        <v>27</v>
      </c>
      <c r="J24" s="15"/>
      <c r="K24" s="16"/>
      <c r="M24" s="17"/>
      <c r="N24" s="82"/>
    </row>
    <row r="25" spans="1:15" ht="15.75">
      <c r="A25" s="18"/>
      <c r="B25" s="11"/>
      <c r="C25" s="11"/>
      <c r="D25" s="99" t="s">
        <v>28</v>
      </c>
      <c r="E25" s="109"/>
      <c r="F25" s="20">
        <v>8</v>
      </c>
      <c r="G25" s="21">
        <v>100</v>
      </c>
      <c r="H25" s="12">
        <v>8</v>
      </c>
      <c r="I25" s="22">
        <f>'HNI OPTION CALLS'!H26/'HNI OPTION CALLS'!H25%</f>
        <v>62.5</v>
      </c>
      <c r="J25" s="22"/>
      <c r="K25" s="22"/>
      <c r="L25" s="16"/>
      <c r="M25" s="82"/>
      <c r="O25" s="83"/>
    </row>
    <row r="26" spans="1:15" ht="15.75">
      <c r="A26" s="18"/>
      <c r="B26" s="11"/>
      <c r="C26" s="11"/>
      <c r="D26" s="93" t="s">
        <v>29</v>
      </c>
      <c r="E26" s="107"/>
      <c r="F26" s="25">
        <v>5</v>
      </c>
      <c r="G26" s="26">
        <f>('HNI OPTION CALLS'!F26/'HNI OPTION CALLS'!F25)*100</f>
        <v>62.5</v>
      </c>
      <c r="H26" s="12">
        <v>5</v>
      </c>
      <c r="I26" s="16"/>
      <c r="J26" s="16"/>
      <c r="K26" s="12"/>
      <c r="L26" s="23"/>
      <c r="N26" s="12" t="s">
        <v>30</v>
      </c>
      <c r="O26" s="17"/>
    </row>
    <row r="27" spans="1:15" ht="15.75">
      <c r="A27" s="27"/>
      <c r="B27" s="11"/>
      <c r="C27" s="11"/>
      <c r="D27" s="93" t="s">
        <v>31</v>
      </c>
      <c r="E27" s="107"/>
      <c r="F27" s="25">
        <v>0</v>
      </c>
      <c r="G27" s="26">
        <f>('HNI OPTION CALLS'!F27/'HNI OPTION CALLS'!F25)*100</f>
        <v>0</v>
      </c>
      <c r="H27" s="28"/>
      <c r="I27" s="12"/>
      <c r="J27" s="12"/>
      <c r="K27" s="12"/>
      <c r="L27" s="16"/>
      <c r="M27" s="17"/>
      <c r="N27" s="18"/>
      <c r="O27" s="18"/>
    </row>
    <row r="28" spans="1:15" ht="15.75">
      <c r="A28" s="27"/>
      <c r="B28" s="11"/>
      <c r="C28" s="11"/>
      <c r="D28" s="93" t="s">
        <v>32</v>
      </c>
      <c r="E28" s="107"/>
      <c r="F28" s="25">
        <v>0</v>
      </c>
      <c r="G28" s="26">
        <f>('HNI OPTION CALLS'!F28/'HNI OPTION CALLS'!F25)*100</f>
        <v>0</v>
      </c>
      <c r="H28" s="28"/>
      <c r="I28" s="12"/>
      <c r="J28" s="12"/>
      <c r="K28" s="12"/>
      <c r="L28" s="16"/>
      <c r="M28" s="17"/>
      <c r="N28" s="17"/>
      <c r="O28" s="17"/>
    </row>
    <row r="29" spans="1:15" ht="15.75">
      <c r="A29" s="27"/>
      <c r="B29" s="11"/>
      <c r="C29" s="11"/>
      <c r="D29" s="93" t="s">
        <v>33</v>
      </c>
      <c r="E29" s="107"/>
      <c r="F29" s="25">
        <v>3</v>
      </c>
      <c r="G29" s="26">
        <f>('HNI OPTION CALLS'!F29/'HNI OPTION CALLS'!F25)*100</f>
        <v>37.5</v>
      </c>
      <c r="H29" s="28"/>
      <c r="I29" s="12" t="s">
        <v>34</v>
      </c>
      <c r="J29" s="12"/>
      <c r="K29" s="16"/>
      <c r="L29" s="16"/>
      <c r="M29" s="17"/>
      <c r="N29" s="17"/>
      <c r="O29" s="17"/>
    </row>
    <row r="30" spans="1:15" ht="15.75">
      <c r="A30" s="27"/>
      <c r="B30" s="11"/>
      <c r="C30" s="11"/>
      <c r="D30" s="93" t="s">
        <v>35</v>
      </c>
      <c r="E30" s="107"/>
      <c r="F30" s="25">
        <v>0</v>
      </c>
      <c r="G30" s="26">
        <f>('HNI OPTION CALLS'!F30/'HNI OPTION CALLS'!F25)*100</f>
        <v>0</v>
      </c>
      <c r="H30" s="28"/>
      <c r="I30" s="12"/>
      <c r="J30" s="12"/>
      <c r="K30" s="16"/>
      <c r="L30" s="16"/>
      <c r="M30" s="17"/>
      <c r="N30" s="17"/>
      <c r="O30" s="17"/>
    </row>
    <row r="31" spans="1:15" ht="16.5" thickBot="1">
      <c r="A31" s="27"/>
      <c r="B31" s="11"/>
      <c r="C31" s="11"/>
      <c r="D31" s="94" t="s">
        <v>36</v>
      </c>
      <c r="E31" s="110"/>
      <c r="F31" s="30">
        <v>0</v>
      </c>
      <c r="G31" s="31">
        <f>('HNI OPTION CALLS'!F31/'HNI OPTION CALLS'!F25)*100</f>
        <v>0</v>
      </c>
      <c r="H31" s="28"/>
      <c r="I31" s="12"/>
      <c r="J31" s="12"/>
      <c r="K31" s="23"/>
      <c r="L31" s="23"/>
      <c r="N31" s="17"/>
      <c r="O31" s="17"/>
    </row>
    <row r="32" spans="1:15" ht="15.75">
      <c r="A32" s="35" t="s">
        <v>37</v>
      </c>
      <c r="B32" s="32"/>
      <c r="C32" s="32"/>
      <c r="D32" s="36"/>
      <c r="E32" s="36"/>
      <c r="F32" s="37"/>
      <c r="G32" s="37"/>
      <c r="H32" s="38"/>
      <c r="I32" s="39"/>
      <c r="J32" s="39"/>
      <c r="K32" s="39"/>
      <c r="M32" s="17"/>
      <c r="N32" s="33"/>
      <c r="O32" s="33"/>
    </row>
    <row r="33" spans="1:15" ht="15.75">
      <c r="A33" s="40" t="s">
        <v>38</v>
      </c>
      <c r="B33" s="32"/>
      <c r="C33" s="32"/>
      <c r="D33" s="41"/>
      <c r="E33" s="42"/>
      <c r="F33" s="36"/>
      <c r="G33" s="39"/>
      <c r="H33" s="38"/>
      <c r="I33" s="39"/>
      <c r="J33" s="39"/>
      <c r="K33" s="39"/>
      <c r="L33" s="37"/>
      <c r="M33" s="17"/>
      <c r="N33" s="18"/>
      <c r="O33" s="18"/>
    </row>
    <row r="34" spans="1:15" ht="15.75">
      <c r="A34" s="40" t="s">
        <v>39</v>
      </c>
      <c r="B34" s="32"/>
      <c r="C34" s="32"/>
      <c r="D34" s="36"/>
      <c r="E34" s="42"/>
      <c r="F34" s="36"/>
      <c r="G34" s="39"/>
      <c r="H34" s="38"/>
      <c r="I34" s="43"/>
      <c r="J34" s="43"/>
      <c r="K34" s="43"/>
      <c r="L34" s="37"/>
      <c r="M34" s="17"/>
      <c r="N34" s="17"/>
      <c r="O34" s="17"/>
    </row>
    <row r="35" spans="1:15" ht="15.75">
      <c r="A35" s="40" t="s">
        <v>40</v>
      </c>
      <c r="B35" s="41"/>
      <c r="C35" s="32"/>
      <c r="D35" s="36"/>
      <c r="E35" s="42"/>
      <c r="F35" s="36"/>
      <c r="G35" s="39"/>
      <c r="H35" s="44"/>
      <c r="I35" s="43"/>
      <c r="J35" s="43"/>
      <c r="K35" s="43"/>
      <c r="L35" s="37"/>
      <c r="M35" s="17"/>
      <c r="N35" s="17"/>
      <c r="O35" s="17"/>
    </row>
    <row r="36" spans="1:15" ht="16.5" thickBot="1">
      <c r="A36" s="40" t="s">
        <v>41</v>
      </c>
      <c r="B36" s="27"/>
      <c r="C36" s="41"/>
      <c r="D36" s="36"/>
      <c r="E36" s="45"/>
      <c r="F36" s="39"/>
      <c r="G36" s="39"/>
      <c r="H36" s="44"/>
      <c r="I36" s="43"/>
      <c r="J36" s="43"/>
      <c r="K36" s="43"/>
      <c r="L36" s="39"/>
      <c r="M36" s="17"/>
      <c r="N36" s="17"/>
      <c r="O36" s="17"/>
    </row>
    <row r="37" spans="1:15" ht="15.75" thickBot="1">
      <c r="A37" s="111" t="s">
        <v>0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</row>
    <row r="38" spans="1:15" ht="15.75" thickBot="1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</row>
    <row r="39" spans="1:15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</row>
    <row r="40" spans="1:15" ht="15.75">
      <c r="A40" s="112" t="s">
        <v>1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</row>
    <row r="41" spans="1:15" ht="15.75">
      <c r="A41" s="112" t="s">
        <v>2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</row>
    <row r="42" spans="1:15" ht="16.5" thickBot="1">
      <c r="A42" s="113" t="s">
        <v>3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</row>
    <row r="43" spans="1:15" ht="15.75">
      <c r="A43" s="89" t="s">
        <v>280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</row>
    <row r="44" spans="1:15" ht="15.75">
      <c r="A44" s="89" t="s">
        <v>5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</row>
    <row r="45" spans="1:15">
      <c r="A45" s="90" t="s">
        <v>6</v>
      </c>
      <c r="B45" s="91" t="s">
        <v>7</v>
      </c>
      <c r="C45" s="92" t="s">
        <v>8</v>
      </c>
      <c r="D45" s="91" t="s">
        <v>9</v>
      </c>
      <c r="E45" s="90" t="s">
        <v>10</v>
      </c>
      <c r="F45" s="90" t="s">
        <v>11</v>
      </c>
      <c r="G45" s="91" t="s">
        <v>12</v>
      </c>
      <c r="H45" s="91" t="s">
        <v>13</v>
      </c>
      <c r="I45" s="92" t="s">
        <v>14</v>
      </c>
      <c r="J45" s="92" t="s">
        <v>15</v>
      </c>
      <c r="K45" s="92" t="s">
        <v>16</v>
      </c>
      <c r="L45" s="98" t="s">
        <v>17</v>
      </c>
      <c r="M45" s="91" t="s">
        <v>18</v>
      </c>
      <c r="N45" s="91" t="s">
        <v>19</v>
      </c>
      <c r="O45" s="91" t="s">
        <v>20</v>
      </c>
    </row>
    <row r="46" spans="1:15">
      <c r="A46" s="90"/>
      <c r="B46" s="91"/>
      <c r="C46" s="91"/>
      <c r="D46" s="91"/>
      <c r="E46" s="90"/>
      <c r="F46" s="90"/>
      <c r="G46" s="91"/>
      <c r="H46" s="91"/>
      <c r="I46" s="91"/>
      <c r="J46" s="91"/>
      <c r="K46" s="91"/>
      <c r="L46" s="108"/>
      <c r="M46" s="91"/>
      <c r="N46" s="91"/>
      <c r="O46" s="91"/>
    </row>
    <row r="47" spans="1:15" ht="15.75">
      <c r="A47" s="61">
        <v>1</v>
      </c>
      <c r="B47" s="86">
        <v>43186</v>
      </c>
      <c r="C47" s="6">
        <v>220</v>
      </c>
      <c r="D47" s="6" t="s">
        <v>178</v>
      </c>
      <c r="E47" s="6" t="s">
        <v>22</v>
      </c>
      <c r="F47" s="6" t="s">
        <v>24</v>
      </c>
      <c r="G47" s="7">
        <v>1.5</v>
      </c>
      <c r="H47" s="7">
        <v>0.3</v>
      </c>
      <c r="I47" s="7">
        <v>3.5</v>
      </c>
      <c r="J47" s="7">
        <v>5.5</v>
      </c>
      <c r="K47" s="7">
        <v>7.5</v>
      </c>
      <c r="L47" s="7">
        <v>0.3</v>
      </c>
      <c r="M47" s="6">
        <v>3500</v>
      </c>
      <c r="N47" s="8">
        <f>IF('HNI OPTION CALLS'!E47="BUY",('HNI OPTION CALLS'!L47-'HNI OPTION CALLS'!G47)*('HNI OPTION CALLS'!M47),('HNI OPTION CALLS'!G47-'HNI OPTION CALLS'!L47)*('HNI OPTION CALLS'!M47))</f>
        <v>-4200</v>
      </c>
      <c r="O47" s="9">
        <f>'HNI OPTION CALLS'!N47/('HNI OPTION CALLS'!M47)/'HNI OPTION CALLS'!G47%</f>
        <v>-80</v>
      </c>
    </row>
    <row r="48" spans="1:15" ht="15.75">
      <c r="A48" s="61">
        <v>2</v>
      </c>
      <c r="B48" s="86">
        <v>43186</v>
      </c>
      <c r="C48" s="6">
        <v>170</v>
      </c>
      <c r="D48" s="6" t="s">
        <v>178</v>
      </c>
      <c r="E48" s="6" t="s">
        <v>22</v>
      </c>
      <c r="F48" s="6" t="s">
        <v>56</v>
      </c>
      <c r="G48" s="7">
        <v>4</v>
      </c>
      <c r="H48" s="7">
        <v>0.5</v>
      </c>
      <c r="I48" s="7">
        <v>6</v>
      </c>
      <c r="J48" s="7">
        <v>8</v>
      </c>
      <c r="K48" s="7">
        <v>10</v>
      </c>
      <c r="L48" s="7">
        <v>6</v>
      </c>
      <c r="M48" s="6">
        <v>3000</v>
      </c>
      <c r="N48" s="8">
        <f>IF('HNI OPTION CALLS'!E48="BUY",('HNI OPTION CALLS'!L48-'HNI OPTION CALLS'!G48)*('HNI OPTION CALLS'!M48),('HNI OPTION CALLS'!G48-'HNI OPTION CALLS'!L48)*('HNI OPTION CALLS'!M48))</f>
        <v>6000</v>
      </c>
      <c r="O48" s="9">
        <f>'HNI OPTION CALLS'!N48/('HNI OPTION CALLS'!M48)/'HNI OPTION CALLS'!G48%</f>
        <v>50</v>
      </c>
    </row>
    <row r="49" spans="1:15" ht="15.75">
      <c r="A49" s="61">
        <v>3</v>
      </c>
      <c r="B49" s="86">
        <v>43185</v>
      </c>
      <c r="C49" s="6">
        <v>280</v>
      </c>
      <c r="D49" s="6" t="s">
        <v>187</v>
      </c>
      <c r="E49" s="6" t="s">
        <v>22</v>
      </c>
      <c r="F49" s="6" t="s">
        <v>91</v>
      </c>
      <c r="G49" s="7">
        <v>4.5</v>
      </c>
      <c r="H49" s="7">
        <v>1</v>
      </c>
      <c r="I49" s="7">
        <v>6.5</v>
      </c>
      <c r="J49" s="7">
        <v>8.5</v>
      </c>
      <c r="K49" s="7">
        <v>10.5</v>
      </c>
      <c r="L49" s="7">
        <v>1</v>
      </c>
      <c r="M49" s="6">
        <v>2750</v>
      </c>
      <c r="N49" s="8">
        <f>IF('HNI OPTION CALLS'!E49="BUY",('HNI OPTION CALLS'!L49-'HNI OPTION CALLS'!G49)*('HNI OPTION CALLS'!M49),('HNI OPTION CALLS'!G49-'HNI OPTION CALLS'!L49)*('HNI OPTION CALLS'!M49))</f>
        <v>-9625</v>
      </c>
      <c r="O49" s="9">
        <f>'HNI OPTION CALLS'!N49/('HNI OPTION CALLS'!M49)/'HNI OPTION CALLS'!G49%</f>
        <v>-77.777777777777786</v>
      </c>
    </row>
    <row r="50" spans="1:15" ht="15.75">
      <c r="A50" s="61">
        <v>4</v>
      </c>
      <c r="B50" s="86">
        <v>43182</v>
      </c>
      <c r="C50" s="6">
        <v>1740</v>
      </c>
      <c r="D50" s="6" t="s">
        <v>178</v>
      </c>
      <c r="E50" s="6" t="s">
        <v>22</v>
      </c>
      <c r="F50" s="6" t="s">
        <v>68</v>
      </c>
      <c r="G50" s="7">
        <v>23</v>
      </c>
      <c r="H50" s="7">
        <v>5</v>
      </c>
      <c r="I50" s="7">
        <v>41</v>
      </c>
      <c r="J50" s="7">
        <v>60</v>
      </c>
      <c r="K50" s="7">
        <v>78</v>
      </c>
      <c r="L50" s="7">
        <v>41</v>
      </c>
      <c r="M50" s="6">
        <v>300</v>
      </c>
      <c r="N50" s="8">
        <f>IF('HNI OPTION CALLS'!E50="BUY",('HNI OPTION CALLS'!L50-'HNI OPTION CALLS'!G50)*('HNI OPTION CALLS'!M50),('HNI OPTION CALLS'!G50-'HNI OPTION CALLS'!L50)*('HNI OPTION CALLS'!M50))</f>
        <v>5400</v>
      </c>
      <c r="O50" s="9">
        <f>'HNI OPTION CALLS'!N50/('HNI OPTION CALLS'!M50)/'HNI OPTION CALLS'!G50%</f>
        <v>78.260869565217391</v>
      </c>
    </row>
    <row r="51" spans="1:15" ht="15.75">
      <c r="A51" s="61">
        <v>5</v>
      </c>
      <c r="B51" s="86">
        <v>43179</v>
      </c>
      <c r="C51" s="6">
        <v>1300</v>
      </c>
      <c r="D51" s="6" t="s">
        <v>178</v>
      </c>
      <c r="E51" s="6" t="s">
        <v>22</v>
      </c>
      <c r="F51" s="6" t="s">
        <v>131</v>
      </c>
      <c r="G51" s="7">
        <v>16</v>
      </c>
      <c r="H51" s="7">
        <v>4</v>
      </c>
      <c r="I51" s="7">
        <v>26</v>
      </c>
      <c r="J51" s="7">
        <v>36</v>
      </c>
      <c r="K51" s="7">
        <v>46</v>
      </c>
      <c r="L51" s="7">
        <v>26</v>
      </c>
      <c r="M51" s="6">
        <v>750</v>
      </c>
      <c r="N51" s="8">
        <f>IF('HNI OPTION CALLS'!E51="BUY",('HNI OPTION CALLS'!L51-'HNI OPTION CALLS'!G51)*('HNI OPTION CALLS'!M51),('HNI OPTION CALLS'!G51-'HNI OPTION CALLS'!L51)*('HNI OPTION CALLS'!M51))</f>
        <v>7500</v>
      </c>
      <c r="O51" s="9">
        <f>'HNI OPTION CALLS'!N51/('HNI OPTION CALLS'!M51)/'HNI OPTION CALLS'!G51%</f>
        <v>62.5</v>
      </c>
    </row>
    <row r="52" spans="1:15" ht="15.75">
      <c r="A52" s="61">
        <v>6</v>
      </c>
      <c r="B52" s="86">
        <v>43178</v>
      </c>
      <c r="C52" s="6">
        <v>580</v>
      </c>
      <c r="D52" s="6" t="s">
        <v>187</v>
      </c>
      <c r="E52" s="6" t="s">
        <v>22</v>
      </c>
      <c r="F52" s="6" t="s">
        <v>99</v>
      </c>
      <c r="G52" s="7">
        <v>12</v>
      </c>
      <c r="H52" s="7">
        <v>4</v>
      </c>
      <c r="I52" s="7">
        <v>18</v>
      </c>
      <c r="J52" s="7">
        <v>24</v>
      </c>
      <c r="K52" s="7">
        <v>30</v>
      </c>
      <c r="L52" s="7">
        <v>4</v>
      </c>
      <c r="M52" s="6">
        <v>1061</v>
      </c>
      <c r="N52" s="8">
        <f>IF('HNI OPTION CALLS'!E52="BUY",('HNI OPTION CALLS'!L52-'HNI OPTION CALLS'!G52)*('HNI OPTION CALLS'!M52),('HNI OPTION CALLS'!G52-'HNI OPTION CALLS'!L52)*('HNI OPTION CALLS'!M52))</f>
        <v>-8488</v>
      </c>
      <c r="O52" s="9">
        <f>'HNI OPTION CALLS'!N52/('HNI OPTION CALLS'!M52)/'HNI OPTION CALLS'!G52%</f>
        <v>-66.666666666666671</v>
      </c>
    </row>
    <row r="53" spans="1:15" ht="15.75">
      <c r="A53" s="61">
        <v>7</v>
      </c>
      <c r="B53" s="86">
        <v>43173</v>
      </c>
      <c r="C53" s="6">
        <v>8900</v>
      </c>
      <c r="D53" s="6" t="s">
        <v>178</v>
      </c>
      <c r="E53" s="6" t="s">
        <v>22</v>
      </c>
      <c r="F53" s="6" t="s">
        <v>253</v>
      </c>
      <c r="G53" s="7">
        <v>100</v>
      </c>
      <c r="H53" s="7">
        <v>25</v>
      </c>
      <c r="I53" s="7">
        <v>180</v>
      </c>
      <c r="J53" s="7">
        <v>260</v>
      </c>
      <c r="K53" s="7">
        <v>340</v>
      </c>
      <c r="L53" s="7">
        <v>129</v>
      </c>
      <c r="M53" s="6">
        <v>75</v>
      </c>
      <c r="N53" s="8">
        <f>IF('HNI OPTION CALLS'!E53="BUY",('HNI OPTION CALLS'!L53-'HNI OPTION CALLS'!G53)*('HNI OPTION CALLS'!M53),('HNI OPTION CALLS'!G53-'HNI OPTION CALLS'!L53)*('HNI OPTION CALLS'!M53))</f>
        <v>2175</v>
      </c>
      <c r="O53" s="9">
        <f>'HNI OPTION CALLS'!N53/('HNI OPTION CALLS'!M53)/'HNI OPTION CALLS'!G53%</f>
        <v>29</v>
      </c>
    </row>
    <row r="54" spans="1:15" ht="15.75">
      <c r="A54" s="61">
        <v>8</v>
      </c>
      <c r="B54" s="86">
        <v>43172</v>
      </c>
      <c r="C54" s="6">
        <v>165</v>
      </c>
      <c r="D54" s="6" t="s">
        <v>178</v>
      </c>
      <c r="E54" s="6" t="s">
        <v>22</v>
      </c>
      <c r="F54" s="6" t="s">
        <v>184</v>
      </c>
      <c r="G54" s="7">
        <v>4.5</v>
      </c>
      <c r="H54" s="7">
        <v>2</v>
      </c>
      <c r="I54" s="7">
        <v>6</v>
      </c>
      <c r="J54" s="7">
        <v>7.5</v>
      </c>
      <c r="K54" s="7">
        <v>9</v>
      </c>
      <c r="L54" s="7">
        <v>2</v>
      </c>
      <c r="M54" s="6">
        <v>4500</v>
      </c>
      <c r="N54" s="8">
        <f>IF('HNI OPTION CALLS'!E54="BUY",('HNI OPTION CALLS'!L54-'HNI OPTION CALLS'!G54)*('HNI OPTION CALLS'!M54),('HNI OPTION CALLS'!G54-'HNI OPTION CALLS'!L54)*('HNI OPTION CALLS'!M54))</f>
        <v>-11250</v>
      </c>
      <c r="O54" s="9">
        <f>'HNI OPTION CALLS'!N54/('HNI OPTION CALLS'!M54)/'HNI OPTION CALLS'!G54%</f>
        <v>-55.555555555555557</v>
      </c>
    </row>
    <row r="55" spans="1:15" ht="15.75">
      <c r="A55" s="61">
        <v>9</v>
      </c>
      <c r="B55" s="86">
        <v>43171</v>
      </c>
      <c r="C55" s="6">
        <v>3050</v>
      </c>
      <c r="D55" s="6" t="s">
        <v>187</v>
      </c>
      <c r="E55" s="6" t="s">
        <v>22</v>
      </c>
      <c r="F55" s="6" t="s">
        <v>52</v>
      </c>
      <c r="G55" s="7">
        <v>55</v>
      </c>
      <c r="H55" s="7">
        <v>30</v>
      </c>
      <c r="I55" s="7">
        <v>75</v>
      </c>
      <c r="J55" s="7">
        <v>95</v>
      </c>
      <c r="K55" s="7">
        <v>115</v>
      </c>
      <c r="L55" s="7">
        <v>115</v>
      </c>
      <c r="M55" s="6">
        <v>250</v>
      </c>
      <c r="N55" s="8">
        <f>IF('HNI OPTION CALLS'!E55="BUY",('HNI OPTION CALLS'!L55-'HNI OPTION CALLS'!G55)*('HNI OPTION CALLS'!M55),('HNI OPTION CALLS'!G55-'HNI OPTION CALLS'!L55)*('HNI OPTION CALLS'!M55))</f>
        <v>15000</v>
      </c>
      <c r="O55" s="9">
        <f>'HNI OPTION CALLS'!N55/('HNI OPTION CALLS'!M55)/'HNI OPTION CALLS'!G55%</f>
        <v>109.09090909090908</v>
      </c>
    </row>
    <row r="56" spans="1:15" ht="15.75">
      <c r="A56" s="61">
        <v>10</v>
      </c>
      <c r="B56" s="86">
        <v>43166</v>
      </c>
      <c r="C56" s="6">
        <v>640</v>
      </c>
      <c r="D56" s="6" t="s">
        <v>187</v>
      </c>
      <c r="E56" s="6" t="s">
        <v>22</v>
      </c>
      <c r="F56" s="6" t="s">
        <v>99</v>
      </c>
      <c r="G56" s="7">
        <v>18</v>
      </c>
      <c r="H56" s="7">
        <v>9.5</v>
      </c>
      <c r="I56" s="7">
        <v>23</v>
      </c>
      <c r="J56" s="7">
        <v>28</v>
      </c>
      <c r="K56" s="7">
        <v>33</v>
      </c>
      <c r="L56" s="7">
        <v>33</v>
      </c>
      <c r="M56" s="6">
        <v>1061</v>
      </c>
      <c r="N56" s="8">
        <f>IF('HNI OPTION CALLS'!E56="BUY",('HNI OPTION CALLS'!L56-'HNI OPTION CALLS'!G56)*('HNI OPTION CALLS'!M56),('HNI OPTION CALLS'!G56-'HNI OPTION CALLS'!L56)*('HNI OPTION CALLS'!M56))</f>
        <v>15915</v>
      </c>
      <c r="O56" s="9">
        <f>'HNI OPTION CALLS'!N56/('HNI OPTION CALLS'!M56)/'HNI OPTION CALLS'!G56%</f>
        <v>83.333333333333343</v>
      </c>
    </row>
    <row r="57" spans="1:15" ht="15.75">
      <c r="A57" s="61">
        <v>11</v>
      </c>
      <c r="B57" s="86">
        <v>43165</v>
      </c>
      <c r="C57" s="6">
        <v>260</v>
      </c>
      <c r="D57" s="6" t="s">
        <v>187</v>
      </c>
      <c r="E57" s="6" t="s">
        <v>22</v>
      </c>
      <c r="F57" s="6" t="s">
        <v>49</v>
      </c>
      <c r="G57" s="7">
        <v>8</v>
      </c>
      <c r="H57" s="7">
        <v>5</v>
      </c>
      <c r="I57" s="7">
        <v>10</v>
      </c>
      <c r="J57" s="7">
        <v>12</v>
      </c>
      <c r="K57" s="7">
        <v>14</v>
      </c>
      <c r="L57" s="7">
        <v>14</v>
      </c>
      <c r="M57" s="6">
        <v>3000</v>
      </c>
      <c r="N57" s="8">
        <f>IF('HNI OPTION CALLS'!E57="BUY",('HNI OPTION CALLS'!L57-'HNI OPTION CALLS'!G57)*('HNI OPTION CALLS'!M57),('HNI OPTION CALLS'!G57-'HNI OPTION CALLS'!L57)*('HNI OPTION CALLS'!M57))</f>
        <v>18000</v>
      </c>
      <c r="O57" s="9">
        <f>'HNI OPTION CALLS'!N57/('HNI OPTION CALLS'!M57)/'HNI OPTION CALLS'!G57%</f>
        <v>75</v>
      </c>
    </row>
    <row r="58" spans="1:15" ht="15.75">
      <c r="A58" s="80" t="s">
        <v>95</v>
      </c>
      <c r="B58" s="70"/>
      <c r="C58" s="71"/>
      <c r="D58" s="72"/>
      <c r="E58" s="73"/>
      <c r="F58" s="73"/>
      <c r="G58" s="81"/>
      <c r="H58" s="74"/>
      <c r="I58" s="74"/>
      <c r="J58" s="74"/>
      <c r="K58" s="75"/>
      <c r="L58" s="82"/>
      <c r="M58" s="83"/>
      <c r="N58" s="84"/>
      <c r="O58" s="68"/>
    </row>
    <row r="59" spans="1:15" ht="15.75">
      <c r="A59" s="80" t="s">
        <v>96</v>
      </c>
      <c r="B59" s="76"/>
      <c r="C59" s="71"/>
      <c r="D59" s="72"/>
      <c r="E59" s="73"/>
      <c r="F59" s="73"/>
      <c r="G59" s="81"/>
      <c r="H59" s="73"/>
      <c r="I59" s="73"/>
      <c r="J59" s="73"/>
      <c r="K59" s="75"/>
      <c r="L59" s="82"/>
      <c r="M59" s="83"/>
      <c r="O59" s="83"/>
    </row>
    <row r="60" spans="1:15" ht="15.75">
      <c r="A60" s="80" t="s">
        <v>96</v>
      </c>
      <c r="B60" s="76"/>
      <c r="C60" s="77"/>
      <c r="D60" s="78"/>
      <c r="E60" s="79"/>
      <c r="F60" s="79"/>
      <c r="G60" s="85"/>
      <c r="H60" s="79"/>
      <c r="I60" s="79"/>
      <c r="J60" s="79"/>
      <c r="K60" s="79"/>
    </row>
    <row r="61" spans="1:15" ht="16.5" thickBot="1">
      <c r="A61" s="4"/>
      <c r="B61" s="11"/>
      <c r="C61" s="11"/>
      <c r="D61" s="12"/>
      <c r="E61" s="12"/>
      <c r="F61" s="12"/>
      <c r="G61" s="13"/>
      <c r="H61" s="14"/>
      <c r="I61" s="15" t="s">
        <v>27</v>
      </c>
      <c r="J61" s="15"/>
      <c r="K61" s="16"/>
      <c r="M61" s="17"/>
      <c r="N61" s="82"/>
    </row>
    <row r="62" spans="1:15" ht="15.75">
      <c r="A62" s="18"/>
      <c r="B62" s="11"/>
      <c r="C62" s="11"/>
      <c r="D62" s="99" t="s">
        <v>28</v>
      </c>
      <c r="E62" s="109"/>
      <c r="F62" s="20">
        <v>11</v>
      </c>
      <c r="G62" s="21">
        <v>100</v>
      </c>
      <c r="H62" s="12">
        <v>11</v>
      </c>
      <c r="I62" s="22">
        <f>'HNI OPTION CALLS'!H63/'HNI OPTION CALLS'!H62%</f>
        <v>63.636363636363633</v>
      </c>
      <c r="J62" s="22"/>
      <c r="K62" s="22"/>
      <c r="L62" s="16"/>
      <c r="M62" s="82"/>
      <c r="O62" s="83"/>
    </row>
    <row r="63" spans="1:15" ht="15.75">
      <c r="A63" s="18"/>
      <c r="B63" s="11"/>
      <c r="C63" s="11"/>
      <c r="D63" s="93" t="s">
        <v>29</v>
      </c>
      <c r="E63" s="107"/>
      <c r="F63" s="25">
        <v>7</v>
      </c>
      <c r="G63" s="26">
        <f>('HNI OPTION CALLS'!F63/'HNI OPTION CALLS'!F62)*100</f>
        <v>63.636363636363633</v>
      </c>
      <c r="H63" s="12">
        <v>7</v>
      </c>
      <c r="I63" s="16"/>
      <c r="J63" s="16"/>
      <c r="K63" s="12"/>
      <c r="L63" s="23"/>
      <c r="N63" s="12" t="s">
        <v>30</v>
      </c>
      <c r="O63" s="17"/>
    </row>
    <row r="64" spans="1:15" ht="15.75">
      <c r="A64" s="27"/>
      <c r="B64" s="11"/>
      <c r="C64" s="11"/>
      <c r="D64" s="93" t="s">
        <v>31</v>
      </c>
      <c r="E64" s="107"/>
      <c r="F64" s="25">
        <v>0</v>
      </c>
      <c r="G64" s="26">
        <f>('HNI OPTION CALLS'!F64/'HNI OPTION CALLS'!F62)*100</f>
        <v>0</v>
      </c>
      <c r="H64" s="28"/>
      <c r="I64" s="12"/>
      <c r="J64" s="12"/>
      <c r="K64" s="12"/>
      <c r="L64" s="16"/>
      <c r="M64" s="17"/>
      <c r="N64" s="18"/>
      <c r="O64" s="18"/>
    </row>
    <row r="65" spans="1:15" ht="15.75">
      <c r="A65" s="27"/>
      <c r="B65" s="11"/>
      <c r="C65" s="11"/>
      <c r="D65" s="93" t="s">
        <v>32</v>
      </c>
      <c r="E65" s="107"/>
      <c r="F65" s="25">
        <v>0</v>
      </c>
      <c r="G65" s="26">
        <f>('HNI OPTION CALLS'!F65/'HNI OPTION CALLS'!F62)*100</f>
        <v>0</v>
      </c>
      <c r="H65" s="28"/>
      <c r="I65" s="12"/>
      <c r="J65" s="12"/>
      <c r="K65" s="12"/>
      <c r="L65" s="16"/>
      <c r="M65" s="17"/>
      <c r="N65" s="17"/>
      <c r="O65" s="17"/>
    </row>
    <row r="66" spans="1:15" ht="15.75">
      <c r="A66" s="27"/>
      <c r="B66" s="11"/>
      <c r="C66" s="11"/>
      <c r="D66" s="93" t="s">
        <v>33</v>
      </c>
      <c r="E66" s="107"/>
      <c r="F66" s="25">
        <v>4</v>
      </c>
      <c r="G66" s="26">
        <f>('HNI OPTION CALLS'!F66/'HNI OPTION CALLS'!F62)*100</f>
        <v>36.363636363636367</v>
      </c>
      <c r="H66" s="28"/>
      <c r="I66" s="12" t="s">
        <v>34</v>
      </c>
      <c r="J66" s="12"/>
      <c r="K66" s="16"/>
      <c r="L66" s="16"/>
      <c r="M66" s="17"/>
      <c r="N66" s="17"/>
      <c r="O66" s="17"/>
    </row>
    <row r="67" spans="1:15" ht="15.75">
      <c r="A67" s="27"/>
      <c r="B67" s="11"/>
      <c r="C67" s="11"/>
      <c r="D67" s="93" t="s">
        <v>35</v>
      </c>
      <c r="E67" s="107"/>
      <c r="F67" s="25">
        <v>0</v>
      </c>
      <c r="G67" s="26">
        <f>('HNI OPTION CALLS'!F67/'HNI OPTION CALLS'!F62)*100</f>
        <v>0</v>
      </c>
      <c r="H67" s="28"/>
      <c r="I67" s="12"/>
      <c r="J67" s="12"/>
      <c r="K67" s="16"/>
      <c r="L67" s="16"/>
      <c r="M67" s="17"/>
      <c r="N67" s="17"/>
      <c r="O67" s="17"/>
    </row>
    <row r="68" spans="1:15" ht="16.5" thickBot="1">
      <c r="A68" s="27"/>
      <c r="B68" s="11"/>
      <c r="C68" s="11"/>
      <c r="D68" s="94" t="s">
        <v>36</v>
      </c>
      <c r="E68" s="110"/>
      <c r="F68" s="30">
        <v>0</v>
      </c>
      <c r="G68" s="31">
        <f>('HNI OPTION CALLS'!F68/'HNI OPTION CALLS'!F62)*100</f>
        <v>0</v>
      </c>
      <c r="H68" s="28"/>
      <c r="I68" s="12"/>
      <c r="J68" s="12"/>
      <c r="K68" s="23"/>
      <c r="L68" s="23"/>
      <c r="N68" s="17"/>
      <c r="O68" s="17"/>
    </row>
    <row r="69" spans="1:15" ht="15.75">
      <c r="A69" s="35" t="s">
        <v>37</v>
      </c>
      <c r="B69" s="32"/>
      <c r="C69" s="32"/>
      <c r="D69" s="36"/>
      <c r="E69" s="36"/>
      <c r="F69" s="37"/>
      <c r="G69" s="37"/>
      <c r="H69" s="38"/>
      <c r="I69" s="39"/>
      <c r="J69" s="39"/>
      <c r="K69" s="39"/>
      <c r="M69" s="17"/>
      <c r="N69" s="33"/>
      <c r="O69" s="33"/>
    </row>
    <row r="70" spans="1:15" ht="15.75">
      <c r="A70" s="40" t="s">
        <v>38</v>
      </c>
      <c r="B70" s="32"/>
      <c r="C70" s="32"/>
      <c r="D70" s="41"/>
      <c r="E70" s="42"/>
      <c r="F70" s="36"/>
      <c r="G70" s="39"/>
      <c r="H70" s="38"/>
      <c r="I70" s="39"/>
      <c r="J70" s="39"/>
      <c r="K70" s="39"/>
      <c r="L70" s="37"/>
      <c r="M70" s="17"/>
      <c r="N70" s="18"/>
      <c r="O70" s="18"/>
    </row>
    <row r="71" spans="1:15" ht="15.75">
      <c r="A71" s="40" t="s">
        <v>39</v>
      </c>
      <c r="B71" s="32"/>
      <c r="C71" s="32"/>
      <c r="D71" s="36"/>
      <c r="E71" s="42"/>
      <c r="F71" s="36"/>
      <c r="G71" s="39"/>
      <c r="H71" s="38"/>
      <c r="I71" s="43"/>
      <c r="J71" s="43"/>
      <c r="K71" s="43"/>
      <c r="L71" s="37"/>
      <c r="M71" s="17"/>
      <c r="N71" s="17"/>
      <c r="O71" s="17"/>
    </row>
    <row r="72" spans="1:15" ht="15.75">
      <c r="A72" s="40" t="s">
        <v>40</v>
      </c>
      <c r="B72" s="41"/>
      <c r="C72" s="32"/>
      <c r="D72" s="36"/>
      <c r="E72" s="42"/>
      <c r="F72" s="36"/>
      <c r="G72" s="39"/>
      <c r="H72" s="44"/>
      <c r="I72" s="43"/>
      <c r="J72" s="43"/>
      <c r="K72" s="43"/>
      <c r="L72" s="37"/>
      <c r="M72" s="17"/>
      <c r="N72" s="17"/>
      <c r="O72" s="17"/>
    </row>
    <row r="73" spans="1:15" ht="15.75">
      <c r="A73" s="40" t="s">
        <v>41</v>
      </c>
      <c r="B73" s="27"/>
      <c r="C73" s="41"/>
      <c r="D73" s="36"/>
      <c r="E73" s="45"/>
      <c r="F73" s="39"/>
      <c r="G73" s="39"/>
      <c r="H73" s="44"/>
      <c r="I73" s="43"/>
      <c r="J73" s="43"/>
      <c r="K73" s="43"/>
      <c r="L73" s="39"/>
      <c r="M73" s="17"/>
      <c r="N73" s="17"/>
      <c r="O73" s="17"/>
    </row>
    <row r="74" spans="1:15" ht="15.75" thickBot="1"/>
    <row r="75" spans="1:15" ht="15.75" thickBot="1">
      <c r="A75" s="111" t="s">
        <v>0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</row>
    <row r="76" spans="1:15" ht="15.75" thickBot="1">
      <c r="A76" s="111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</row>
    <row r="77" spans="1:15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</row>
    <row r="78" spans="1:15" ht="15.75">
      <c r="A78" s="112" t="s">
        <v>1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</row>
    <row r="79" spans="1:15" ht="15.75">
      <c r="A79" s="112" t="s">
        <v>2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</row>
    <row r="80" spans="1:15" ht="16.5" thickBot="1">
      <c r="A80" s="113" t="s">
        <v>3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</row>
    <row r="81" spans="1:15" ht="15.75">
      <c r="A81" s="89" t="s">
        <v>278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</row>
    <row r="82" spans="1:15" ht="15.75">
      <c r="A82" s="89" t="s">
        <v>5</v>
      </c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</row>
    <row r="83" spans="1:15">
      <c r="A83" s="90" t="s">
        <v>6</v>
      </c>
      <c r="B83" s="91" t="s">
        <v>7</v>
      </c>
      <c r="C83" s="92" t="s">
        <v>8</v>
      </c>
      <c r="D83" s="91" t="s">
        <v>9</v>
      </c>
      <c r="E83" s="90" t="s">
        <v>10</v>
      </c>
      <c r="F83" s="90" t="s">
        <v>11</v>
      </c>
      <c r="G83" s="91" t="s">
        <v>12</v>
      </c>
      <c r="H83" s="91" t="s">
        <v>13</v>
      </c>
      <c r="I83" s="92" t="s">
        <v>14</v>
      </c>
      <c r="J83" s="92" t="s">
        <v>15</v>
      </c>
      <c r="K83" s="92" t="s">
        <v>16</v>
      </c>
      <c r="L83" s="98" t="s">
        <v>17</v>
      </c>
      <c r="M83" s="91" t="s">
        <v>18</v>
      </c>
      <c r="N83" s="91" t="s">
        <v>19</v>
      </c>
      <c r="O83" s="91" t="s">
        <v>20</v>
      </c>
    </row>
    <row r="84" spans="1:15">
      <c r="A84" s="90"/>
      <c r="B84" s="91"/>
      <c r="C84" s="91"/>
      <c r="D84" s="91"/>
      <c r="E84" s="90"/>
      <c r="F84" s="90"/>
      <c r="G84" s="91"/>
      <c r="H84" s="91"/>
      <c r="I84" s="91"/>
      <c r="J84" s="91"/>
      <c r="K84" s="91"/>
      <c r="L84" s="108"/>
      <c r="M84" s="91"/>
      <c r="N84" s="91"/>
      <c r="O84" s="91"/>
    </row>
    <row r="85" spans="1:15" ht="15.75">
      <c r="A85" s="61">
        <v>1</v>
      </c>
      <c r="B85" s="86">
        <v>43159</v>
      </c>
      <c r="C85" s="6">
        <v>540</v>
      </c>
      <c r="D85" s="6" t="s">
        <v>187</v>
      </c>
      <c r="E85" s="6" t="s">
        <v>22</v>
      </c>
      <c r="F85" s="6" t="s">
        <v>78</v>
      </c>
      <c r="G85" s="7">
        <v>18</v>
      </c>
      <c r="H85" s="7">
        <v>10</v>
      </c>
      <c r="I85" s="7">
        <v>23</v>
      </c>
      <c r="J85" s="7">
        <v>28</v>
      </c>
      <c r="K85" s="7">
        <v>33</v>
      </c>
      <c r="L85" s="7">
        <v>23</v>
      </c>
      <c r="M85" s="6">
        <v>1500</v>
      </c>
      <c r="N85" s="8">
        <f>IF('HNI OPTION CALLS'!E85="BUY",('HNI OPTION CALLS'!L85-'HNI OPTION CALLS'!G85)*('HNI OPTION CALLS'!M85),('HNI OPTION CALLS'!G85-'HNI OPTION CALLS'!L85)*('HNI OPTION CALLS'!M85))</f>
        <v>7500</v>
      </c>
      <c r="O85" s="9">
        <f>'HNI OPTION CALLS'!N85/('HNI OPTION CALLS'!M85)/'HNI OPTION CALLS'!G85%</f>
        <v>27.777777777777779</v>
      </c>
    </row>
    <row r="86" spans="1:15" ht="15.75">
      <c r="A86" s="61">
        <v>2</v>
      </c>
      <c r="B86" s="86">
        <v>43158</v>
      </c>
      <c r="C86" s="6">
        <v>260</v>
      </c>
      <c r="D86" s="6" t="s">
        <v>187</v>
      </c>
      <c r="E86" s="6" t="s">
        <v>22</v>
      </c>
      <c r="F86" s="6" t="s">
        <v>49</v>
      </c>
      <c r="G86" s="7">
        <v>6</v>
      </c>
      <c r="H86" s="7">
        <v>3</v>
      </c>
      <c r="I86" s="7">
        <v>8</v>
      </c>
      <c r="J86" s="7">
        <v>10</v>
      </c>
      <c r="K86" s="7">
        <v>12</v>
      </c>
      <c r="L86" s="7">
        <v>8</v>
      </c>
      <c r="M86" s="6">
        <v>3000</v>
      </c>
      <c r="N86" s="8">
        <f>IF('HNI OPTION CALLS'!E86="BUY",('HNI OPTION CALLS'!L86-'HNI OPTION CALLS'!G86)*('HNI OPTION CALLS'!M86),('HNI OPTION CALLS'!G86-'HNI OPTION CALLS'!L86)*('HNI OPTION CALLS'!M86))</f>
        <v>6000</v>
      </c>
      <c r="O86" s="9">
        <f>'HNI OPTION CALLS'!N86/('HNI OPTION CALLS'!M86)/'HNI OPTION CALLS'!G86%</f>
        <v>33.333333333333336</v>
      </c>
    </row>
    <row r="87" spans="1:15" ht="15.75">
      <c r="A87" s="61">
        <v>3</v>
      </c>
      <c r="B87" s="86">
        <v>43157</v>
      </c>
      <c r="C87" s="6">
        <v>8900</v>
      </c>
      <c r="D87" s="6" t="s">
        <v>178</v>
      </c>
      <c r="E87" s="6" t="s">
        <v>22</v>
      </c>
      <c r="F87" s="6" t="s">
        <v>253</v>
      </c>
      <c r="G87" s="7">
        <v>190</v>
      </c>
      <c r="H87" s="7">
        <v>50</v>
      </c>
      <c r="I87" s="7">
        <v>290</v>
      </c>
      <c r="J87" s="7">
        <v>390</v>
      </c>
      <c r="K87" s="7">
        <v>490</v>
      </c>
      <c r="L87" s="7">
        <v>290</v>
      </c>
      <c r="M87" s="6">
        <v>75</v>
      </c>
      <c r="N87" s="8">
        <f>IF('HNI OPTION CALLS'!E87="BUY",('HNI OPTION CALLS'!L87-'HNI OPTION CALLS'!G87)*('HNI OPTION CALLS'!M87),('HNI OPTION CALLS'!G87-'HNI OPTION CALLS'!L87)*('HNI OPTION CALLS'!M87))</f>
        <v>7500</v>
      </c>
      <c r="O87" s="9">
        <f>'HNI OPTION CALLS'!N87/('HNI OPTION CALLS'!M87)/'HNI OPTION CALLS'!G87%</f>
        <v>52.631578947368425</v>
      </c>
    </row>
    <row r="88" spans="1:15" ht="15.75">
      <c r="A88" s="61">
        <v>4</v>
      </c>
      <c r="B88" s="86">
        <v>43154</v>
      </c>
      <c r="C88" s="6">
        <v>580</v>
      </c>
      <c r="D88" s="6" t="s">
        <v>178</v>
      </c>
      <c r="E88" s="6" t="s">
        <v>22</v>
      </c>
      <c r="F88" s="6" t="s">
        <v>78</v>
      </c>
      <c r="G88" s="7">
        <v>18</v>
      </c>
      <c r="H88" s="7">
        <v>10</v>
      </c>
      <c r="I88" s="7">
        <v>22</v>
      </c>
      <c r="J88" s="7">
        <v>26</v>
      </c>
      <c r="K88" s="7">
        <v>30</v>
      </c>
      <c r="L88" s="7">
        <v>22</v>
      </c>
      <c r="M88" s="6">
        <v>1500</v>
      </c>
      <c r="N88" s="8">
        <f>IF('HNI OPTION CALLS'!E88="BUY",('HNI OPTION CALLS'!L88-'HNI OPTION CALLS'!G88)*('HNI OPTION CALLS'!M88),('HNI OPTION CALLS'!G88-'HNI OPTION CALLS'!L88)*('HNI OPTION CALLS'!M88))</f>
        <v>6000</v>
      </c>
      <c r="O88" s="9">
        <f>'HNI OPTION CALLS'!N88/('HNI OPTION CALLS'!M88)/'HNI OPTION CALLS'!G88%</f>
        <v>22.222222222222221</v>
      </c>
    </row>
    <row r="89" spans="1:15" ht="15.75">
      <c r="A89" s="61">
        <v>5</v>
      </c>
      <c r="B89" s="86">
        <v>43151</v>
      </c>
      <c r="C89" s="6">
        <v>310</v>
      </c>
      <c r="D89" s="6" t="s">
        <v>187</v>
      </c>
      <c r="E89" s="6" t="s">
        <v>22</v>
      </c>
      <c r="F89" s="6" t="s">
        <v>55</v>
      </c>
      <c r="G89" s="7">
        <v>4</v>
      </c>
      <c r="H89" s="7">
        <v>0.5</v>
      </c>
      <c r="I89" s="7">
        <v>7</v>
      </c>
      <c r="J89" s="7">
        <v>10</v>
      </c>
      <c r="K89" s="7">
        <v>13</v>
      </c>
      <c r="L89" s="7">
        <v>6.7</v>
      </c>
      <c r="M89" s="6">
        <v>1750</v>
      </c>
      <c r="N89" s="8">
        <f>IF('HNI OPTION CALLS'!E89="BUY",('HNI OPTION CALLS'!L89-'HNI OPTION CALLS'!G89)*('HNI OPTION CALLS'!M89),('HNI OPTION CALLS'!G89-'HNI OPTION CALLS'!L89)*('HNI OPTION CALLS'!M89))</f>
        <v>4725</v>
      </c>
      <c r="O89" s="9">
        <f>'HNI OPTION CALLS'!N89/('HNI OPTION CALLS'!M89)/'HNI OPTION CALLS'!G89%</f>
        <v>67.5</v>
      </c>
    </row>
    <row r="90" spans="1:15" ht="15.75">
      <c r="A90" s="61">
        <v>6</v>
      </c>
      <c r="B90" s="86">
        <v>43147</v>
      </c>
      <c r="C90" s="6">
        <v>135</v>
      </c>
      <c r="D90" s="6" t="s">
        <v>187</v>
      </c>
      <c r="E90" s="6" t="s">
        <v>22</v>
      </c>
      <c r="F90" s="6" t="s">
        <v>25</v>
      </c>
      <c r="G90" s="7">
        <v>2.5</v>
      </c>
      <c r="H90" s="7">
        <v>1</v>
      </c>
      <c r="I90" s="7">
        <v>3.5</v>
      </c>
      <c r="J90" s="7">
        <v>4.5</v>
      </c>
      <c r="K90" s="7">
        <v>5.5</v>
      </c>
      <c r="L90" s="7">
        <v>4.5</v>
      </c>
      <c r="M90" s="6">
        <v>7000</v>
      </c>
      <c r="N90" s="8">
        <f>IF('HNI OPTION CALLS'!E90="BUY",('HNI OPTION CALLS'!L90-'HNI OPTION CALLS'!G90)*('HNI OPTION CALLS'!M90),('HNI OPTION CALLS'!G90-'HNI OPTION CALLS'!L90)*('HNI OPTION CALLS'!M90))</f>
        <v>14000</v>
      </c>
      <c r="O90" s="9">
        <f>'HNI OPTION CALLS'!N90/('HNI OPTION CALLS'!M90)/'HNI OPTION CALLS'!G90%</f>
        <v>80</v>
      </c>
    </row>
    <row r="91" spans="1:15" ht="15.75">
      <c r="A91" s="61">
        <v>7</v>
      </c>
      <c r="B91" s="86">
        <v>43139</v>
      </c>
      <c r="C91" s="6">
        <v>80</v>
      </c>
      <c r="D91" s="6" t="s">
        <v>187</v>
      </c>
      <c r="E91" s="6" t="s">
        <v>22</v>
      </c>
      <c r="F91" s="6" t="s">
        <v>46</v>
      </c>
      <c r="G91" s="7">
        <v>1.6</v>
      </c>
      <c r="H91" s="7">
        <v>0.5</v>
      </c>
      <c r="I91" s="7">
        <v>2.4</v>
      </c>
      <c r="J91" s="7">
        <v>3.2</v>
      </c>
      <c r="K91" s="7">
        <v>4</v>
      </c>
      <c r="L91" s="7">
        <v>4</v>
      </c>
      <c r="M91" s="6">
        <v>7000</v>
      </c>
      <c r="N91" s="8">
        <f>IF('HNI OPTION CALLS'!E91="BUY",('HNI OPTION CALLS'!L91-'HNI OPTION CALLS'!G91)*('HNI OPTION CALLS'!M91),('HNI OPTION CALLS'!G91-'HNI OPTION CALLS'!L91)*('HNI OPTION CALLS'!M91))</f>
        <v>16800</v>
      </c>
      <c r="O91" s="9">
        <f>'HNI OPTION CALLS'!N91/('HNI OPTION CALLS'!M91)/'HNI OPTION CALLS'!G91%</f>
        <v>150</v>
      </c>
    </row>
    <row r="92" spans="1:15" ht="15.75">
      <c r="A92" s="61">
        <v>8</v>
      </c>
      <c r="B92" s="86">
        <v>43139</v>
      </c>
      <c r="C92" s="6">
        <v>340</v>
      </c>
      <c r="D92" s="6" t="s">
        <v>178</v>
      </c>
      <c r="E92" s="6" t="s">
        <v>22</v>
      </c>
      <c r="F92" s="6" t="s">
        <v>55</v>
      </c>
      <c r="G92" s="7">
        <v>9</v>
      </c>
      <c r="H92" s="7">
        <v>3</v>
      </c>
      <c r="I92" s="7">
        <v>12</v>
      </c>
      <c r="J92" s="7">
        <v>15</v>
      </c>
      <c r="K92" s="7">
        <v>18</v>
      </c>
      <c r="L92" s="7">
        <v>12</v>
      </c>
      <c r="M92" s="6">
        <v>1750</v>
      </c>
      <c r="N92" s="8">
        <f>IF('HNI OPTION CALLS'!E92="BUY",('HNI OPTION CALLS'!L92-'HNI OPTION CALLS'!G92)*('HNI OPTION CALLS'!M92),('HNI OPTION CALLS'!G92-'HNI OPTION CALLS'!L92)*('HNI OPTION CALLS'!M92))</f>
        <v>5250</v>
      </c>
      <c r="O92" s="9">
        <f>'NORMAL OPTION CALLS'!N165/('NORMAL OPTION CALLS'!M165)/'NORMAL OPTION CALLS'!G165%</f>
        <v>24</v>
      </c>
    </row>
    <row r="93" spans="1:15" ht="15.75">
      <c r="A93" s="61">
        <v>9</v>
      </c>
      <c r="B93" s="86">
        <v>43138</v>
      </c>
      <c r="C93" s="6">
        <v>310</v>
      </c>
      <c r="D93" s="6" t="s">
        <v>187</v>
      </c>
      <c r="E93" s="6" t="s">
        <v>22</v>
      </c>
      <c r="F93" s="6" t="s">
        <v>74</v>
      </c>
      <c r="G93" s="7">
        <v>10</v>
      </c>
      <c r="H93" s="7">
        <v>6</v>
      </c>
      <c r="I93" s="7">
        <v>13</v>
      </c>
      <c r="J93" s="7">
        <v>16</v>
      </c>
      <c r="K93" s="7">
        <v>19</v>
      </c>
      <c r="L93" s="7">
        <v>13</v>
      </c>
      <c r="M93" s="6">
        <v>1750</v>
      </c>
      <c r="N93" s="8">
        <f>IF('HNI OPTION CALLS'!E93="BUY",('HNI OPTION CALLS'!L93-'HNI OPTION CALLS'!G93)*('HNI OPTION CALLS'!M93),('HNI OPTION CALLS'!G93-'HNI OPTION CALLS'!L93)*('HNI OPTION CALLS'!M93))</f>
        <v>5250</v>
      </c>
      <c r="O93" s="9">
        <f>'HNI OPTION CALLS'!N93/('HNI OPTION CALLS'!M93)/'HNI OPTION CALLS'!G93%</f>
        <v>30</v>
      </c>
    </row>
    <row r="94" spans="1:15" ht="15.75">
      <c r="A94" s="80" t="s">
        <v>95</v>
      </c>
      <c r="B94" s="70"/>
      <c r="C94" s="71"/>
      <c r="D94" s="72"/>
      <c r="E94" s="73"/>
      <c r="F94" s="73"/>
      <c r="G94" s="81"/>
      <c r="H94" s="74"/>
      <c r="I94" s="74"/>
      <c r="J94" s="74"/>
      <c r="K94" s="75"/>
      <c r="L94" s="82"/>
      <c r="M94" s="83"/>
      <c r="N94" s="84"/>
      <c r="O94" s="83"/>
    </row>
    <row r="95" spans="1:15" ht="15.75">
      <c r="A95" s="80" t="s">
        <v>96</v>
      </c>
      <c r="B95" s="76"/>
      <c r="C95" s="71"/>
      <c r="D95" s="72"/>
      <c r="E95" s="73"/>
      <c r="F95" s="73"/>
      <c r="G95" s="81"/>
      <c r="H95" s="73"/>
      <c r="I95" s="73"/>
      <c r="J95" s="73"/>
      <c r="K95" s="75"/>
      <c r="L95" s="82"/>
      <c r="M95" s="83"/>
      <c r="O95" s="83"/>
    </row>
    <row r="96" spans="1:15" ht="15.75">
      <c r="A96" s="80" t="s">
        <v>96</v>
      </c>
      <c r="B96" s="76"/>
      <c r="C96" s="77"/>
      <c r="D96" s="78"/>
      <c r="E96" s="79"/>
      <c r="F96" s="79"/>
      <c r="G96" s="85"/>
      <c r="H96" s="79"/>
      <c r="I96" s="79"/>
      <c r="J96" s="79"/>
      <c r="K96" s="79"/>
      <c r="L96" s="82"/>
      <c r="M96" s="82"/>
      <c r="N96" s="82"/>
      <c r="O96" s="83"/>
    </row>
    <row r="97" spans="1:15" ht="16.5" thickBot="1">
      <c r="A97" s="4"/>
      <c r="B97" s="11"/>
      <c r="C97" s="11"/>
      <c r="D97" s="12"/>
      <c r="E97" s="12"/>
      <c r="F97" s="12"/>
      <c r="G97" s="13"/>
      <c r="H97" s="14"/>
      <c r="I97" s="15" t="s">
        <v>27</v>
      </c>
      <c r="J97" s="15"/>
      <c r="K97" s="16"/>
      <c r="M97" s="17"/>
      <c r="N97" s="17"/>
      <c r="O97" s="17"/>
    </row>
    <row r="98" spans="1:15" ht="15.75">
      <c r="A98" s="18"/>
      <c r="B98" s="11"/>
      <c r="C98" s="11"/>
      <c r="D98" s="99" t="s">
        <v>28</v>
      </c>
      <c r="E98" s="109"/>
      <c r="F98" s="20">
        <v>8</v>
      </c>
      <c r="G98" s="21">
        <v>100</v>
      </c>
      <c r="H98" s="12">
        <v>8</v>
      </c>
      <c r="I98" s="22">
        <f>'HNI OPTION CALLS'!H99/'HNI OPTION CALLS'!H98%</f>
        <v>100</v>
      </c>
      <c r="J98" s="22"/>
      <c r="K98" s="22"/>
      <c r="L98" s="16"/>
      <c r="M98" s="17"/>
    </row>
    <row r="99" spans="1:15" ht="15.75">
      <c r="A99" s="18"/>
      <c r="B99" s="11"/>
      <c r="C99" s="11"/>
      <c r="D99" s="93" t="s">
        <v>29</v>
      </c>
      <c r="E99" s="107"/>
      <c r="F99" s="25">
        <v>8</v>
      </c>
      <c r="G99" s="26">
        <f>('HNI OPTION CALLS'!F99/'HNI OPTION CALLS'!F98)*100</f>
        <v>100</v>
      </c>
      <c r="H99" s="12">
        <v>8</v>
      </c>
      <c r="I99" s="16"/>
      <c r="J99" s="16"/>
      <c r="K99" s="12"/>
      <c r="L99" s="23"/>
      <c r="N99" s="12" t="s">
        <v>30</v>
      </c>
      <c r="O99" s="12"/>
    </row>
    <row r="100" spans="1:15" ht="15.75">
      <c r="A100" s="27"/>
      <c r="B100" s="11"/>
      <c r="C100" s="11"/>
      <c r="D100" s="93" t="s">
        <v>31</v>
      </c>
      <c r="E100" s="107"/>
      <c r="F100" s="25">
        <v>0</v>
      </c>
      <c r="G100" s="26">
        <f>('HNI OPTION CALLS'!F100/'HNI OPTION CALLS'!F98)*100</f>
        <v>0</v>
      </c>
      <c r="H100" s="28"/>
      <c r="I100" s="12"/>
      <c r="J100" s="12"/>
      <c r="K100" s="12"/>
      <c r="L100" s="16"/>
      <c r="M100" s="17"/>
      <c r="N100" s="18"/>
      <c r="O100" s="18"/>
    </row>
    <row r="101" spans="1:15" ht="15.75">
      <c r="A101" s="27"/>
      <c r="B101" s="11"/>
      <c r="C101" s="11"/>
      <c r="D101" s="93" t="s">
        <v>32</v>
      </c>
      <c r="E101" s="107"/>
      <c r="F101" s="25">
        <v>0</v>
      </c>
      <c r="G101" s="26">
        <f>('HNI OPTION CALLS'!F101/'HNI OPTION CALLS'!F98)*100</f>
        <v>0</v>
      </c>
      <c r="H101" s="28"/>
      <c r="I101" s="12"/>
      <c r="J101" s="12"/>
      <c r="K101" s="12"/>
      <c r="L101" s="16"/>
      <c r="M101" s="17"/>
      <c r="N101" s="17"/>
      <c r="O101" s="17"/>
    </row>
    <row r="102" spans="1:15" ht="15.75">
      <c r="A102" s="27"/>
      <c r="B102" s="11"/>
      <c r="C102" s="11"/>
      <c r="D102" s="93" t="s">
        <v>33</v>
      </c>
      <c r="E102" s="107"/>
      <c r="F102" s="25">
        <v>0</v>
      </c>
      <c r="G102" s="26">
        <f>('HNI OPTION CALLS'!F102/'HNI OPTION CALLS'!F98)*100</f>
        <v>0</v>
      </c>
      <c r="H102" s="28"/>
      <c r="I102" s="12" t="s">
        <v>34</v>
      </c>
      <c r="J102" s="12"/>
      <c r="K102" s="16"/>
      <c r="L102" s="16"/>
      <c r="M102" s="17"/>
      <c r="N102" s="17"/>
      <c r="O102" s="17"/>
    </row>
    <row r="103" spans="1:15" ht="15.75">
      <c r="A103" s="27"/>
      <c r="B103" s="11"/>
      <c r="C103" s="11"/>
      <c r="D103" s="93" t="s">
        <v>35</v>
      </c>
      <c r="E103" s="107"/>
      <c r="F103" s="25">
        <v>0</v>
      </c>
      <c r="G103" s="26">
        <f>('HNI OPTION CALLS'!F103/'HNI OPTION CALLS'!F98)*100</f>
        <v>0</v>
      </c>
      <c r="H103" s="28"/>
      <c r="I103" s="12"/>
      <c r="J103" s="12"/>
      <c r="K103" s="16"/>
      <c r="L103" s="16"/>
      <c r="M103" s="17"/>
      <c r="N103" s="17"/>
      <c r="O103" s="17"/>
    </row>
    <row r="104" spans="1:15" ht="16.5" thickBot="1">
      <c r="A104" s="27"/>
      <c r="B104" s="11"/>
      <c r="C104" s="11"/>
      <c r="D104" s="94" t="s">
        <v>36</v>
      </c>
      <c r="E104" s="110"/>
      <c r="F104" s="30">
        <v>0</v>
      </c>
      <c r="G104" s="31">
        <f>('HNI OPTION CALLS'!F104/'HNI OPTION CALLS'!F98)*100</f>
        <v>0</v>
      </c>
      <c r="H104" s="28"/>
      <c r="I104" s="12"/>
      <c r="J104" s="12"/>
      <c r="K104" s="23"/>
      <c r="L104" s="23"/>
      <c r="N104" s="17"/>
      <c r="O104" s="17"/>
    </row>
    <row r="105" spans="1:15" ht="15.75">
      <c r="A105" s="35" t="s">
        <v>37</v>
      </c>
      <c r="B105" s="32"/>
      <c r="C105" s="32"/>
      <c r="D105" s="36"/>
      <c r="E105" s="36"/>
      <c r="F105" s="37"/>
      <c r="G105" s="37"/>
      <c r="H105" s="38"/>
      <c r="I105" s="39"/>
      <c r="J105" s="39"/>
      <c r="K105" s="39"/>
      <c r="M105" s="17"/>
      <c r="N105" s="33"/>
      <c r="O105" s="33"/>
    </row>
    <row r="106" spans="1:15" ht="15.75">
      <c r="A106" s="40" t="s">
        <v>38</v>
      </c>
      <c r="B106" s="32"/>
      <c r="C106" s="32"/>
      <c r="D106" s="41"/>
      <c r="E106" s="42"/>
      <c r="F106" s="36"/>
      <c r="G106" s="39"/>
      <c r="H106" s="38"/>
      <c r="I106" s="39"/>
      <c r="J106" s="39"/>
      <c r="K106" s="39"/>
      <c r="L106" s="37"/>
      <c r="M106" s="17"/>
      <c r="N106" s="18"/>
      <c r="O106" s="18"/>
    </row>
    <row r="107" spans="1:15" ht="15.75">
      <c r="A107" s="40" t="s">
        <v>39</v>
      </c>
      <c r="B107" s="32"/>
      <c r="C107" s="32"/>
      <c r="D107" s="36"/>
      <c r="E107" s="42"/>
      <c r="F107" s="36"/>
      <c r="G107" s="39"/>
      <c r="H107" s="38"/>
      <c r="I107" s="43"/>
      <c r="J107" s="43"/>
      <c r="K107" s="43"/>
      <c r="L107" s="37"/>
      <c r="M107" s="17"/>
      <c r="N107" s="17"/>
      <c r="O107" s="17"/>
    </row>
    <row r="108" spans="1:15" ht="15.75">
      <c r="A108" s="40" t="s">
        <v>40</v>
      </c>
      <c r="B108" s="41"/>
      <c r="C108" s="32"/>
      <c r="D108" s="36"/>
      <c r="E108" s="42"/>
      <c r="F108" s="36"/>
      <c r="G108" s="39"/>
      <c r="H108" s="44"/>
      <c r="I108" s="43"/>
      <c r="J108" s="43"/>
      <c r="K108" s="43"/>
      <c r="L108" s="37"/>
      <c r="M108" s="17"/>
      <c r="N108" s="17"/>
      <c r="O108" s="17"/>
    </row>
    <row r="109" spans="1:15" ht="15.75">
      <c r="A109" s="40" t="s">
        <v>41</v>
      </c>
      <c r="B109" s="27"/>
      <c r="C109" s="41"/>
      <c r="D109" s="36"/>
      <c r="E109" s="45"/>
      <c r="F109" s="39"/>
      <c r="G109" s="39"/>
      <c r="H109" s="44"/>
      <c r="I109" s="43"/>
      <c r="J109" s="43"/>
      <c r="K109" s="43"/>
      <c r="L109" s="39"/>
      <c r="M109" s="17"/>
      <c r="N109" s="17"/>
      <c r="O109" s="17"/>
    </row>
    <row r="110" spans="1:15" ht="15.75" thickBot="1"/>
    <row r="111" spans="1:15" ht="15.75" thickBot="1">
      <c r="A111" s="111" t="s">
        <v>0</v>
      </c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</row>
    <row r="112" spans="1:15" ht="15.75" thickBot="1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</row>
    <row r="113" spans="1:15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</row>
    <row r="114" spans="1:15" ht="15.75">
      <c r="A114" s="112" t="s">
        <v>1</v>
      </c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</row>
    <row r="115" spans="1:15" ht="15.75">
      <c r="A115" s="112" t="s">
        <v>2</v>
      </c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</row>
    <row r="116" spans="1:15" ht="16.5" thickBot="1">
      <c r="A116" s="113" t="s">
        <v>3</v>
      </c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</row>
    <row r="117" spans="1:15" ht="15.75">
      <c r="A117" s="89" t="s">
        <v>263</v>
      </c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</row>
    <row r="118" spans="1:15" ht="15.75">
      <c r="A118" s="89" t="s">
        <v>5</v>
      </c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</row>
    <row r="119" spans="1:15">
      <c r="A119" s="90" t="s">
        <v>6</v>
      </c>
      <c r="B119" s="91" t="s">
        <v>7</v>
      </c>
      <c r="C119" s="92" t="s">
        <v>8</v>
      </c>
      <c r="D119" s="91" t="s">
        <v>9</v>
      </c>
      <c r="E119" s="90" t="s">
        <v>10</v>
      </c>
      <c r="F119" s="90" t="s">
        <v>11</v>
      </c>
      <c r="G119" s="91" t="s">
        <v>12</v>
      </c>
      <c r="H119" s="91" t="s">
        <v>13</v>
      </c>
      <c r="I119" s="92" t="s">
        <v>14</v>
      </c>
      <c r="J119" s="92" t="s">
        <v>15</v>
      </c>
      <c r="K119" s="92" t="s">
        <v>16</v>
      </c>
      <c r="L119" s="98" t="s">
        <v>17</v>
      </c>
      <c r="M119" s="91" t="s">
        <v>18</v>
      </c>
      <c r="N119" s="91" t="s">
        <v>19</v>
      </c>
      <c r="O119" s="91" t="s">
        <v>20</v>
      </c>
    </row>
    <row r="120" spans="1:15">
      <c r="A120" s="90"/>
      <c r="B120" s="91"/>
      <c r="C120" s="91"/>
      <c r="D120" s="91"/>
      <c r="E120" s="90"/>
      <c r="F120" s="90"/>
      <c r="G120" s="91"/>
      <c r="H120" s="91"/>
      <c r="I120" s="91"/>
      <c r="J120" s="91"/>
      <c r="K120" s="91"/>
      <c r="L120" s="108"/>
      <c r="M120" s="91"/>
      <c r="N120" s="91"/>
      <c r="O120" s="91"/>
    </row>
    <row r="121" spans="1:15" ht="15.75">
      <c r="A121" s="61">
        <v>1</v>
      </c>
      <c r="B121" s="86">
        <v>43129</v>
      </c>
      <c r="C121" s="6">
        <v>9700</v>
      </c>
      <c r="D121" s="6" t="s">
        <v>178</v>
      </c>
      <c r="E121" s="6" t="s">
        <v>22</v>
      </c>
      <c r="F121" s="6" t="s">
        <v>253</v>
      </c>
      <c r="G121" s="7">
        <v>270</v>
      </c>
      <c r="H121" s="7">
        <v>100</v>
      </c>
      <c r="I121" s="7">
        <v>350</v>
      </c>
      <c r="J121" s="7">
        <v>430</v>
      </c>
      <c r="K121" s="7">
        <v>510</v>
      </c>
      <c r="L121" s="7">
        <v>100</v>
      </c>
      <c r="M121" s="6">
        <v>75</v>
      </c>
      <c r="N121" s="8">
        <f>IF('HNI OPTION CALLS'!E121="BUY",('HNI OPTION CALLS'!L121-'HNI OPTION CALLS'!G121)*('HNI OPTION CALLS'!M121),('HNI OPTION CALLS'!G121-'HNI OPTION CALLS'!L121)*('HNI OPTION CALLS'!M121))</f>
        <v>-12750</v>
      </c>
      <c r="O121" s="9">
        <f>'HNI OPTION CALLS'!N121/('HNI OPTION CALLS'!M121)/'HNI OPTION CALLS'!G121%</f>
        <v>-62.962962962962962</v>
      </c>
    </row>
    <row r="122" spans="1:15" ht="15.75">
      <c r="A122" s="61">
        <v>1</v>
      </c>
      <c r="B122" s="86">
        <v>43123</v>
      </c>
      <c r="C122" s="6">
        <v>1200</v>
      </c>
      <c r="D122" s="6" t="s">
        <v>178</v>
      </c>
      <c r="E122" s="6" t="s">
        <v>22</v>
      </c>
      <c r="F122" s="6" t="s">
        <v>151</v>
      </c>
      <c r="G122" s="7">
        <v>9</v>
      </c>
      <c r="H122" s="7">
        <v>1</v>
      </c>
      <c r="I122" s="7">
        <v>19</v>
      </c>
      <c r="J122" s="7">
        <v>29</v>
      </c>
      <c r="K122" s="7">
        <v>39</v>
      </c>
      <c r="L122" s="7">
        <v>19</v>
      </c>
      <c r="M122" s="6">
        <v>600</v>
      </c>
      <c r="N122" s="8">
        <f>IF('HNI OPTION CALLS'!E122="BUY",('HNI OPTION CALLS'!L122-'HNI OPTION CALLS'!G122)*('HNI OPTION CALLS'!M122),('HNI OPTION CALLS'!G122-'HNI OPTION CALLS'!L122)*('HNI OPTION CALLS'!M122))</f>
        <v>6000</v>
      </c>
      <c r="O122" s="9">
        <f>'HNI OPTION CALLS'!N122/('HNI OPTION CALLS'!M122)/'HNI OPTION CALLS'!G122%</f>
        <v>111.11111111111111</v>
      </c>
    </row>
    <row r="123" spans="1:15" ht="15.75">
      <c r="A123" s="61">
        <v>2</v>
      </c>
      <c r="B123" s="86">
        <v>43122</v>
      </c>
      <c r="C123" s="6">
        <v>620</v>
      </c>
      <c r="D123" s="6" t="s">
        <v>178</v>
      </c>
      <c r="E123" s="6" t="s">
        <v>22</v>
      </c>
      <c r="F123" s="6" t="s">
        <v>78</v>
      </c>
      <c r="G123" s="7">
        <v>17</v>
      </c>
      <c r="H123" s="7">
        <v>10</v>
      </c>
      <c r="I123" s="7">
        <v>21</v>
      </c>
      <c r="J123" s="7">
        <v>26</v>
      </c>
      <c r="K123" s="7">
        <v>31</v>
      </c>
      <c r="L123" s="7">
        <v>31</v>
      </c>
      <c r="M123" s="6">
        <v>1500</v>
      </c>
      <c r="N123" s="8">
        <f>IF('HNI OPTION CALLS'!E123="BUY",('HNI OPTION CALLS'!L123-'HNI OPTION CALLS'!G123)*('HNI OPTION CALLS'!M123),('HNI OPTION CALLS'!G123-'HNI OPTION CALLS'!L123)*('HNI OPTION CALLS'!M123))</f>
        <v>21000</v>
      </c>
      <c r="O123" s="9">
        <f>'HNI OPTION CALLS'!N123/('HNI OPTION CALLS'!M123)/'HNI OPTION CALLS'!G123%</f>
        <v>82.35294117647058</v>
      </c>
    </row>
    <row r="124" spans="1:15" ht="15.75">
      <c r="A124" s="61">
        <v>3</v>
      </c>
      <c r="B124" s="86">
        <v>43119</v>
      </c>
      <c r="C124" s="6">
        <v>9400</v>
      </c>
      <c r="D124" s="6" t="s">
        <v>178</v>
      </c>
      <c r="E124" s="6" t="s">
        <v>22</v>
      </c>
      <c r="F124" s="6" t="s">
        <v>253</v>
      </c>
      <c r="G124" s="7">
        <v>110</v>
      </c>
      <c r="H124" s="7">
        <v>25</v>
      </c>
      <c r="I124" s="7">
        <v>200</v>
      </c>
      <c r="J124" s="7">
        <v>290</v>
      </c>
      <c r="K124" s="7">
        <v>380</v>
      </c>
      <c r="L124" s="7">
        <v>150</v>
      </c>
      <c r="M124" s="6">
        <v>75</v>
      </c>
      <c r="N124" s="8">
        <f>IF('HNI OPTION CALLS'!E124="BUY",('HNI OPTION CALLS'!L124-'HNI OPTION CALLS'!G124)*('HNI OPTION CALLS'!M124),('HNI OPTION CALLS'!G124-'HNI OPTION CALLS'!L124)*('HNI OPTION CALLS'!M124))</f>
        <v>3000</v>
      </c>
      <c r="O124" s="9">
        <f>'HNI OPTION CALLS'!N124/('HNI OPTION CALLS'!M124)/'HNI OPTION CALLS'!G124%</f>
        <v>36.36363636363636</v>
      </c>
    </row>
    <row r="125" spans="1:15" ht="15.75">
      <c r="A125" s="61">
        <v>4</v>
      </c>
      <c r="B125" s="86">
        <v>43119</v>
      </c>
      <c r="C125" s="6">
        <v>1960</v>
      </c>
      <c r="D125" s="6" t="s">
        <v>178</v>
      </c>
      <c r="E125" s="6" t="s">
        <v>22</v>
      </c>
      <c r="F125" s="6" t="s">
        <v>60</v>
      </c>
      <c r="G125" s="7">
        <v>20</v>
      </c>
      <c r="H125" s="7">
        <v>5</v>
      </c>
      <c r="I125" s="7">
        <v>30</v>
      </c>
      <c r="J125" s="7">
        <v>40</v>
      </c>
      <c r="K125" s="7">
        <v>50</v>
      </c>
      <c r="L125" s="7">
        <v>30</v>
      </c>
      <c r="M125" s="6">
        <v>500</v>
      </c>
      <c r="N125" s="8">
        <f>IF('HNI OPTION CALLS'!E125="BUY",('HNI OPTION CALLS'!L125-'HNI OPTION CALLS'!G125)*('HNI OPTION CALLS'!M125),('HNI OPTION CALLS'!G125-'HNI OPTION CALLS'!L125)*('HNI OPTION CALLS'!M125))</f>
        <v>5000</v>
      </c>
      <c r="O125" s="9">
        <f>'HNI OPTION CALLS'!N125/('HNI OPTION CALLS'!M125)/'HNI OPTION CALLS'!G125%</f>
        <v>50</v>
      </c>
    </row>
    <row r="126" spans="1:15" ht="15.75">
      <c r="A126" s="61">
        <v>5</v>
      </c>
      <c r="B126" s="86">
        <v>43118</v>
      </c>
      <c r="C126" s="6">
        <v>590</v>
      </c>
      <c r="D126" s="6" t="s">
        <v>187</v>
      </c>
      <c r="E126" s="6" t="s">
        <v>22</v>
      </c>
      <c r="F126" s="6" t="s">
        <v>227</v>
      </c>
      <c r="G126" s="7">
        <v>15</v>
      </c>
      <c r="H126" s="7">
        <v>9</v>
      </c>
      <c r="I126" s="7">
        <v>19</v>
      </c>
      <c r="J126" s="7">
        <v>23</v>
      </c>
      <c r="K126" s="7">
        <v>27</v>
      </c>
      <c r="L126" s="7">
        <v>23</v>
      </c>
      <c r="M126" s="6">
        <v>1400</v>
      </c>
      <c r="N126" s="8">
        <f>IF('HNI OPTION CALLS'!E126="BUY",('HNI OPTION CALLS'!L126-'HNI OPTION CALLS'!G126)*('HNI OPTION CALLS'!M126),('HNI OPTION CALLS'!G126-'HNI OPTION CALLS'!L126)*('HNI OPTION CALLS'!M126))</f>
        <v>11200</v>
      </c>
      <c r="O126" s="9">
        <f>'HNI OPTION CALLS'!N126/('HNI OPTION CALLS'!M126)/'HNI OPTION CALLS'!G126%</f>
        <v>53.333333333333336</v>
      </c>
    </row>
    <row r="127" spans="1:15" ht="15.75">
      <c r="A127" s="61">
        <v>6</v>
      </c>
      <c r="B127" s="86">
        <v>43115</v>
      </c>
      <c r="C127" s="6">
        <v>270</v>
      </c>
      <c r="D127" s="6" t="s">
        <v>187</v>
      </c>
      <c r="E127" s="6" t="s">
        <v>22</v>
      </c>
      <c r="F127" s="6" t="s">
        <v>87</v>
      </c>
      <c r="G127" s="7">
        <v>4.5</v>
      </c>
      <c r="H127" s="7">
        <v>0.5</v>
      </c>
      <c r="I127" s="7">
        <v>6.5</v>
      </c>
      <c r="J127" s="7">
        <v>8.5</v>
      </c>
      <c r="K127" s="7">
        <v>10.5</v>
      </c>
      <c r="L127" s="7">
        <v>6.5</v>
      </c>
      <c r="M127" s="6">
        <v>3000</v>
      </c>
      <c r="N127" s="8">
        <f>IF('HNI OPTION CALLS'!E127="BUY",('HNI OPTION CALLS'!L127-'HNI OPTION CALLS'!G127)*('HNI OPTION CALLS'!M127),('HNI OPTION CALLS'!G127-'HNI OPTION CALLS'!L127)*('HNI OPTION CALLS'!M127))</f>
        <v>6000</v>
      </c>
      <c r="O127" s="9">
        <f>'HNI OPTION CALLS'!N127/('HNI OPTION CALLS'!M127)/'HNI OPTION CALLS'!G127%</f>
        <v>44.444444444444443</v>
      </c>
    </row>
    <row r="128" spans="1:15" ht="15.75">
      <c r="A128" s="61">
        <v>7</v>
      </c>
      <c r="B128" s="86">
        <v>43115</v>
      </c>
      <c r="C128" s="6">
        <v>4500</v>
      </c>
      <c r="D128" s="6" t="s">
        <v>178</v>
      </c>
      <c r="E128" s="6" t="s">
        <v>22</v>
      </c>
      <c r="F128" s="6" t="s">
        <v>273</v>
      </c>
      <c r="G128" s="7">
        <v>90</v>
      </c>
      <c r="H128" s="7">
        <v>50</v>
      </c>
      <c r="I128" s="7">
        <v>120</v>
      </c>
      <c r="J128" s="7">
        <v>150</v>
      </c>
      <c r="K128" s="7">
        <v>180</v>
      </c>
      <c r="L128" s="7">
        <v>120</v>
      </c>
      <c r="M128" s="6">
        <v>200</v>
      </c>
      <c r="N128" s="8">
        <f>IF('HNI OPTION CALLS'!E128="BUY",('HNI OPTION CALLS'!L128-'HNI OPTION CALLS'!G128)*('HNI OPTION CALLS'!M128),('HNI OPTION CALLS'!G128-'HNI OPTION CALLS'!L128)*('HNI OPTION CALLS'!M128))</f>
        <v>6000</v>
      </c>
      <c r="O128" s="9">
        <f>'HNI OPTION CALLS'!N128/('HNI OPTION CALLS'!M128)/'HNI OPTION CALLS'!G128%</f>
        <v>33.333333333333336</v>
      </c>
    </row>
    <row r="129" spans="1:15" ht="15.75">
      <c r="A129" s="61">
        <v>8</v>
      </c>
      <c r="B129" s="86">
        <v>43111</v>
      </c>
      <c r="C129" s="6">
        <v>265</v>
      </c>
      <c r="D129" s="6" t="s">
        <v>178</v>
      </c>
      <c r="E129" s="6" t="s">
        <v>22</v>
      </c>
      <c r="F129" s="6" t="s">
        <v>271</v>
      </c>
      <c r="G129" s="7">
        <v>12</v>
      </c>
      <c r="H129" s="7">
        <v>9</v>
      </c>
      <c r="I129" s="7">
        <v>13.5</v>
      </c>
      <c r="J129" s="7">
        <v>15</v>
      </c>
      <c r="K129" s="7">
        <v>16.5</v>
      </c>
      <c r="L129" s="7">
        <v>16.5</v>
      </c>
      <c r="M129" s="6">
        <v>4500</v>
      </c>
      <c r="N129" s="8">
        <f>IF('HNI OPTION CALLS'!E129="BUY",('HNI OPTION CALLS'!L129-'HNI OPTION CALLS'!G129)*('HNI OPTION CALLS'!M129),('HNI OPTION CALLS'!G129-'HNI OPTION CALLS'!L129)*('HNI OPTION CALLS'!M129))</f>
        <v>20250</v>
      </c>
      <c r="O129" s="9">
        <f>'HNI OPTION CALLS'!N129/('HNI OPTION CALLS'!M129)/'HNI OPTION CALLS'!G129%</f>
        <v>37.5</v>
      </c>
    </row>
    <row r="130" spans="1:15" ht="15.75">
      <c r="A130" s="61">
        <v>9</v>
      </c>
      <c r="B130" s="86">
        <v>43110</v>
      </c>
      <c r="C130" s="6">
        <v>200</v>
      </c>
      <c r="D130" s="6" t="s">
        <v>178</v>
      </c>
      <c r="E130" s="6" t="s">
        <v>22</v>
      </c>
      <c r="F130" s="6" t="s">
        <v>247</v>
      </c>
      <c r="G130" s="7">
        <v>10</v>
      </c>
      <c r="H130" s="7">
        <v>7.5</v>
      </c>
      <c r="I130" s="7">
        <v>11.5</v>
      </c>
      <c r="J130" s="7">
        <v>13</v>
      </c>
      <c r="K130" s="7">
        <v>14.5</v>
      </c>
      <c r="L130" s="7">
        <v>13</v>
      </c>
      <c r="M130" s="6">
        <v>4500</v>
      </c>
      <c r="N130" s="8">
        <f>IF('HNI OPTION CALLS'!E130="BUY",('HNI OPTION CALLS'!L130-'HNI OPTION CALLS'!G130)*('HNI OPTION CALLS'!M130),('HNI OPTION CALLS'!G130-'HNI OPTION CALLS'!L130)*('HNI OPTION CALLS'!M130))</f>
        <v>13500</v>
      </c>
      <c r="O130" s="9">
        <f>'HNI OPTION CALLS'!N130/('HNI OPTION CALLS'!M130)/'HNI OPTION CALLS'!G130%</f>
        <v>30</v>
      </c>
    </row>
    <row r="131" spans="1:15" ht="15.75">
      <c r="A131" s="61">
        <v>10</v>
      </c>
      <c r="B131" s="86">
        <v>43109</v>
      </c>
      <c r="C131" s="6">
        <v>520</v>
      </c>
      <c r="D131" s="6" t="s">
        <v>178</v>
      </c>
      <c r="E131" s="6" t="s">
        <v>22</v>
      </c>
      <c r="F131" s="6" t="s">
        <v>269</v>
      </c>
      <c r="G131" s="7">
        <v>24</v>
      </c>
      <c r="H131" s="7">
        <v>18</v>
      </c>
      <c r="I131" s="7">
        <v>28</v>
      </c>
      <c r="J131" s="7">
        <v>32</v>
      </c>
      <c r="K131" s="7">
        <v>36</v>
      </c>
      <c r="L131" s="7">
        <v>32</v>
      </c>
      <c r="M131" s="6">
        <v>1500</v>
      </c>
      <c r="N131" s="8">
        <f>IF('HNI OPTION CALLS'!E131="BUY",('HNI OPTION CALLS'!L131-'HNI OPTION CALLS'!G131)*('HNI OPTION CALLS'!M131),('HNI OPTION CALLS'!G131-'HNI OPTION CALLS'!L131)*('HNI OPTION CALLS'!M131))</f>
        <v>12000</v>
      </c>
      <c r="O131" s="9">
        <f>'HNI OPTION CALLS'!N131/('HNI OPTION CALLS'!M131)/'HNI OPTION CALLS'!G131%</f>
        <v>33.333333333333336</v>
      </c>
    </row>
    <row r="132" spans="1:15" ht="15.75">
      <c r="A132" s="61">
        <v>11</v>
      </c>
      <c r="B132" s="86">
        <v>43108</v>
      </c>
      <c r="C132" s="6">
        <v>65</v>
      </c>
      <c r="D132" s="6" t="s">
        <v>178</v>
      </c>
      <c r="E132" s="6" t="s">
        <v>22</v>
      </c>
      <c r="F132" s="6" t="s">
        <v>268</v>
      </c>
      <c r="G132" s="7">
        <v>3.3</v>
      </c>
      <c r="H132" s="7">
        <v>2.2999999999999998</v>
      </c>
      <c r="I132" s="7">
        <v>3.8</v>
      </c>
      <c r="J132" s="7">
        <v>4.3</v>
      </c>
      <c r="K132" s="7">
        <v>4.8</v>
      </c>
      <c r="L132" s="7">
        <v>4.3</v>
      </c>
      <c r="M132" s="6">
        <v>13200</v>
      </c>
      <c r="N132" s="8">
        <f>IF('HNI OPTION CALLS'!E132="BUY",('HNI OPTION CALLS'!L132-'HNI OPTION CALLS'!G132)*('HNI OPTION CALLS'!M132),('HNI OPTION CALLS'!G132-'HNI OPTION CALLS'!L132)*('HNI OPTION CALLS'!M132))</f>
        <v>13200</v>
      </c>
      <c r="O132" s="9">
        <f>'HNI OPTION CALLS'!N132/('HNI OPTION CALLS'!M132)/'HNI OPTION CALLS'!G132%</f>
        <v>30.303030303030301</v>
      </c>
    </row>
    <row r="133" spans="1:15" ht="15.75">
      <c r="A133" s="61">
        <v>12</v>
      </c>
      <c r="B133" s="86">
        <v>43105</v>
      </c>
      <c r="C133" s="6">
        <v>340</v>
      </c>
      <c r="D133" s="6" t="s">
        <v>178</v>
      </c>
      <c r="E133" s="6" t="s">
        <v>22</v>
      </c>
      <c r="F133" s="6" t="s">
        <v>55</v>
      </c>
      <c r="G133" s="7">
        <v>11</v>
      </c>
      <c r="H133" s="7">
        <v>5</v>
      </c>
      <c r="I133" s="7">
        <v>15</v>
      </c>
      <c r="J133" s="7">
        <v>19</v>
      </c>
      <c r="K133" s="7">
        <v>23</v>
      </c>
      <c r="L133" s="7">
        <v>19</v>
      </c>
      <c r="M133" s="6">
        <v>1750</v>
      </c>
      <c r="N133" s="8">
        <f>IF('HNI OPTION CALLS'!E133="BUY",('HNI OPTION CALLS'!L133-'HNI OPTION CALLS'!G133)*('HNI OPTION CALLS'!M133),('HNI OPTION CALLS'!G133-'HNI OPTION CALLS'!L133)*('HNI OPTION CALLS'!M133))</f>
        <v>14000</v>
      </c>
      <c r="O133" s="9">
        <f>'HNI OPTION CALLS'!N133/('HNI OPTION CALLS'!M133)/'HNI OPTION CALLS'!G133%</f>
        <v>72.727272727272734</v>
      </c>
    </row>
    <row r="134" spans="1:15" ht="15.75">
      <c r="A134" s="61">
        <v>13</v>
      </c>
      <c r="B134" s="86">
        <v>43104</v>
      </c>
      <c r="C134" s="6">
        <v>1300</v>
      </c>
      <c r="D134" s="6" t="s">
        <v>178</v>
      </c>
      <c r="E134" s="6" t="s">
        <v>22</v>
      </c>
      <c r="F134" s="6" t="s">
        <v>131</v>
      </c>
      <c r="G134" s="7">
        <v>35</v>
      </c>
      <c r="H134" s="7">
        <v>22</v>
      </c>
      <c r="I134" s="7">
        <v>43</v>
      </c>
      <c r="J134" s="7">
        <v>51</v>
      </c>
      <c r="K134" s="7">
        <v>60</v>
      </c>
      <c r="L134" s="7">
        <v>44</v>
      </c>
      <c r="M134" s="6">
        <v>750</v>
      </c>
      <c r="N134" s="8">
        <f>IF('HNI OPTION CALLS'!E134="BUY",('HNI OPTION CALLS'!L134-'HNI OPTION CALLS'!G134)*('HNI OPTION CALLS'!M134),('HNI OPTION CALLS'!G134-'HNI OPTION CALLS'!L134)*('HNI OPTION CALLS'!M134))</f>
        <v>6750</v>
      </c>
      <c r="O134" s="9">
        <f>'HNI OPTION CALLS'!N134/('HNI OPTION CALLS'!M134)/'HNI OPTION CALLS'!G134%</f>
        <v>25.714285714285715</v>
      </c>
    </row>
    <row r="135" spans="1:15" ht="15.75">
      <c r="A135" s="61">
        <v>14</v>
      </c>
      <c r="B135" s="86">
        <v>43103</v>
      </c>
      <c r="C135" s="6">
        <v>9500</v>
      </c>
      <c r="D135" s="6" t="s">
        <v>187</v>
      </c>
      <c r="E135" s="6" t="s">
        <v>22</v>
      </c>
      <c r="F135" s="6" t="s">
        <v>98</v>
      </c>
      <c r="G135" s="7">
        <v>190</v>
      </c>
      <c r="H135" s="7">
        <v>70</v>
      </c>
      <c r="I135" s="7">
        <v>270</v>
      </c>
      <c r="J135" s="7">
        <v>250</v>
      </c>
      <c r="K135" s="7">
        <v>330</v>
      </c>
      <c r="L135" s="7">
        <v>250</v>
      </c>
      <c r="M135" s="6">
        <v>75</v>
      </c>
      <c r="N135" s="8">
        <f>IF('HNI OPTION CALLS'!E135="BUY",('HNI OPTION CALLS'!L135-'HNI OPTION CALLS'!G135)*('HNI OPTION CALLS'!M135),('HNI OPTION CALLS'!G135-'HNI OPTION CALLS'!L135)*('HNI OPTION CALLS'!M135))</f>
        <v>4500</v>
      </c>
      <c r="O135" s="9">
        <f>'HNI OPTION CALLS'!N135/('HNI OPTION CALLS'!M135)/'HNI OPTION CALLS'!G135%</f>
        <v>31.578947368421055</v>
      </c>
    </row>
    <row r="136" spans="1:15" ht="15.75">
      <c r="A136" s="61">
        <v>15</v>
      </c>
      <c r="B136" s="86">
        <v>43102</v>
      </c>
      <c r="C136" s="6">
        <v>440</v>
      </c>
      <c r="D136" s="6" t="s">
        <v>178</v>
      </c>
      <c r="E136" s="6" t="s">
        <v>22</v>
      </c>
      <c r="F136" s="6" t="s">
        <v>75</v>
      </c>
      <c r="G136" s="7">
        <v>11</v>
      </c>
      <c r="H136" s="7">
        <v>5</v>
      </c>
      <c r="I136" s="7">
        <v>15</v>
      </c>
      <c r="J136" s="7">
        <v>19</v>
      </c>
      <c r="K136" s="7">
        <v>23</v>
      </c>
      <c r="L136" s="7">
        <v>15</v>
      </c>
      <c r="M136" s="6">
        <v>1500</v>
      </c>
      <c r="N136" s="8">
        <f>IF('HNI OPTION CALLS'!E136="BUY",('HNI OPTION CALLS'!L136-'HNI OPTION CALLS'!G136)*('HNI OPTION CALLS'!M136),('HNI OPTION CALLS'!G136-'HNI OPTION CALLS'!L136)*('HNI OPTION CALLS'!M136))</f>
        <v>6000</v>
      </c>
      <c r="O136" s="9">
        <f>'HNI OPTION CALLS'!N136/('HNI OPTION CALLS'!M136)/'HNI OPTION CALLS'!G136%</f>
        <v>36.363636363636367</v>
      </c>
    </row>
    <row r="138" spans="1:15" s="83" customFormat="1" ht="15.75">
      <c r="A138" s="80" t="s">
        <v>95</v>
      </c>
      <c r="B138" s="70"/>
      <c r="C138" s="71"/>
      <c r="D138" s="72"/>
      <c r="E138" s="73"/>
      <c r="F138" s="73"/>
      <c r="G138" s="81"/>
      <c r="H138" s="74"/>
      <c r="I138" s="74"/>
      <c r="J138" s="74"/>
      <c r="K138" s="75"/>
      <c r="L138" s="82"/>
      <c r="N138" s="84"/>
    </row>
    <row r="139" spans="1:15" s="83" customFormat="1" ht="15.75">
      <c r="A139" s="80" t="s">
        <v>96</v>
      </c>
      <c r="B139" s="76"/>
      <c r="C139" s="71"/>
      <c r="D139" s="72"/>
      <c r="E139" s="73"/>
      <c r="F139" s="73"/>
      <c r="G139" s="81"/>
      <c r="H139" s="73"/>
      <c r="I139" s="73"/>
      <c r="J139" s="73"/>
      <c r="K139" s="75"/>
      <c r="L139" s="82"/>
    </row>
    <row r="140" spans="1:15" s="83" customFormat="1" ht="15.75">
      <c r="A140" s="80" t="s">
        <v>96</v>
      </c>
      <c r="B140" s="76"/>
      <c r="C140" s="77"/>
      <c r="D140" s="78"/>
      <c r="E140" s="79"/>
      <c r="F140" s="79"/>
      <c r="G140" s="85"/>
      <c r="H140" s="79"/>
      <c r="I140" s="79"/>
      <c r="J140" s="79"/>
      <c r="K140" s="79"/>
      <c r="L140" s="82"/>
      <c r="M140" s="82"/>
      <c r="N140" s="82"/>
    </row>
    <row r="141" spans="1:15" ht="16.5" thickBot="1">
      <c r="A141" s="4"/>
      <c r="B141" s="11"/>
      <c r="C141" s="11"/>
      <c r="D141" s="12"/>
      <c r="E141" s="12"/>
      <c r="F141" s="12"/>
      <c r="G141" s="13"/>
      <c r="H141" s="14"/>
      <c r="I141" s="15" t="s">
        <v>27</v>
      </c>
      <c r="J141" s="15"/>
      <c r="K141" s="16"/>
      <c r="L141" s="16"/>
      <c r="M141" s="17"/>
      <c r="N141" s="17"/>
      <c r="O141" s="17"/>
    </row>
    <row r="142" spans="1:15" ht="15.75">
      <c r="A142" s="18"/>
      <c r="B142" s="11"/>
      <c r="C142" s="11"/>
      <c r="D142" s="99" t="s">
        <v>28</v>
      </c>
      <c r="E142" s="109"/>
      <c r="F142" s="20">
        <v>15</v>
      </c>
      <c r="G142" s="21">
        <v>100</v>
      </c>
      <c r="H142" s="12">
        <v>15</v>
      </c>
      <c r="I142" s="22">
        <f>'HNI OPTION CALLS'!H143/'HNI OPTION CALLS'!H142%</f>
        <v>93.333333333333343</v>
      </c>
      <c r="J142" s="22"/>
      <c r="K142" s="22"/>
      <c r="L142" s="23"/>
      <c r="M142" s="17"/>
    </row>
    <row r="143" spans="1:15" ht="15.75">
      <c r="A143" s="18"/>
      <c r="B143" s="11"/>
      <c r="C143" s="11"/>
      <c r="D143" s="93" t="s">
        <v>29</v>
      </c>
      <c r="E143" s="107"/>
      <c r="F143" s="25">
        <v>14</v>
      </c>
      <c r="G143" s="26">
        <f>('HNI OPTION CALLS'!F143/'HNI OPTION CALLS'!F142)*100</f>
        <v>93.333333333333329</v>
      </c>
      <c r="H143" s="12">
        <v>14</v>
      </c>
      <c r="I143" s="16"/>
      <c r="J143" s="16"/>
      <c r="K143" s="12"/>
      <c r="L143" s="16"/>
      <c r="N143" s="12" t="s">
        <v>30</v>
      </c>
      <c r="O143" s="12"/>
    </row>
    <row r="144" spans="1:15" ht="15.75">
      <c r="A144" s="27"/>
      <c r="B144" s="11"/>
      <c r="C144" s="11"/>
      <c r="D144" s="93" t="s">
        <v>31</v>
      </c>
      <c r="E144" s="107"/>
      <c r="F144" s="25">
        <v>0</v>
      </c>
      <c r="G144" s="26">
        <f>('HNI OPTION CALLS'!F144/'HNI OPTION CALLS'!F142)*100</f>
        <v>0</v>
      </c>
      <c r="H144" s="28"/>
      <c r="I144" s="12"/>
      <c r="J144" s="12"/>
      <c r="K144" s="12"/>
      <c r="L144" s="16"/>
      <c r="M144" s="17"/>
      <c r="N144" s="18"/>
      <c r="O144" s="18"/>
    </row>
    <row r="145" spans="1:15" ht="15.75">
      <c r="A145" s="27"/>
      <c r="B145" s="11"/>
      <c r="C145" s="11"/>
      <c r="D145" s="93" t="s">
        <v>32</v>
      </c>
      <c r="E145" s="107"/>
      <c r="F145" s="25">
        <v>0</v>
      </c>
      <c r="G145" s="26">
        <f>('HNI OPTION CALLS'!F145/'HNI OPTION CALLS'!F142)*100</f>
        <v>0</v>
      </c>
      <c r="H145" s="28"/>
      <c r="I145" s="12"/>
      <c r="J145" s="12"/>
      <c r="K145" s="12"/>
      <c r="L145" s="16"/>
      <c r="M145" s="17"/>
      <c r="N145" s="17"/>
      <c r="O145" s="17"/>
    </row>
    <row r="146" spans="1:15" ht="15.75">
      <c r="A146" s="27"/>
      <c r="B146" s="11"/>
      <c r="C146" s="11"/>
      <c r="D146" s="93" t="s">
        <v>33</v>
      </c>
      <c r="E146" s="107"/>
      <c r="F146" s="25">
        <v>1</v>
      </c>
      <c r="G146" s="26">
        <f>('HNI OPTION CALLS'!F146/'HNI OPTION CALLS'!F142)*100</f>
        <v>6.666666666666667</v>
      </c>
      <c r="H146" s="28"/>
      <c r="I146" s="12" t="s">
        <v>34</v>
      </c>
      <c r="J146" s="12"/>
      <c r="K146" s="16"/>
      <c r="L146" s="16"/>
      <c r="M146" s="17"/>
      <c r="N146" s="17"/>
      <c r="O146" s="17"/>
    </row>
    <row r="147" spans="1:15" ht="15.75">
      <c r="A147" s="27"/>
      <c r="B147" s="11"/>
      <c r="C147" s="11"/>
      <c r="D147" s="93" t="s">
        <v>35</v>
      </c>
      <c r="E147" s="107"/>
      <c r="F147" s="25">
        <v>0</v>
      </c>
      <c r="G147" s="26">
        <f>('HNI OPTION CALLS'!F147/'HNI OPTION CALLS'!F142)*100</f>
        <v>0</v>
      </c>
      <c r="H147" s="28"/>
      <c r="I147" s="12"/>
      <c r="J147" s="12"/>
      <c r="K147" s="16"/>
      <c r="L147" s="16"/>
      <c r="M147" s="17"/>
      <c r="N147" s="17"/>
      <c r="O147" s="17"/>
    </row>
    <row r="148" spans="1:15" ht="16.5" thickBot="1">
      <c r="A148" s="27"/>
      <c r="B148" s="11"/>
      <c r="C148" s="11"/>
      <c r="D148" s="94" t="s">
        <v>36</v>
      </c>
      <c r="E148" s="110"/>
      <c r="F148" s="30">
        <v>0</v>
      </c>
      <c r="G148" s="31">
        <f>('HNI OPTION CALLS'!F148/'HNI OPTION CALLS'!F142)*100</f>
        <v>0</v>
      </c>
      <c r="H148" s="28"/>
      <c r="I148" s="12"/>
      <c r="J148" s="12"/>
      <c r="K148" s="23"/>
      <c r="L148" s="23"/>
      <c r="N148" s="17"/>
      <c r="O148" s="17"/>
    </row>
    <row r="149" spans="1:15" ht="15.75">
      <c r="A149" s="35" t="s">
        <v>37</v>
      </c>
      <c r="B149" s="32"/>
      <c r="C149" s="32"/>
      <c r="D149" s="36"/>
      <c r="E149" s="36"/>
      <c r="F149" s="37"/>
      <c r="G149" s="37"/>
      <c r="H149" s="38"/>
      <c r="I149" s="39"/>
      <c r="J149" s="39"/>
      <c r="K149" s="39"/>
      <c r="M149" s="17"/>
      <c r="N149" s="33"/>
      <c r="O149" s="33"/>
    </row>
    <row r="150" spans="1:15" ht="15.75">
      <c r="A150" s="40" t="s">
        <v>38</v>
      </c>
      <c r="B150" s="32"/>
      <c r="C150" s="32"/>
      <c r="D150" s="41"/>
      <c r="E150" s="42"/>
      <c r="F150" s="36"/>
      <c r="G150" s="39"/>
      <c r="H150" s="38"/>
      <c r="I150" s="39"/>
      <c r="J150" s="39"/>
      <c r="K150" s="39"/>
      <c r="L150" s="37"/>
      <c r="M150" s="17"/>
      <c r="N150" s="18"/>
      <c r="O150" s="18"/>
    </row>
    <row r="151" spans="1:15" ht="15.75">
      <c r="A151" s="40" t="s">
        <v>39</v>
      </c>
      <c r="B151" s="32"/>
      <c r="C151" s="32"/>
      <c r="D151" s="36"/>
      <c r="E151" s="42"/>
      <c r="F151" s="36"/>
      <c r="G151" s="39"/>
      <c r="H151" s="38"/>
      <c r="I151" s="43"/>
      <c r="J151" s="43"/>
      <c r="K151" s="43"/>
      <c r="L151" s="37"/>
      <c r="M151" s="17"/>
      <c r="N151" s="17"/>
      <c r="O151" s="17"/>
    </row>
    <row r="152" spans="1:15" ht="15.75">
      <c r="A152" s="40" t="s">
        <v>40</v>
      </c>
      <c r="B152" s="41"/>
      <c r="C152" s="32"/>
      <c r="D152" s="36"/>
      <c r="E152" s="42"/>
      <c r="F152" s="36"/>
      <c r="G152" s="39"/>
      <c r="H152" s="44"/>
      <c r="I152" s="43"/>
      <c r="J152" s="43"/>
      <c r="K152" s="43"/>
      <c r="L152" s="37"/>
      <c r="M152" s="17"/>
      <c r="N152" s="17"/>
      <c r="O152" s="17"/>
    </row>
    <row r="153" spans="1:15" ht="15.75">
      <c r="A153" s="40" t="s">
        <v>41</v>
      </c>
      <c r="B153" s="27"/>
      <c r="C153" s="41"/>
      <c r="D153" s="36"/>
      <c r="E153" s="45"/>
      <c r="F153" s="39"/>
      <c r="G153" s="39"/>
      <c r="H153" s="44"/>
      <c r="I153" s="43"/>
      <c r="J153" s="43"/>
      <c r="K153" s="43"/>
      <c r="L153" s="39"/>
      <c r="M153" s="17"/>
      <c r="N153" s="17"/>
      <c r="O153" s="17"/>
    </row>
    <row r="154" spans="1:15" ht="15.75" thickBot="1"/>
    <row r="155" spans="1:15" ht="15.75" thickBot="1">
      <c r="A155" s="111" t="s">
        <v>0</v>
      </c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</row>
    <row r="156" spans="1:15" ht="15.75" thickBot="1">
      <c r="A156" s="111"/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</row>
    <row r="157" spans="1:15">
      <c r="A157" s="111"/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</row>
    <row r="158" spans="1:15" ht="15.75">
      <c r="A158" s="112" t="s">
        <v>1</v>
      </c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</row>
    <row r="159" spans="1:15" ht="15.75">
      <c r="A159" s="112" t="s">
        <v>2</v>
      </c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</row>
    <row r="160" spans="1:15" ht="16.5" thickBot="1">
      <c r="A160" s="113" t="s">
        <v>3</v>
      </c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</row>
    <row r="161" spans="1:15" ht="15.75">
      <c r="A161" s="89" t="s">
        <v>250</v>
      </c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</row>
    <row r="162" spans="1:15" ht="15.75">
      <c r="A162" s="89" t="s">
        <v>5</v>
      </c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</row>
    <row r="163" spans="1:15">
      <c r="A163" s="90" t="s">
        <v>6</v>
      </c>
      <c r="B163" s="91" t="s">
        <v>7</v>
      </c>
      <c r="C163" s="92" t="s">
        <v>8</v>
      </c>
      <c r="D163" s="91" t="s">
        <v>9</v>
      </c>
      <c r="E163" s="90" t="s">
        <v>10</v>
      </c>
      <c r="F163" s="90" t="s">
        <v>11</v>
      </c>
      <c r="G163" s="91" t="s">
        <v>12</v>
      </c>
      <c r="H163" s="91" t="s">
        <v>13</v>
      </c>
      <c r="I163" s="92" t="s">
        <v>14</v>
      </c>
      <c r="J163" s="92" t="s">
        <v>15</v>
      </c>
      <c r="K163" s="92" t="s">
        <v>16</v>
      </c>
      <c r="L163" s="98" t="s">
        <v>17</v>
      </c>
      <c r="M163" s="91" t="s">
        <v>18</v>
      </c>
      <c r="N163" s="91" t="s">
        <v>19</v>
      </c>
      <c r="O163" s="91" t="s">
        <v>20</v>
      </c>
    </row>
    <row r="164" spans="1:15">
      <c r="A164" s="90"/>
      <c r="B164" s="91"/>
      <c r="C164" s="91"/>
      <c r="D164" s="91"/>
      <c r="E164" s="90"/>
      <c r="F164" s="90"/>
      <c r="G164" s="91"/>
      <c r="H164" s="91"/>
      <c r="I164" s="91"/>
      <c r="J164" s="91"/>
      <c r="K164" s="91"/>
      <c r="L164" s="108"/>
      <c r="M164" s="91"/>
      <c r="N164" s="91"/>
      <c r="O164" s="91"/>
    </row>
    <row r="165" spans="1:15" ht="15.75">
      <c r="A165" s="61">
        <v>1</v>
      </c>
      <c r="B165" s="5">
        <v>43095</v>
      </c>
      <c r="C165" s="6">
        <v>310</v>
      </c>
      <c r="D165" s="6" t="s">
        <v>178</v>
      </c>
      <c r="E165" s="6" t="s">
        <v>22</v>
      </c>
      <c r="F165" s="6" t="s">
        <v>55</v>
      </c>
      <c r="G165" s="7">
        <v>6</v>
      </c>
      <c r="H165" s="7">
        <v>3</v>
      </c>
      <c r="I165" s="7">
        <v>10</v>
      </c>
      <c r="J165" s="7">
        <v>14</v>
      </c>
      <c r="K165" s="7">
        <v>18</v>
      </c>
      <c r="L165" s="7">
        <v>3</v>
      </c>
      <c r="M165" s="6">
        <v>1750</v>
      </c>
      <c r="N165" s="8">
        <f>IF('HNI OPTION CALLS'!E165="BUY",('HNI OPTION CALLS'!L165-'HNI OPTION CALLS'!G165)*('HNI OPTION CALLS'!M165),('HNI OPTION CALLS'!G165-'HNI OPTION CALLS'!L165)*('HNI OPTION CALLS'!M165))</f>
        <v>-5250</v>
      </c>
      <c r="O165" s="9">
        <f>'HNI OPTION CALLS'!N165/('HNI OPTION CALLS'!M165)/'HNI OPTION CALLS'!G165%</f>
        <v>-50</v>
      </c>
    </row>
    <row r="166" spans="1:15" ht="15.75">
      <c r="A166" s="61">
        <v>2</v>
      </c>
      <c r="B166" s="5">
        <v>43091</v>
      </c>
      <c r="C166" s="6">
        <v>175</v>
      </c>
      <c r="D166" s="6" t="s">
        <v>178</v>
      </c>
      <c r="E166" s="6" t="s">
        <v>22</v>
      </c>
      <c r="F166" s="6" t="s">
        <v>116</v>
      </c>
      <c r="G166" s="7">
        <v>4</v>
      </c>
      <c r="H166" s="7">
        <v>1</v>
      </c>
      <c r="I166" s="7">
        <v>6</v>
      </c>
      <c r="J166" s="7">
        <v>8</v>
      </c>
      <c r="K166" s="7">
        <v>10</v>
      </c>
      <c r="L166" s="7">
        <v>1</v>
      </c>
      <c r="M166" s="6">
        <v>3500</v>
      </c>
      <c r="N166" s="8">
        <f>IF('HNI OPTION CALLS'!E166="BUY",('HNI OPTION CALLS'!L166-'HNI OPTION CALLS'!G166)*('HNI OPTION CALLS'!M166),('HNI OPTION CALLS'!G166-'HNI OPTION CALLS'!L166)*('HNI OPTION CALLS'!M166))</f>
        <v>-10500</v>
      </c>
      <c r="O166" s="9">
        <f>'HNI OPTION CALLS'!N166/('HNI OPTION CALLS'!M166)/'HNI OPTION CALLS'!G166%</f>
        <v>-75</v>
      </c>
    </row>
    <row r="167" spans="1:15" ht="15.75">
      <c r="A167" s="61">
        <v>3</v>
      </c>
      <c r="B167" s="5">
        <v>43089</v>
      </c>
      <c r="C167" s="6">
        <v>800</v>
      </c>
      <c r="D167" s="6" t="s">
        <v>178</v>
      </c>
      <c r="E167" s="6" t="s">
        <v>22</v>
      </c>
      <c r="F167" s="6" t="s">
        <v>238</v>
      </c>
      <c r="G167" s="7">
        <v>19</v>
      </c>
      <c r="H167" s="7">
        <v>9</v>
      </c>
      <c r="I167" s="7">
        <v>25</v>
      </c>
      <c r="J167" s="7">
        <v>31</v>
      </c>
      <c r="K167" s="7">
        <v>37</v>
      </c>
      <c r="L167" s="7">
        <v>37</v>
      </c>
      <c r="M167" s="6">
        <v>800</v>
      </c>
      <c r="N167" s="8">
        <f>IF('HNI OPTION CALLS'!E167="BUY",('HNI OPTION CALLS'!L167-'HNI OPTION CALLS'!G167)*('HNI OPTION CALLS'!M167),('HNI OPTION CALLS'!G167-'HNI OPTION CALLS'!L167)*('HNI OPTION CALLS'!M167))</f>
        <v>14400</v>
      </c>
      <c r="O167" s="9">
        <f>'HNI OPTION CALLS'!N167/('HNI OPTION CALLS'!M167)/'HNI OPTION CALLS'!G167%</f>
        <v>94.73684210526315</v>
      </c>
    </row>
    <row r="168" spans="1:15" ht="15.75">
      <c r="A168" s="61">
        <v>4</v>
      </c>
      <c r="B168" s="5">
        <v>43089</v>
      </c>
      <c r="C168" s="6">
        <v>240</v>
      </c>
      <c r="D168" s="6" t="s">
        <v>178</v>
      </c>
      <c r="E168" s="6" t="s">
        <v>22</v>
      </c>
      <c r="F168" s="6" t="s">
        <v>69</v>
      </c>
      <c r="G168" s="7">
        <v>6</v>
      </c>
      <c r="H168" s="7">
        <v>4</v>
      </c>
      <c r="I168" s="7">
        <v>7</v>
      </c>
      <c r="J168" s="7">
        <v>8</v>
      </c>
      <c r="K168" s="7">
        <v>9</v>
      </c>
      <c r="L168" s="7">
        <v>9</v>
      </c>
      <c r="M168" s="6">
        <v>5000</v>
      </c>
      <c r="N168" s="8">
        <f>IF('HNI OPTION CALLS'!E168="BUY",('HNI OPTION CALLS'!L168-'HNI OPTION CALLS'!G168)*('HNI OPTION CALLS'!M168),('HNI OPTION CALLS'!G168-'HNI OPTION CALLS'!L168)*('HNI OPTION CALLS'!M168))</f>
        <v>15000</v>
      </c>
      <c r="O168" s="9">
        <f>'HNI OPTION CALLS'!N168/('HNI OPTION CALLS'!M168)/'HNI OPTION CALLS'!G168%</f>
        <v>50</v>
      </c>
    </row>
    <row r="169" spans="1:15" ht="15.75">
      <c r="A169" s="61">
        <v>5</v>
      </c>
      <c r="B169" s="5">
        <v>43088</v>
      </c>
      <c r="C169" s="6">
        <v>9600</v>
      </c>
      <c r="D169" s="6" t="s">
        <v>178</v>
      </c>
      <c r="E169" s="6" t="s">
        <v>22</v>
      </c>
      <c r="F169" s="6" t="s">
        <v>253</v>
      </c>
      <c r="G169" s="7">
        <v>120</v>
      </c>
      <c r="H169" s="7">
        <v>20</v>
      </c>
      <c r="I169" s="7">
        <v>200</v>
      </c>
      <c r="J169" s="7">
        <v>280</v>
      </c>
      <c r="K169" s="7">
        <v>360</v>
      </c>
      <c r="L169" s="7">
        <v>280</v>
      </c>
      <c r="M169" s="6">
        <v>75</v>
      </c>
      <c r="N169" s="8">
        <f>IF('HNI OPTION CALLS'!E169="BUY",('HNI OPTION CALLS'!L169-'HNI OPTION CALLS'!G169)*('HNI OPTION CALLS'!M169),('HNI OPTION CALLS'!G169-'HNI OPTION CALLS'!L169)*('HNI OPTION CALLS'!M169))</f>
        <v>12000</v>
      </c>
      <c r="O169" s="9">
        <f>'HNI OPTION CALLS'!N169/('HNI OPTION CALLS'!M169)/'HNI OPTION CALLS'!G169%</f>
        <v>133.33333333333334</v>
      </c>
    </row>
    <row r="170" spans="1:15" ht="15.75">
      <c r="A170" s="61">
        <v>6</v>
      </c>
      <c r="B170" s="5">
        <v>43087</v>
      </c>
      <c r="C170" s="6">
        <v>700</v>
      </c>
      <c r="D170" s="6" t="s">
        <v>178</v>
      </c>
      <c r="E170" s="6" t="s">
        <v>22</v>
      </c>
      <c r="F170" s="6" t="s">
        <v>258</v>
      </c>
      <c r="G170" s="7">
        <v>19</v>
      </c>
      <c r="H170" s="7">
        <v>13</v>
      </c>
      <c r="I170" s="7">
        <v>23</v>
      </c>
      <c r="J170" s="7">
        <v>27</v>
      </c>
      <c r="K170" s="7">
        <v>30</v>
      </c>
      <c r="L170" s="7">
        <v>23</v>
      </c>
      <c r="M170" s="6">
        <v>1000</v>
      </c>
      <c r="N170" s="8">
        <f>IF('HNI OPTION CALLS'!E170="BUY",('HNI OPTION CALLS'!L170-'HNI OPTION CALLS'!G170)*('HNI OPTION CALLS'!M170),('HNI OPTION CALLS'!G170-'HNI OPTION CALLS'!L170)*('HNI OPTION CALLS'!M170))</f>
        <v>4000</v>
      </c>
      <c r="O170" s="9">
        <f>'HNI OPTION CALLS'!N170/('HNI OPTION CALLS'!M170)/'HNI OPTION CALLS'!G170%</f>
        <v>21.05263157894737</v>
      </c>
    </row>
    <row r="171" spans="1:15" ht="15.75">
      <c r="A171" s="61">
        <v>7</v>
      </c>
      <c r="B171" s="5">
        <v>43082</v>
      </c>
      <c r="C171" s="6">
        <v>300</v>
      </c>
      <c r="D171" s="6" t="s">
        <v>178</v>
      </c>
      <c r="E171" s="6" t="s">
        <v>22</v>
      </c>
      <c r="F171" s="6" t="s">
        <v>195</v>
      </c>
      <c r="G171" s="7">
        <v>7.5</v>
      </c>
      <c r="H171" s="7">
        <v>5</v>
      </c>
      <c r="I171" s="7">
        <v>9</v>
      </c>
      <c r="J171" s="7">
        <v>10.5</v>
      </c>
      <c r="K171" s="7">
        <v>12</v>
      </c>
      <c r="L171" s="7">
        <v>5</v>
      </c>
      <c r="M171" s="6">
        <v>4500</v>
      </c>
      <c r="N171" s="8">
        <f>IF('HNI OPTION CALLS'!E171="BUY",('HNI OPTION CALLS'!L171-'HNI OPTION CALLS'!G171)*('HNI OPTION CALLS'!M171),('HNI OPTION CALLS'!G171-'HNI OPTION CALLS'!L171)*('HNI OPTION CALLS'!M171))</f>
        <v>-11250</v>
      </c>
      <c r="O171" s="9">
        <f>'HNI OPTION CALLS'!N171/('HNI OPTION CALLS'!M171)/'HNI OPTION CALLS'!G171%</f>
        <v>-33.333333333333336</v>
      </c>
    </row>
    <row r="172" spans="1:15" ht="15.75">
      <c r="A172" s="61">
        <v>8</v>
      </c>
      <c r="B172" s="5">
        <v>43081</v>
      </c>
      <c r="C172" s="6">
        <v>300</v>
      </c>
      <c r="D172" s="6" t="s">
        <v>178</v>
      </c>
      <c r="E172" s="6" t="s">
        <v>22</v>
      </c>
      <c r="F172" s="6" t="s">
        <v>49</v>
      </c>
      <c r="G172" s="7">
        <v>7.5</v>
      </c>
      <c r="H172" s="7">
        <v>4</v>
      </c>
      <c r="I172" s="7">
        <v>9.5</v>
      </c>
      <c r="J172" s="7">
        <v>11.5</v>
      </c>
      <c r="K172" s="7">
        <v>13.5</v>
      </c>
      <c r="L172" s="7">
        <v>4</v>
      </c>
      <c r="M172" s="6">
        <v>3000</v>
      </c>
      <c r="N172" s="8">
        <f>IF('HNI OPTION CALLS'!E172="BUY",('HNI OPTION CALLS'!L172-'HNI OPTION CALLS'!G172)*('HNI OPTION CALLS'!M172),('HNI OPTION CALLS'!G172-'HNI OPTION CALLS'!L172)*('HNI OPTION CALLS'!M172))</f>
        <v>-10500</v>
      </c>
      <c r="O172" s="9">
        <f>'HNI OPTION CALLS'!N172/('HNI OPTION CALLS'!M172)/'HNI OPTION CALLS'!G172%</f>
        <v>-46.666666666666671</v>
      </c>
    </row>
    <row r="173" spans="1:15" ht="15.75">
      <c r="A173" s="61">
        <v>9</v>
      </c>
      <c r="B173" s="5">
        <v>43080</v>
      </c>
      <c r="C173" s="6">
        <v>190</v>
      </c>
      <c r="D173" s="6" t="s">
        <v>178</v>
      </c>
      <c r="E173" s="6" t="s">
        <v>22</v>
      </c>
      <c r="F173" s="6" t="s">
        <v>255</v>
      </c>
      <c r="G173" s="7">
        <v>6</v>
      </c>
      <c r="H173" s="7">
        <v>3</v>
      </c>
      <c r="I173" s="7">
        <v>7.5</v>
      </c>
      <c r="J173" s="7">
        <v>9</v>
      </c>
      <c r="K173" s="7">
        <v>10.5</v>
      </c>
      <c r="L173" s="7">
        <v>7.5</v>
      </c>
      <c r="M173" s="6">
        <v>3500</v>
      </c>
      <c r="N173" s="8">
        <f>IF('HNI OPTION CALLS'!E173="BUY",('HNI OPTION CALLS'!L173-'HNI OPTION CALLS'!G173)*('HNI OPTION CALLS'!M173),('HNI OPTION CALLS'!G173-'HNI OPTION CALLS'!L173)*('HNI OPTION CALLS'!M173))</f>
        <v>5250</v>
      </c>
      <c r="O173" s="9">
        <f>'HNI OPTION CALLS'!N173/('HNI OPTION CALLS'!M173)/'HNI OPTION CALLS'!G173%</f>
        <v>25</v>
      </c>
    </row>
    <row r="174" spans="1:15" ht="15.75">
      <c r="A174" s="61">
        <v>10</v>
      </c>
      <c r="B174" s="5">
        <v>43077</v>
      </c>
      <c r="C174" s="6">
        <v>170</v>
      </c>
      <c r="D174" s="6" t="s">
        <v>178</v>
      </c>
      <c r="E174" s="6" t="s">
        <v>22</v>
      </c>
      <c r="F174" s="6" t="s">
        <v>83</v>
      </c>
      <c r="G174" s="7">
        <v>6.5</v>
      </c>
      <c r="H174" s="7">
        <v>3</v>
      </c>
      <c r="I174" s="7">
        <v>8.5</v>
      </c>
      <c r="J174" s="7">
        <v>10.5</v>
      </c>
      <c r="K174" s="7">
        <v>12.5</v>
      </c>
      <c r="L174" s="7">
        <v>8.5</v>
      </c>
      <c r="M174" s="6">
        <v>3500</v>
      </c>
      <c r="N174" s="8">
        <f>IF('HNI OPTION CALLS'!E174="BUY",('HNI OPTION CALLS'!L174-'HNI OPTION CALLS'!G174)*('HNI OPTION CALLS'!M174),('HNI OPTION CALLS'!G174-'HNI OPTION CALLS'!L174)*('HNI OPTION CALLS'!M174))</f>
        <v>7000</v>
      </c>
      <c r="O174" s="9">
        <f>'HNI OPTION CALLS'!N174/('HNI OPTION CALLS'!M174)/'HNI OPTION CALLS'!G174%</f>
        <v>30.769230769230766</v>
      </c>
    </row>
    <row r="175" spans="1:15" ht="15.75">
      <c r="A175" s="61">
        <v>11</v>
      </c>
      <c r="B175" s="5">
        <v>43076</v>
      </c>
      <c r="C175" s="6">
        <v>8900</v>
      </c>
      <c r="D175" s="6" t="s">
        <v>178</v>
      </c>
      <c r="E175" s="6" t="s">
        <v>22</v>
      </c>
      <c r="F175" s="6" t="s">
        <v>253</v>
      </c>
      <c r="G175" s="7">
        <v>120</v>
      </c>
      <c r="H175" s="7">
        <v>25</v>
      </c>
      <c r="I175" s="7">
        <v>180</v>
      </c>
      <c r="J175" s="7">
        <v>240</v>
      </c>
      <c r="K175" s="7">
        <v>300</v>
      </c>
      <c r="L175" s="7">
        <v>300</v>
      </c>
      <c r="M175" s="6">
        <v>75</v>
      </c>
      <c r="N175" s="8">
        <f>IF('HNI OPTION CALLS'!E175="BUY",('HNI OPTION CALLS'!L175-'HNI OPTION CALLS'!G175)*('HNI OPTION CALLS'!M175),('HNI OPTION CALLS'!G175-'HNI OPTION CALLS'!L175)*('HNI OPTION CALLS'!M175))</f>
        <v>13500</v>
      </c>
      <c r="O175" s="9">
        <f>'HNI OPTION CALLS'!N175/('HNI OPTION CALLS'!M175)/'HNI OPTION CALLS'!G175%</f>
        <v>150</v>
      </c>
    </row>
    <row r="176" spans="1:15" ht="15.75">
      <c r="A176" s="61">
        <v>12</v>
      </c>
      <c r="B176" s="5">
        <v>43076</v>
      </c>
      <c r="C176" s="6">
        <v>760</v>
      </c>
      <c r="D176" s="6" t="s">
        <v>178</v>
      </c>
      <c r="E176" s="6" t="s">
        <v>22</v>
      </c>
      <c r="F176" s="6" t="s">
        <v>26</v>
      </c>
      <c r="G176" s="7">
        <v>14</v>
      </c>
      <c r="H176" s="7">
        <v>3</v>
      </c>
      <c r="I176" s="7">
        <v>20</v>
      </c>
      <c r="J176" s="7">
        <v>26</v>
      </c>
      <c r="K176" s="7">
        <v>32</v>
      </c>
      <c r="L176" s="7">
        <v>20</v>
      </c>
      <c r="M176" s="6">
        <v>1000</v>
      </c>
      <c r="N176" s="8">
        <f>IF('HNI OPTION CALLS'!E176="BUY",('HNI OPTION CALLS'!L176-'HNI OPTION CALLS'!G176)*('HNI OPTION CALLS'!M176),('HNI OPTION CALLS'!G176-'HNI OPTION CALLS'!L176)*('HNI OPTION CALLS'!M176))</f>
        <v>6000</v>
      </c>
      <c r="O176" s="9">
        <f>'HNI OPTION CALLS'!N176/('HNI OPTION CALLS'!M176)/'HNI OPTION CALLS'!G176%</f>
        <v>42.857142857142854</v>
      </c>
    </row>
    <row r="177" spans="1:15" ht="15.75">
      <c r="A177" s="61">
        <v>13</v>
      </c>
      <c r="B177" s="5">
        <v>43073</v>
      </c>
      <c r="C177" s="6">
        <v>500</v>
      </c>
      <c r="D177" s="6" t="s">
        <v>178</v>
      </c>
      <c r="E177" s="6" t="s">
        <v>22</v>
      </c>
      <c r="F177" s="6" t="s">
        <v>143</v>
      </c>
      <c r="G177" s="7">
        <v>22</v>
      </c>
      <c r="H177" s="7">
        <v>13</v>
      </c>
      <c r="I177" s="7">
        <v>27</v>
      </c>
      <c r="J177" s="7">
        <v>32</v>
      </c>
      <c r="K177" s="7">
        <v>37</v>
      </c>
      <c r="L177" s="7">
        <v>27</v>
      </c>
      <c r="M177" s="6">
        <v>1800</v>
      </c>
      <c r="N177" s="8">
        <f>IF('NORMAL OPTION CALLS'!E372="BUY",('NORMAL OPTION CALLS'!L372-'NORMAL OPTION CALLS'!G372)*('NORMAL OPTION CALLS'!M372),('NORMAL OPTION CALLS'!G372-'NORMAL OPTION CALLS'!L372)*('NORMAL OPTION CALLS'!M372))</f>
        <v>12300.000000000002</v>
      </c>
      <c r="O177" s="9">
        <f>'NORMAL OPTION CALLS'!N372/('NORMAL OPTION CALLS'!M372)/'NORMAL OPTION CALLS'!G372%</f>
        <v>56.164383561643845</v>
      </c>
    </row>
    <row r="178" spans="1:15" s="69" customFormat="1" ht="15.75">
      <c r="A178" s="65"/>
      <c r="B178" s="66"/>
      <c r="C178" s="33"/>
      <c r="D178" s="33"/>
      <c r="E178" s="33"/>
      <c r="F178" s="33"/>
      <c r="G178" s="13"/>
      <c r="H178" s="13"/>
      <c r="I178" s="13"/>
      <c r="J178" s="13"/>
      <c r="K178" s="13"/>
      <c r="L178" s="13"/>
      <c r="M178" s="33"/>
      <c r="N178" s="67"/>
      <c r="O178" s="68"/>
    </row>
    <row r="179" spans="1:15" ht="16.5" thickBot="1">
      <c r="A179" s="4"/>
      <c r="B179" s="11"/>
      <c r="C179" s="11"/>
      <c r="D179" s="12"/>
      <c r="E179" s="12"/>
      <c r="F179" s="12"/>
      <c r="G179" s="13"/>
      <c r="H179" s="14"/>
      <c r="I179" s="15" t="s">
        <v>27</v>
      </c>
      <c r="J179" s="15"/>
      <c r="K179" s="16"/>
      <c r="L179" s="16"/>
      <c r="M179" s="17"/>
      <c r="N179" s="17"/>
      <c r="O179" s="17"/>
    </row>
    <row r="180" spans="1:15" ht="15.75">
      <c r="A180" s="18"/>
      <c r="B180" s="11"/>
      <c r="C180" s="11"/>
      <c r="D180" s="99" t="s">
        <v>28</v>
      </c>
      <c r="E180" s="109"/>
      <c r="F180" s="20">
        <v>13</v>
      </c>
      <c r="G180" s="21">
        <v>100</v>
      </c>
      <c r="H180" s="12">
        <v>13</v>
      </c>
      <c r="I180" s="22">
        <f>'HNI OPTION CALLS'!H181/'HNI OPTION CALLS'!H180%</f>
        <v>69.230769230769226</v>
      </c>
      <c r="J180" s="22"/>
      <c r="K180" s="22"/>
      <c r="L180" s="23"/>
      <c r="M180" s="17"/>
    </row>
    <row r="181" spans="1:15" ht="15.75">
      <c r="A181" s="18"/>
      <c r="B181" s="11"/>
      <c r="C181" s="11"/>
      <c r="D181" s="93" t="s">
        <v>29</v>
      </c>
      <c r="E181" s="107"/>
      <c r="F181" s="25">
        <v>9</v>
      </c>
      <c r="G181" s="26">
        <f>('HNI OPTION CALLS'!F181/'HNI OPTION CALLS'!F180)*100</f>
        <v>69.230769230769226</v>
      </c>
      <c r="H181" s="12">
        <v>9</v>
      </c>
      <c r="I181" s="16"/>
      <c r="J181" s="16"/>
      <c r="K181" s="12"/>
      <c r="L181" s="16"/>
      <c r="N181" s="12" t="s">
        <v>30</v>
      </c>
      <c r="O181" s="12"/>
    </row>
    <row r="182" spans="1:15" ht="15.75">
      <c r="A182" s="27"/>
      <c r="B182" s="11"/>
      <c r="C182" s="11"/>
      <c r="D182" s="93" t="s">
        <v>31</v>
      </c>
      <c r="E182" s="107"/>
      <c r="F182" s="25">
        <v>0</v>
      </c>
      <c r="G182" s="26">
        <f>('HNI OPTION CALLS'!F182/'HNI OPTION CALLS'!F180)*100</f>
        <v>0</v>
      </c>
      <c r="H182" s="28"/>
      <c r="I182" s="12"/>
      <c r="J182" s="12"/>
      <c r="K182" s="12"/>
      <c r="L182" s="16"/>
      <c r="M182" s="17"/>
      <c r="N182" s="18"/>
      <c r="O182" s="18"/>
    </row>
    <row r="183" spans="1:15" ht="15.75">
      <c r="A183" s="27"/>
      <c r="B183" s="11"/>
      <c r="C183" s="11"/>
      <c r="D183" s="93" t="s">
        <v>32</v>
      </c>
      <c r="E183" s="107"/>
      <c r="F183" s="25">
        <v>0</v>
      </c>
      <c r="G183" s="26">
        <f>('HNI OPTION CALLS'!F183/'HNI OPTION CALLS'!F180)*100</f>
        <v>0</v>
      </c>
      <c r="H183" s="28"/>
      <c r="I183" s="12"/>
      <c r="J183" s="12"/>
      <c r="K183" s="12"/>
      <c r="M183" s="17"/>
      <c r="N183" s="17"/>
      <c r="O183" s="17"/>
    </row>
    <row r="184" spans="1:15" ht="15.75">
      <c r="A184" s="27"/>
      <c r="B184" s="11"/>
      <c r="C184" s="11"/>
      <c r="D184" s="93" t="s">
        <v>33</v>
      </c>
      <c r="E184" s="107"/>
      <c r="F184" s="25">
        <v>4</v>
      </c>
      <c r="G184" s="26">
        <f>('HNI OPTION CALLS'!F184/'HNI OPTION CALLS'!F180)*100</f>
        <v>30.76923076923077</v>
      </c>
      <c r="H184" s="28"/>
      <c r="I184" s="12" t="s">
        <v>34</v>
      </c>
      <c r="J184" s="12"/>
      <c r="K184" s="16"/>
      <c r="L184" s="16"/>
      <c r="M184" s="17"/>
      <c r="N184" s="17"/>
      <c r="O184" s="17"/>
    </row>
    <row r="185" spans="1:15" ht="15.75">
      <c r="A185" s="27"/>
      <c r="B185" s="11"/>
      <c r="C185" s="11"/>
      <c r="D185" s="93" t="s">
        <v>35</v>
      </c>
      <c r="E185" s="107"/>
      <c r="F185" s="25">
        <v>0</v>
      </c>
      <c r="G185" s="26">
        <f>('HNI OPTION CALLS'!F185/'HNI OPTION CALLS'!F180)*100</f>
        <v>0</v>
      </c>
      <c r="H185" s="28"/>
      <c r="I185" s="12"/>
      <c r="J185" s="12"/>
      <c r="K185" s="16"/>
      <c r="L185" s="16"/>
      <c r="M185" s="17"/>
      <c r="N185" s="17"/>
      <c r="O185" s="17"/>
    </row>
    <row r="186" spans="1:15" ht="16.5" thickBot="1">
      <c r="A186" s="27"/>
      <c r="B186" s="11"/>
      <c r="C186" s="11"/>
      <c r="D186" s="94" t="s">
        <v>36</v>
      </c>
      <c r="E186" s="110"/>
      <c r="F186" s="30">
        <v>0</v>
      </c>
      <c r="G186" s="31">
        <f>('HNI OPTION CALLS'!F186/'HNI OPTION CALLS'!F180)*100</f>
        <v>0</v>
      </c>
      <c r="H186" s="28"/>
      <c r="I186" s="12"/>
      <c r="J186" s="12"/>
      <c r="K186" s="23"/>
      <c r="L186" s="23"/>
      <c r="N186" s="17"/>
      <c r="O186" s="17"/>
    </row>
    <row r="187" spans="1:15" ht="15.75">
      <c r="A187" s="35" t="s">
        <v>37</v>
      </c>
      <c r="B187" s="32"/>
      <c r="C187" s="32"/>
      <c r="D187" s="36"/>
      <c r="E187" s="36"/>
      <c r="F187" s="37"/>
      <c r="G187" s="37"/>
      <c r="H187" s="38"/>
      <c r="I187" s="39"/>
      <c r="J187" s="39"/>
      <c r="K187" s="39"/>
      <c r="M187" s="17"/>
      <c r="N187" s="33"/>
      <c r="O187" s="33"/>
    </row>
    <row r="188" spans="1:15" ht="15.75">
      <c r="A188" s="40" t="s">
        <v>38</v>
      </c>
      <c r="B188" s="32"/>
      <c r="C188" s="32"/>
      <c r="D188" s="41"/>
      <c r="E188" s="42"/>
      <c r="F188" s="36"/>
      <c r="G188" s="39"/>
      <c r="H188" s="38"/>
      <c r="I188" s="39"/>
      <c r="J188" s="39"/>
      <c r="K188" s="39"/>
      <c r="L188" s="37"/>
      <c r="M188" s="17"/>
      <c r="N188" s="18"/>
      <c r="O188" s="18"/>
    </row>
    <row r="189" spans="1:15" ht="15.75">
      <c r="A189" s="40" t="s">
        <v>39</v>
      </c>
      <c r="B189" s="32"/>
      <c r="C189" s="32"/>
      <c r="D189" s="36"/>
      <c r="E189" s="42"/>
      <c r="F189" s="36"/>
      <c r="G189" s="39"/>
      <c r="H189" s="38"/>
      <c r="I189" s="43"/>
      <c r="J189" s="43"/>
      <c r="K189" s="43"/>
      <c r="L189" s="37"/>
      <c r="M189" s="17"/>
      <c r="N189" s="17"/>
      <c r="O189" s="17"/>
    </row>
    <row r="190" spans="1:15" ht="15.75">
      <c r="A190" s="40" t="s">
        <v>40</v>
      </c>
      <c r="B190" s="41"/>
      <c r="C190" s="32"/>
      <c r="D190" s="36"/>
      <c r="E190" s="42"/>
      <c r="F190" s="36"/>
      <c r="G190" s="39"/>
      <c r="H190" s="44"/>
      <c r="I190" s="43"/>
      <c r="J190" s="43"/>
      <c r="K190" s="43"/>
      <c r="L190" s="37"/>
      <c r="M190" s="17"/>
      <c r="N190" s="17"/>
      <c r="O190" s="17"/>
    </row>
    <row r="191" spans="1:15" ht="15.75">
      <c r="A191" s="40" t="s">
        <v>41</v>
      </c>
      <c r="B191" s="27"/>
      <c r="C191" s="41"/>
      <c r="D191" s="36"/>
      <c r="E191" s="45"/>
      <c r="F191" s="39"/>
      <c r="G191" s="39"/>
      <c r="H191" s="44"/>
      <c r="I191" s="43"/>
      <c r="J191" s="43"/>
      <c r="K191" s="43"/>
      <c r="L191" s="39"/>
      <c r="M191" s="17"/>
      <c r="N191" s="17"/>
      <c r="O191" s="17"/>
    </row>
    <row r="192" spans="1:15" ht="15.75" thickBot="1"/>
    <row r="193" spans="1:15" ht="15.75" thickBot="1">
      <c r="A193" s="111" t="s">
        <v>0</v>
      </c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</row>
    <row r="194" spans="1:15" ht="15.75" thickBot="1">
      <c r="A194" s="111"/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</row>
    <row r="195" spans="1:15">
      <c r="A195" s="111"/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</row>
    <row r="196" spans="1:15" ht="15.75">
      <c r="A196" s="112" t="s">
        <v>1</v>
      </c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</row>
    <row r="197" spans="1:15" ht="15.75">
      <c r="A197" s="112" t="s">
        <v>2</v>
      </c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</row>
    <row r="198" spans="1:15" ht="16.5" thickBot="1">
      <c r="A198" s="113" t="s">
        <v>3</v>
      </c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</row>
    <row r="199" spans="1:15" ht="15.75">
      <c r="A199" s="89" t="s">
        <v>232</v>
      </c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</row>
    <row r="200" spans="1:15" ht="15.75">
      <c r="A200" s="89" t="s">
        <v>5</v>
      </c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</row>
    <row r="201" spans="1:15">
      <c r="A201" s="90" t="s">
        <v>6</v>
      </c>
      <c r="B201" s="91" t="s">
        <v>7</v>
      </c>
      <c r="C201" s="92" t="s">
        <v>8</v>
      </c>
      <c r="D201" s="91" t="s">
        <v>9</v>
      </c>
      <c r="E201" s="90" t="s">
        <v>10</v>
      </c>
      <c r="F201" s="90" t="s">
        <v>11</v>
      </c>
      <c r="G201" s="91" t="s">
        <v>12</v>
      </c>
      <c r="H201" s="91" t="s">
        <v>13</v>
      </c>
      <c r="I201" s="92" t="s">
        <v>14</v>
      </c>
      <c r="J201" s="92" t="s">
        <v>15</v>
      </c>
      <c r="K201" s="92" t="s">
        <v>16</v>
      </c>
      <c r="L201" s="98" t="s">
        <v>17</v>
      </c>
      <c r="M201" s="91" t="s">
        <v>18</v>
      </c>
      <c r="N201" s="91" t="s">
        <v>19</v>
      </c>
      <c r="O201" s="91" t="s">
        <v>20</v>
      </c>
    </row>
    <row r="202" spans="1:15">
      <c r="A202" s="90"/>
      <c r="B202" s="91"/>
      <c r="C202" s="92"/>
      <c r="D202" s="91"/>
      <c r="E202" s="90"/>
      <c r="F202" s="90"/>
      <c r="G202" s="91"/>
      <c r="H202" s="91"/>
      <c r="I202" s="92"/>
      <c r="J202" s="92"/>
      <c r="K202" s="92"/>
      <c r="L202" s="98"/>
      <c r="M202" s="91"/>
      <c r="N202" s="91"/>
      <c r="O202" s="91"/>
    </row>
    <row r="203" spans="1:15" ht="15.75">
      <c r="A203" s="61">
        <v>1</v>
      </c>
      <c r="B203" s="5">
        <v>43069</v>
      </c>
      <c r="C203" s="6">
        <v>640</v>
      </c>
      <c r="D203" s="6" t="s">
        <v>178</v>
      </c>
      <c r="E203" s="6" t="s">
        <v>22</v>
      </c>
      <c r="F203" s="6" t="s">
        <v>246</v>
      </c>
      <c r="G203" s="7">
        <v>22</v>
      </c>
      <c r="H203" s="7">
        <v>12</v>
      </c>
      <c r="I203" s="7">
        <v>28</v>
      </c>
      <c r="J203" s="7">
        <v>33</v>
      </c>
      <c r="K203" s="7">
        <v>38</v>
      </c>
      <c r="L203" s="7">
        <v>12</v>
      </c>
      <c r="M203" s="6">
        <v>1000</v>
      </c>
      <c r="N203" s="8">
        <f>IF('HNI OPTION CALLS'!E203="BUY",('HNI OPTION CALLS'!L203-'HNI OPTION CALLS'!G203)*('HNI OPTION CALLS'!M203),('HNI OPTION CALLS'!G203-'HNI OPTION CALLS'!L203)*('HNI OPTION CALLS'!M203))</f>
        <v>-10000</v>
      </c>
      <c r="O203" s="9">
        <f>'HNI OPTION CALLS'!N203/('HNI OPTION CALLS'!M203)/'HNI OPTION CALLS'!G203%</f>
        <v>-45.454545454545453</v>
      </c>
    </row>
    <row r="204" spans="1:15" ht="15.75">
      <c r="A204" s="61">
        <v>2</v>
      </c>
      <c r="B204" s="5">
        <v>43069</v>
      </c>
      <c r="C204" s="6">
        <v>120</v>
      </c>
      <c r="D204" s="6" t="s">
        <v>178</v>
      </c>
      <c r="E204" s="6" t="s">
        <v>22</v>
      </c>
      <c r="F204" s="6" t="s">
        <v>245</v>
      </c>
      <c r="G204" s="7">
        <v>6.5</v>
      </c>
      <c r="H204" s="7">
        <v>4.8</v>
      </c>
      <c r="I204" s="7">
        <v>7.5</v>
      </c>
      <c r="J204" s="7">
        <v>8.5</v>
      </c>
      <c r="K204" s="7">
        <v>9.5</v>
      </c>
      <c r="L204" s="7">
        <v>8.5</v>
      </c>
      <c r="M204" s="6">
        <v>9000</v>
      </c>
      <c r="N204" s="8">
        <f>IF('HNI OPTION CALLS'!E204="BUY",('HNI OPTION CALLS'!L204-'HNI OPTION CALLS'!G204)*('HNI OPTION CALLS'!M204),('HNI OPTION CALLS'!G204-'HNI OPTION CALLS'!L204)*('HNI OPTION CALLS'!M204))</f>
        <v>18000</v>
      </c>
      <c r="O204" s="9">
        <f>'HNI OPTION CALLS'!N204/('HNI OPTION CALLS'!M204)/'HNI OPTION CALLS'!G204%</f>
        <v>30.769230769230766</v>
      </c>
    </row>
    <row r="205" spans="1:15" ht="15.75">
      <c r="A205" s="61">
        <v>3</v>
      </c>
      <c r="B205" s="5">
        <v>43068</v>
      </c>
      <c r="C205" s="6">
        <v>1320</v>
      </c>
      <c r="D205" s="6" t="s">
        <v>178</v>
      </c>
      <c r="E205" s="6" t="s">
        <v>22</v>
      </c>
      <c r="F205" s="6" t="s">
        <v>156</v>
      </c>
      <c r="G205" s="7">
        <v>20</v>
      </c>
      <c r="H205" s="7">
        <v>10</v>
      </c>
      <c r="I205" s="7">
        <v>26</v>
      </c>
      <c r="J205" s="7">
        <v>32</v>
      </c>
      <c r="K205" s="7">
        <v>38</v>
      </c>
      <c r="L205" s="7">
        <v>42</v>
      </c>
      <c r="M205" s="6">
        <v>600</v>
      </c>
      <c r="N205" s="8">
        <f>IF('HNI OPTION CALLS'!E205="BUY",('HNI OPTION CALLS'!L205-'HNI OPTION CALLS'!G205)*('HNI OPTION CALLS'!M205),('HNI OPTION CALLS'!G205-'HNI OPTION CALLS'!L205)*('HNI OPTION CALLS'!M205))</f>
        <v>13200</v>
      </c>
      <c r="O205" s="9">
        <f>'HNI OPTION CALLS'!N205/('HNI OPTION CALLS'!M205)/'HNI OPTION CALLS'!G205%</f>
        <v>110</v>
      </c>
    </row>
    <row r="206" spans="1:15" ht="15.75">
      <c r="A206" s="61">
        <v>4</v>
      </c>
      <c r="B206" s="5">
        <v>43067</v>
      </c>
      <c r="C206" s="6">
        <v>290</v>
      </c>
      <c r="D206" s="6" t="s">
        <v>178</v>
      </c>
      <c r="E206" s="6" t="s">
        <v>22</v>
      </c>
      <c r="F206" s="6" t="s">
        <v>195</v>
      </c>
      <c r="G206" s="7">
        <v>3.4</v>
      </c>
      <c r="H206" s="7">
        <v>1</v>
      </c>
      <c r="I206" s="7">
        <v>4.5999999999999996</v>
      </c>
      <c r="J206" s="7">
        <v>5.8</v>
      </c>
      <c r="K206" s="7">
        <v>7</v>
      </c>
      <c r="L206" s="7">
        <v>4.5999999999999996</v>
      </c>
      <c r="M206" s="6">
        <v>4500</v>
      </c>
      <c r="N206" s="8">
        <f>IF('HNI OPTION CALLS'!E206="BUY",('HNI OPTION CALLS'!L206-'HNI OPTION CALLS'!G206)*('HNI OPTION CALLS'!M206),('HNI OPTION CALLS'!G206-'HNI OPTION CALLS'!L206)*('HNI OPTION CALLS'!M206))</f>
        <v>5399.9999999999991</v>
      </c>
      <c r="O206" s="9">
        <f>'HNI OPTION CALLS'!N206/('HNI OPTION CALLS'!M206)/'HNI OPTION CALLS'!G206%</f>
        <v>35.294117647058812</v>
      </c>
    </row>
    <row r="207" spans="1:15" ht="15.75">
      <c r="A207" s="61">
        <v>5</v>
      </c>
      <c r="B207" s="5">
        <v>43066</v>
      </c>
      <c r="C207" s="6">
        <v>52.5</v>
      </c>
      <c r="D207" s="6" t="s">
        <v>178</v>
      </c>
      <c r="E207" s="6" t="s">
        <v>22</v>
      </c>
      <c r="F207" s="6" t="s">
        <v>242</v>
      </c>
      <c r="G207" s="7">
        <v>2.6</v>
      </c>
      <c r="H207" s="7">
        <v>1.7</v>
      </c>
      <c r="I207" s="7">
        <v>3.2</v>
      </c>
      <c r="J207" s="7">
        <v>3.7</v>
      </c>
      <c r="K207" s="7">
        <v>4.2</v>
      </c>
      <c r="L207" s="7">
        <v>3.7</v>
      </c>
      <c r="M207" s="6">
        <v>17000</v>
      </c>
      <c r="N207" s="8">
        <f>IF('HNI OPTION CALLS'!E207="BUY",('HNI OPTION CALLS'!L207-'HNI OPTION CALLS'!G207)*('HNI OPTION CALLS'!M207),('HNI OPTION CALLS'!G207-'HNI OPTION CALLS'!L207)*('HNI OPTION CALLS'!M207))</f>
        <v>18700</v>
      </c>
      <c r="O207" s="9">
        <f>'HNI OPTION CALLS'!N207/('HNI OPTION CALLS'!M207)/'HNI OPTION CALLS'!G207%</f>
        <v>42.307692307692307</v>
      </c>
    </row>
    <row r="208" spans="1:15" ht="15.75">
      <c r="A208" s="61">
        <v>6</v>
      </c>
      <c r="B208" s="5">
        <v>43062</v>
      </c>
      <c r="C208" s="6">
        <v>730</v>
      </c>
      <c r="D208" s="6" t="s">
        <v>178</v>
      </c>
      <c r="E208" s="6" t="s">
        <v>22</v>
      </c>
      <c r="F208" s="6" t="s">
        <v>26</v>
      </c>
      <c r="G208" s="7">
        <v>16</v>
      </c>
      <c r="H208" s="7">
        <v>6</v>
      </c>
      <c r="I208" s="7">
        <v>21</v>
      </c>
      <c r="J208" s="7">
        <v>26</v>
      </c>
      <c r="K208" s="7">
        <v>31</v>
      </c>
      <c r="L208" s="7">
        <v>6</v>
      </c>
      <c r="M208" s="6">
        <v>1000</v>
      </c>
      <c r="N208" s="8">
        <f>IF('HNI OPTION CALLS'!E208="BUY",('HNI OPTION CALLS'!L208-'HNI OPTION CALLS'!G208)*('HNI OPTION CALLS'!M208),('HNI OPTION CALLS'!G208-'HNI OPTION CALLS'!L208)*('HNI OPTION CALLS'!M208))</f>
        <v>-10000</v>
      </c>
      <c r="O208" s="9">
        <f>'HNI OPTION CALLS'!N208/('HNI OPTION CALLS'!M208)/'HNI OPTION CALLS'!G208%</f>
        <v>-62.5</v>
      </c>
    </row>
    <row r="209" spans="1:15" ht="15.75">
      <c r="A209" s="61">
        <v>7</v>
      </c>
      <c r="B209" s="5">
        <v>43061</v>
      </c>
      <c r="C209" s="6">
        <v>950</v>
      </c>
      <c r="D209" s="6" t="s">
        <v>178</v>
      </c>
      <c r="E209" s="6" t="s">
        <v>22</v>
      </c>
      <c r="F209" s="6" t="s">
        <v>240</v>
      </c>
      <c r="G209" s="7">
        <v>30</v>
      </c>
      <c r="H209" s="7">
        <v>17</v>
      </c>
      <c r="I209" s="7">
        <v>37</v>
      </c>
      <c r="J209" s="7">
        <v>45</v>
      </c>
      <c r="K209" s="7">
        <v>52</v>
      </c>
      <c r="L209" s="7">
        <v>17</v>
      </c>
      <c r="M209" s="6">
        <v>800</v>
      </c>
      <c r="N209" s="8">
        <f>IF('HNI OPTION CALLS'!E209="BUY",('HNI OPTION CALLS'!L209-'HNI OPTION CALLS'!G209)*('HNI OPTION CALLS'!M209),('HNI OPTION CALLS'!G209-'HNI OPTION CALLS'!L209)*('HNI OPTION CALLS'!M209))</f>
        <v>-10400</v>
      </c>
      <c r="O209" s="9">
        <f>'HNI OPTION CALLS'!N209/('HNI OPTION CALLS'!M209)/'HNI OPTION CALLS'!G209%</f>
        <v>-43.333333333333336</v>
      </c>
    </row>
    <row r="210" spans="1:15" ht="15.75">
      <c r="A210" s="61">
        <v>8</v>
      </c>
      <c r="B210" s="5">
        <v>43059</v>
      </c>
      <c r="C210" s="6">
        <v>270</v>
      </c>
      <c r="D210" s="6" t="s">
        <v>178</v>
      </c>
      <c r="E210" s="6" t="s">
        <v>22</v>
      </c>
      <c r="F210" s="6" t="s">
        <v>195</v>
      </c>
      <c r="G210" s="7">
        <v>8.5</v>
      </c>
      <c r="H210" s="7">
        <v>5.5</v>
      </c>
      <c r="I210" s="7">
        <v>10</v>
      </c>
      <c r="J210" s="7">
        <v>11.5</v>
      </c>
      <c r="K210" s="7">
        <v>13</v>
      </c>
      <c r="L210" s="7">
        <v>11.5</v>
      </c>
      <c r="M210" s="6">
        <v>4500</v>
      </c>
      <c r="N210" s="8">
        <f>IF('NORMAL OPTION CALLS'!E413="BUY",('NORMAL OPTION CALLS'!L413-'NORMAL OPTION CALLS'!G413)*('NORMAL OPTION CALLS'!M413),('NORMAL OPTION CALLS'!G413-'NORMAL OPTION CALLS'!L413)*('NORMAL OPTION CALLS'!M413))</f>
        <v>4000</v>
      </c>
      <c r="O210" s="9">
        <f>'NORMAL OPTION CALLS'!N413/('NORMAL OPTION CALLS'!M413)/'NORMAL OPTION CALLS'!G413%</f>
        <v>20.833333333333336</v>
      </c>
    </row>
    <row r="211" spans="1:15" ht="15.75">
      <c r="A211" s="61">
        <v>9</v>
      </c>
      <c r="B211" s="5">
        <v>43046</v>
      </c>
      <c r="C211" s="6">
        <v>900</v>
      </c>
      <c r="D211" s="6" t="s">
        <v>178</v>
      </c>
      <c r="E211" s="6" t="s">
        <v>22</v>
      </c>
      <c r="F211" s="6" t="s">
        <v>80</v>
      </c>
      <c r="G211" s="7">
        <v>12</v>
      </c>
      <c r="H211" s="7">
        <v>2</v>
      </c>
      <c r="I211" s="7">
        <v>20</v>
      </c>
      <c r="J211" s="7">
        <v>28</v>
      </c>
      <c r="K211" s="7">
        <v>36</v>
      </c>
      <c r="L211" s="7">
        <v>4</v>
      </c>
      <c r="M211" s="6">
        <v>700</v>
      </c>
      <c r="N211" s="8">
        <f>IF('HNI OPTION CALLS'!E211="BUY",('HNI OPTION CALLS'!L211-'HNI OPTION CALLS'!G211)*('HNI OPTION CALLS'!M211),('HNI OPTION CALLS'!G211-'HNI OPTION CALLS'!L211)*('HNI OPTION CALLS'!M211))</f>
        <v>-5600</v>
      </c>
      <c r="O211" s="9">
        <f>'HNI OPTION CALLS'!N211/('HNI OPTION CALLS'!M211)/'HNI OPTION CALLS'!G211%</f>
        <v>-66.666666666666671</v>
      </c>
    </row>
    <row r="212" spans="1:15" ht="15.75">
      <c r="A212" s="61">
        <v>10</v>
      </c>
      <c r="B212" s="5">
        <v>43045</v>
      </c>
      <c r="C212" s="6">
        <v>650</v>
      </c>
      <c r="D212" s="6" t="s">
        <v>178</v>
      </c>
      <c r="E212" s="6" t="s">
        <v>22</v>
      </c>
      <c r="F212" s="6" t="s">
        <v>205</v>
      </c>
      <c r="G212" s="7">
        <v>20</v>
      </c>
      <c r="H212" s="7">
        <v>6</v>
      </c>
      <c r="I212" s="7">
        <v>28</v>
      </c>
      <c r="J212" s="7">
        <v>36</v>
      </c>
      <c r="K212" s="7">
        <v>44</v>
      </c>
      <c r="L212" s="7">
        <v>27.9</v>
      </c>
      <c r="M212" s="6">
        <v>1000</v>
      </c>
      <c r="N212" s="8">
        <f>IF('HNI OPTION CALLS'!E212="BUY",('HNI OPTION CALLS'!L212-'HNI OPTION CALLS'!G212)*('HNI OPTION CALLS'!M212),('HNI OPTION CALLS'!G212-'HNI OPTION CALLS'!L212)*('HNI OPTION CALLS'!M212))</f>
        <v>7899.9999999999982</v>
      </c>
      <c r="O212" s="9">
        <f>'HNI OPTION CALLS'!N212/('HNI OPTION CALLS'!M212)/'HNI OPTION CALLS'!G212%</f>
        <v>39.499999999999993</v>
      </c>
    </row>
    <row r="213" spans="1:15" ht="15.75">
      <c r="A213" s="61">
        <v>11</v>
      </c>
      <c r="B213" s="5">
        <v>43042</v>
      </c>
      <c r="C213" s="6">
        <v>440</v>
      </c>
      <c r="D213" s="6" t="s">
        <v>178</v>
      </c>
      <c r="E213" s="6" t="s">
        <v>22</v>
      </c>
      <c r="F213" s="6" t="s">
        <v>75</v>
      </c>
      <c r="G213" s="7">
        <v>20</v>
      </c>
      <c r="H213" s="7">
        <v>14</v>
      </c>
      <c r="I213" s="7">
        <v>24</v>
      </c>
      <c r="J213" s="7">
        <v>28</v>
      </c>
      <c r="K213" s="7">
        <v>32</v>
      </c>
      <c r="L213" s="7">
        <v>24</v>
      </c>
      <c r="M213" s="6">
        <v>1500</v>
      </c>
      <c r="N213" s="8">
        <f>IF('HNI OPTION CALLS'!E213="BUY",('HNI OPTION CALLS'!L213-'HNI OPTION CALLS'!G213)*('HNI OPTION CALLS'!M213),('HNI OPTION CALLS'!G213-'HNI OPTION CALLS'!L213)*('HNI OPTION CALLS'!M213))</f>
        <v>6000</v>
      </c>
      <c r="O213" s="9">
        <f>'HNI OPTION CALLS'!N213/('HNI OPTION CALLS'!M213)/'HNI OPTION CALLS'!G213%</f>
        <v>20</v>
      </c>
    </row>
    <row r="214" spans="1:15" ht="15.75">
      <c r="A214" s="61">
        <v>12</v>
      </c>
      <c r="B214" s="5">
        <v>43042</v>
      </c>
      <c r="C214" s="6">
        <v>210</v>
      </c>
      <c r="D214" s="6" t="s">
        <v>178</v>
      </c>
      <c r="E214" s="6" t="s">
        <v>22</v>
      </c>
      <c r="F214" s="6" t="s">
        <v>116</v>
      </c>
      <c r="G214" s="7">
        <v>12</v>
      </c>
      <c r="H214" s="7">
        <v>8</v>
      </c>
      <c r="I214" s="7">
        <v>14</v>
      </c>
      <c r="J214" s="7">
        <v>16</v>
      </c>
      <c r="K214" s="7">
        <v>18</v>
      </c>
      <c r="L214" s="7">
        <v>8</v>
      </c>
      <c r="M214" s="6">
        <v>3500</v>
      </c>
      <c r="N214" s="8">
        <f>IF('HNI OPTION CALLS'!E214="BUY",('HNI OPTION CALLS'!L214-'HNI OPTION CALLS'!G214)*('HNI OPTION CALLS'!M214),('HNI OPTION CALLS'!G214-'HNI OPTION CALLS'!L214)*('HNI OPTION CALLS'!M214))</f>
        <v>-14000</v>
      </c>
      <c r="O214" s="9">
        <f>'HNI OPTION CALLS'!N214/('HNI OPTION CALLS'!M214)/'HNI OPTION CALLS'!G214%</f>
        <v>-33.333333333333336</v>
      </c>
    </row>
    <row r="215" spans="1:15" ht="15.75">
      <c r="A215" s="61">
        <v>13</v>
      </c>
      <c r="B215" s="5">
        <v>43041</v>
      </c>
      <c r="C215" s="6">
        <v>440</v>
      </c>
      <c r="D215" s="6" t="s">
        <v>178</v>
      </c>
      <c r="E215" s="6" t="s">
        <v>22</v>
      </c>
      <c r="F215" s="6" t="s">
        <v>75</v>
      </c>
      <c r="G215" s="7">
        <v>17</v>
      </c>
      <c r="H215" s="7">
        <v>11</v>
      </c>
      <c r="I215" s="7">
        <v>20</v>
      </c>
      <c r="J215" s="7">
        <v>23</v>
      </c>
      <c r="K215" s="7">
        <v>26</v>
      </c>
      <c r="L215" s="7">
        <v>26</v>
      </c>
      <c r="M215" s="6">
        <v>1500</v>
      </c>
      <c r="N215" s="8">
        <f>IF('HNI OPTION CALLS'!E215="BUY",('HNI OPTION CALLS'!L215-'HNI OPTION CALLS'!G215)*('HNI OPTION CALLS'!M215),('HNI OPTION CALLS'!G215-'HNI OPTION CALLS'!L215)*('HNI OPTION CALLS'!M215))</f>
        <v>13500</v>
      </c>
      <c r="O215" s="9">
        <f>'HNI OPTION CALLS'!N215/('HNI OPTION CALLS'!M215)/'HNI OPTION CALLS'!G215%</f>
        <v>52.941176470588232</v>
      </c>
    </row>
    <row r="216" spans="1:15" ht="16.5" thickBot="1">
      <c r="A216" s="4"/>
      <c r="B216" s="11"/>
      <c r="C216" s="11"/>
      <c r="D216" s="12"/>
      <c r="E216" s="12"/>
      <c r="F216" s="12"/>
      <c r="G216" s="13"/>
      <c r="H216" s="14"/>
      <c r="I216" s="15" t="s">
        <v>27</v>
      </c>
      <c r="J216" s="15"/>
      <c r="K216" s="16"/>
      <c r="L216" s="16"/>
      <c r="M216" s="17"/>
      <c r="N216" s="17"/>
      <c r="O216" s="17"/>
    </row>
    <row r="217" spans="1:15" ht="15.75">
      <c r="A217" s="18"/>
      <c r="B217" s="11"/>
      <c r="C217" s="11"/>
      <c r="D217" s="99" t="s">
        <v>28</v>
      </c>
      <c r="E217" s="109"/>
      <c r="F217" s="20">
        <v>12</v>
      </c>
      <c r="G217" s="21">
        <v>100</v>
      </c>
      <c r="H217" s="12">
        <v>12</v>
      </c>
      <c r="I217" s="22">
        <f>'HNI OPTION CALLS'!H218/'HNI OPTION CALLS'!H217%</f>
        <v>58.333333333333336</v>
      </c>
      <c r="J217" s="22"/>
      <c r="K217" s="22"/>
      <c r="L217" s="23"/>
      <c r="M217" s="17"/>
    </row>
    <row r="218" spans="1:15" ht="15.75">
      <c r="A218" s="18"/>
      <c r="B218" s="11"/>
      <c r="C218" s="11"/>
      <c r="D218" s="93" t="s">
        <v>29</v>
      </c>
      <c r="E218" s="107"/>
      <c r="F218" s="25">
        <v>7</v>
      </c>
      <c r="G218" s="26">
        <f>('HNI OPTION CALLS'!F218/'HNI OPTION CALLS'!F217)*100</f>
        <v>58.333333333333336</v>
      </c>
      <c r="H218" s="12">
        <v>7</v>
      </c>
      <c r="I218" s="16"/>
      <c r="J218" s="16"/>
      <c r="K218" s="12"/>
      <c r="L218" s="16"/>
      <c r="N218" s="12" t="s">
        <v>30</v>
      </c>
      <c r="O218" s="12"/>
    </row>
    <row r="219" spans="1:15" ht="15.75">
      <c r="A219" s="27"/>
      <c r="B219" s="11"/>
      <c r="C219" s="11"/>
      <c r="D219" s="93" t="s">
        <v>31</v>
      </c>
      <c r="E219" s="107"/>
      <c r="F219" s="25">
        <v>0</v>
      </c>
      <c r="G219" s="26">
        <f>('HNI OPTION CALLS'!F219/'HNI OPTION CALLS'!F217)*100</f>
        <v>0</v>
      </c>
      <c r="H219" s="28"/>
      <c r="I219" s="12"/>
      <c r="J219" s="12"/>
      <c r="K219" s="12"/>
      <c r="L219" s="16"/>
      <c r="M219" s="17"/>
      <c r="N219" s="18"/>
      <c r="O219" s="18"/>
    </row>
    <row r="220" spans="1:15" ht="15.75">
      <c r="A220" s="27"/>
      <c r="B220" s="11"/>
      <c r="C220" s="11"/>
      <c r="D220" s="93" t="s">
        <v>32</v>
      </c>
      <c r="E220" s="107"/>
      <c r="F220" s="25">
        <v>0</v>
      </c>
      <c r="G220" s="26">
        <f>('HNI OPTION CALLS'!F220/'HNI OPTION CALLS'!F217)*100</f>
        <v>0</v>
      </c>
      <c r="H220" s="28"/>
      <c r="I220" s="12"/>
      <c r="J220" s="12"/>
      <c r="K220" s="12"/>
      <c r="L220" s="16"/>
      <c r="M220" s="17"/>
      <c r="N220" s="17"/>
      <c r="O220" s="17"/>
    </row>
    <row r="221" spans="1:15" ht="15.75">
      <c r="A221" s="27"/>
      <c r="B221" s="11"/>
      <c r="C221" s="11"/>
      <c r="D221" s="93" t="s">
        <v>33</v>
      </c>
      <c r="E221" s="107"/>
      <c r="F221" s="25">
        <v>5</v>
      </c>
      <c r="G221" s="26">
        <f>('HNI OPTION CALLS'!F221/'HNI OPTION CALLS'!F217)*100</f>
        <v>41.666666666666671</v>
      </c>
      <c r="H221" s="28"/>
      <c r="I221" s="12" t="s">
        <v>34</v>
      </c>
      <c r="J221" s="12"/>
      <c r="K221" s="16"/>
      <c r="L221" s="16"/>
      <c r="M221" s="17"/>
      <c r="N221" s="17"/>
      <c r="O221" s="17"/>
    </row>
    <row r="222" spans="1:15" ht="15.75">
      <c r="A222" s="27"/>
      <c r="B222" s="11"/>
      <c r="C222" s="11"/>
      <c r="D222" s="93" t="s">
        <v>35</v>
      </c>
      <c r="E222" s="107"/>
      <c r="F222" s="25">
        <v>0</v>
      </c>
      <c r="G222" s="26">
        <f>('HNI OPTION CALLS'!F222/'HNI OPTION CALLS'!F217)*100</f>
        <v>0</v>
      </c>
      <c r="H222" s="28"/>
      <c r="I222" s="12"/>
      <c r="J222" s="12"/>
      <c r="K222" s="16"/>
      <c r="L222" s="16"/>
      <c r="M222" s="17"/>
      <c r="N222" s="17"/>
      <c r="O222" s="17"/>
    </row>
    <row r="223" spans="1:15" ht="16.5" thickBot="1">
      <c r="A223" s="27"/>
      <c r="B223" s="11"/>
      <c r="C223" s="11"/>
      <c r="D223" s="94" t="s">
        <v>36</v>
      </c>
      <c r="E223" s="110"/>
      <c r="F223" s="30">
        <v>0</v>
      </c>
      <c r="G223" s="31">
        <f>('HNI OPTION CALLS'!F223/'HNI OPTION CALLS'!F217)*100</f>
        <v>0</v>
      </c>
      <c r="H223" s="28"/>
      <c r="I223" s="12"/>
      <c r="J223" s="12"/>
      <c r="K223" s="23"/>
      <c r="L223" s="23"/>
      <c r="N223" s="17"/>
      <c r="O223" s="17"/>
    </row>
    <row r="224" spans="1:15" ht="15.75">
      <c r="A224" s="35" t="s">
        <v>37</v>
      </c>
      <c r="B224" s="32"/>
      <c r="C224" s="32"/>
      <c r="D224" s="36"/>
      <c r="E224" s="36"/>
      <c r="F224" s="37"/>
      <c r="G224" s="37"/>
      <c r="H224" s="38"/>
      <c r="I224" s="39"/>
      <c r="J224" s="39"/>
      <c r="K224" s="39"/>
      <c r="M224" s="17"/>
      <c r="N224" s="33"/>
      <c r="O224" s="33"/>
    </row>
    <row r="225" spans="1:15" ht="15.75">
      <c r="A225" s="40" t="s">
        <v>38</v>
      </c>
      <c r="B225" s="32"/>
      <c r="C225" s="32"/>
      <c r="D225" s="41"/>
      <c r="E225" s="42"/>
      <c r="F225" s="36"/>
      <c r="G225" s="39"/>
      <c r="H225" s="38"/>
      <c r="I225" s="39"/>
      <c r="J225" s="39"/>
      <c r="K225" s="39"/>
      <c r="L225" s="37"/>
      <c r="M225" s="17"/>
      <c r="N225" s="18"/>
      <c r="O225" s="18"/>
    </row>
    <row r="226" spans="1:15" ht="15.75">
      <c r="A226" s="40" t="s">
        <v>39</v>
      </c>
      <c r="B226" s="32"/>
      <c r="C226" s="32"/>
      <c r="D226" s="36"/>
      <c r="E226" s="42"/>
      <c r="F226" s="36"/>
      <c r="G226" s="39"/>
      <c r="H226" s="38"/>
      <c r="I226" s="43"/>
      <c r="J226" s="43"/>
      <c r="K226" s="43"/>
      <c r="L226" s="37"/>
      <c r="M226" s="17"/>
      <c r="N226" s="17"/>
      <c r="O226" s="17"/>
    </row>
    <row r="227" spans="1:15" ht="15.75">
      <c r="A227" s="40" t="s">
        <v>40</v>
      </c>
      <c r="B227" s="41"/>
      <c r="C227" s="32"/>
      <c r="D227" s="36"/>
      <c r="E227" s="42"/>
      <c r="F227" s="36"/>
      <c r="G227" s="39"/>
      <c r="H227" s="44"/>
      <c r="I227" s="43"/>
      <c r="J227" s="43"/>
      <c r="K227" s="43"/>
      <c r="L227" s="37"/>
      <c r="M227" s="17"/>
      <c r="N227" s="17"/>
      <c r="O227" s="17"/>
    </row>
    <row r="228" spans="1:15" ht="15.75">
      <c r="A228" s="40" t="s">
        <v>41</v>
      </c>
      <c r="B228" s="27"/>
      <c r="C228" s="41"/>
      <c r="D228" s="36"/>
      <c r="E228" s="45"/>
      <c r="F228" s="39"/>
      <c r="G228" s="39"/>
      <c r="H228" s="44"/>
      <c r="I228" s="43"/>
      <c r="J228" s="43"/>
      <c r="K228" s="43"/>
      <c r="L228" s="39"/>
      <c r="M228" s="17"/>
      <c r="N228" s="17"/>
      <c r="O228" s="17"/>
    </row>
    <row r="229" spans="1:15" ht="15.75" thickBot="1"/>
    <row r="230" spans="1:15" ht="15.75" thickBot="1">
      <c r="A230" s="111" t="s">
        <v>0</v>
      </c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</row>
    <row r="231" spans="1:15" ht="15.75" thickBot="1">
      <c r="A231" s="111"/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</row>
    <row r="232" spans="1:15">
      <c r="A232" s="111"/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</row>
    <row r="233" spans="1:15" ht="15.75">
      <c r="A233" s="112" t="s">
        <v>1</v>
      </c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</row>
    <row r="234" spans="1:15" ht="15.75">
      <c r="A234" s="112" t="s">
        <v>2</v>
      </c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</row>
    <row r="235" spans="1:15" ht="16.5" thickBot="1">
      <c r="A235" s="113" t="s">
        <v>3</v>
      </c>
      <c r="B235" s="113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</row>
    <row r="236" spans="1:15" ht="15.75">
      <c r="A236" s="89" t="s">
        <v>210</v>
      </c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</row>
    <row r="237" spans="1:15" ht="15.75">
      <c r="A237" s="89" t="s">
        <v>5</v>
      </c>
      <c r="B237" s="89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</row>
    <row r="238" spans="1:15">
      <c r="A238" s="90" t="s">
        <v>6</v>
      </c>
      <c r="B238" s="91" t="s">
        <v>7</v>
      </c>
      <c r="C238" s="92" t="s">
        <v>8</v>
      </c>
      <c r="D238" s="91" t="s">
        <v>9</v>
      </c>
      <c r="E238" s="90" t="s">
        <v>10</v>
      </c>
      <c r="F238" s="90" t="s">
        <v>11</v>
      </c>
      <c r="G238" s="91" t="s">
        <v>12</v>
      </c>
      <c r="H238" s="91" t="s">
        <v>13</v>
      </c>
      <c r="I238" s="92" t="s">
        <v>14</v>
      </c>
      <c r="J238" s="92" t="s">
        <v>15</v>
      </c>
      <c r="K238" s="92" t="s">
        <v>16</v>
      </c>
      <c r="L238" s="98" t="s">
        <v>17</v>
      </c>
      <c r="M238" s="91" t="s">
        <v>18</v>
      </c>
      <c r="N238" s="91" t="s">
        <v>19</v>
      </c>
      <c r="O238" s="91" t="s">
        <v>20</v>
      </c>
    </row>
    <row r="239" spans="1:15">
      <c r="A239" s="90"/>
      <c r="B239" s="91"/>
      <c r="C239" s="92"/>
      <c r="D239" s="91"/>
      <c r="E239" s="90"/>
      <c r="F239" s="90"/>
      <c r="G239" s="91"/>
      <c r="H239" s="91"/>
      <c r="I239" s="92"/>
      <c r="J239" s="92"/>
      <c r="K239" s="92"/>
      <c r="L239" s="98"/>
      <c r="M239" s="91"/>
      <c r="N239" s="91"/>
      <c r="O239" s="91"/>
    </row>
    <row r="240" spans="1:15" ht="14.25" customHeight="1">
      <c r="A240" s="61">
        <v>1</v>
      </c>
      <c r="B240" s="5">
        <v>43039</v>
      </c>
      <c r="C240" s="6">
        <v>700</v>
      </c>
      <c r="D240" s="6" t="s">
        <v>178</v>
      </c>
      <c r="E240" s="6" t="s">
        <v>22</v>
      </c>
      <c r="F240" s="6" t="s">
        <v>229</v>
      </c>
      <c r="G240" s="7">
        <v>27</v>
      </c>
      <c r="H240" s="7">
        <v>17</v>
      </c>
      <c r="I240" s="7">
        <v>32</v>
      </c>
      <c r="J240" s="7">
        <v>37</v>
      </c>
      <c r="K240" s="7">
        <v>42</v>
      </c>
      <c r="L240" s="7">
        <v>42</v>
      </c>
      <c r="M240" s="6">
        <v>1200</v>
      </c>
      <c r="N240" s="8">
        <f>IF('HNI OPTION CALLS'!E240="BUY",('HNI OPTION CALLS'!L240-'HNI OPTION CALLS'!G240)*('HNI OPTION CALLS'!M240),('HNI OPTION CALLS'!G240-'HNI OPTION CALLS'!L240)*('HNI OPTION CALLS'!M240))</f>
        <v>18000</v>
      </c>
      <c r="O240" s="9">
        <f>'HNI OPTION CALLS'!N240/('HNI OPTION CALLS'!M240)/'HNI OPTION CALLS'!G240%</f>
        <v>55.55555555555555</v>
      </c>
    </row>
    <row r="241" spans="1:15" ht="14.25" customHeight="1">
      <c r="A241" s="61">
        <v>2</v>
      </c>
      <c r="B241" s="5">
        <v>43038</v>
      </c>
      <c r="C241" s="6">
        <v>430</v>
      </c>
      <c r="D241" s="6" t="s">
        <v>178</v>
      </c>
      <c r="E241" s="6" t="s">
        <v>22</v>
      </c>
      <c r="F241" s="6" t="s">
        <v>228</v>
      </c>
      <c r="G241" s="7">
        <v>18</v>
      </c>
      <c r="H241" s="7">
        <v>8</v>
      </c>
      <c r="I241" s="7">
        <v>23</v>
      </c>
      <c r="J241" s="7">
        <v>28</v>
      </c>
      <c r="K241" s="7">
        <v>33</v>
      </c>
      <c r="L241" s="7">
        <v>33</v>
      </c>
      <c r="M241" s="6">
        <v>1200</v>
      </c>
      <c r="N241" s="8">
        <f>IF('HNI OPTION CALLS'!E241="BUY",('HNI OPTION CALLS'!L241-'HNI OPTION CALLS'!G241)*('HNI OPTION CALLS'!M241),('HNI OPTION CALLS'!G241-'HNI OPTION CALLS'!L241)*('HNI OPTION CALLS'!M241))</f>
        <v>18000</v>
      </c>
      <c r="O241" s="9">
        <f>'HNI OPTION CALLS'!N241/('HNI OPTION CALLS'!M241)/'HNI OPTION CALLS'!G241%</f>
        <v>83.333333333333343</v>
      </c>
    </row>
    <row r="242" spans="1:15" ht="14.25" customHeight="1">
      <c r="A242" s="61">
        <v>3</v>
      </c>
      <c r="B242" s="5">
        <v>43035</v>
      </c>
      <c r="C242" s="6">
        <v>470</v>
      </c>
      <c r="D242" s="6" t="s">
        <v>178</v>
      </c>
      <c r="E242" s="6" t="s">
        <v>22</v>
      </c>
      <c r="F242" s="6" t="s">
        <v>75</v>
      </c>
      <c r="G242" s="7">
        <v>5</v>
      </c>
      <c r="H242" s="7">
        <v>2</v>
      </c>
      <c r="I242" s="7">
        <v>10</v>
      </c>
      <c r="J242" s="7">
        <v>15</v>
      </c>
      <c r="K242" s="7">
        <v>20</v>
      </c>
      <c r="L242" s="7">
        <v>7</v>
      </c>
      <c r="M242" s="6">
        <v>1500</v>
      </c>
      <c r="N242" s="8">
        <f>IF('HNI OPTION CALLS'!E242="BUY",('HNI OPTION CALLS'!L242-'HNI OPTION CALLS'!G242)*('HNI OPTION CALLS'!M242),('HNI OPTION CALLS'!G242-'HNI OPTION CALLS'!L242)*('HNI OPTION CALLS'!M242))</f>
        <v>3000</v>
      </c>
      <c r="O242" s="9">
        <f>'HNI OPTION CALLS'!N242/('HNI OPTION CALLS'!M242)/'HNI OPTION CALLS'!G242%</f>
        <v>40</v>
      </c>
    </row>
    <row r="243" spans="1:15" ht="14.25" customHeight="1">
      <c r="A243" s="61">
        <v>4</v>
      </c>
      <c r="B243" s="5">
        <v>43034</v>
      </c>
      <c r="C243" s="6">
        <v>290</v>
      </c>
      <c r="D243" s="6" t="s">
        <v>178</v>
      </c>
      <c r="E243" s="6" t="s">
        <v>22</v>
      </c>
      <c r="F243" s="6" t="s">
        <v>140</v>
      </c>
      <c r="G243" s="7">
        <v>5</v>
      </c>
      <c r="H243" s="7">
        <v>1</v>
      </c>
      <c r="I243" s="7">
        <v>8</v>
      </c>
      <c r="J243" s="7">
        <v>11</v>
      </c>
      <c r="K243" s="7">
        <v>14</v>
      </c>
      <c r="L243" s="7">
        <v>1</v>
      </c>
      <c r="M243" s="6">
        <v>1700</v>
      </c>
      <c r="N243" s="8">
        <f>IF('HNI OPTION CALLS'!E243="BUY",('HNI OPTION CALLS'!L243-'HNI OPTION CALLS'!G243)*('HNI OPTION CALLS'!M243),('HNI OPTION CALLS'!G243-'HNI OPTION CALLS'!L243)*('HNI OPTION CALLS'!M243))</f>
        <v>-6800</v>
      </c>
      <c r="O243" s="9">
        <f>'HNI OPTION CALLS'!N243/('HNI OPTION CALLS'!M243)/'HNI OPTION CALLS'!G243%</f>
        <v>-80</v>
      </c>
    </row>
    <row r="244" spans="1:15" ht="14.25" customHeight="1">
      <c r="A244" s="61">
        <v>5</v>
      </c>
      <c r="B244" s="5">
        <v>43032</v>
      </c>
      <c r="C244" s="6">
        <v>360</v>
      </c>
      <c r="D244" s="6" t="s">
        <v>178</v>
      </c>
      <c r="E244" s="6" t="s">
        <v>22</v>
      </c>
      <c r="F244" s="6" t="s">
        <v>90</v>
      </c>
      <c r="G244" s="7">
        <v>4</v>
      </c>
      <c r="H244" s="7">
        <v>1</v>
      </c>
      <c r="I244" s="7">
        <v>6</v>
      </c>
      <c r="J244" s="7">
        <v>8</v>
      </c>
      <c r="K244" s="7">
        <v>10</v>
      </c>
      <c r="L244" s="7">
        <v>6</v>
      </c>
      <c r="M244" s="6">
        <v>3750</v>
      </c>
      <c r="N244" s="8">
        <f>IF('HNI OPTION CALLS'!E244="BUY",('HNI OPTION CALLS'!L244-'HNI OPTION CALLS'!G244)*('HNI OPTION CALLS'!M244),('HNI OPTION CALLS'!G244-'HNI OPTION CALLS'!L244)*('HNI OPTION CALLS'!M244))</f>
        <v>7500</v>
      </c>
      <c r="O244" s="9">
        <f>'HNI OPTION CALLS'!N244/('HNI OPTION CALLS'!M244)/'HNI OPTION CALLS'!G244%</f>
        <v>50</v>
      </c>
    </row>
    <row r="245" spans="1:15" ht="16.5" customHeight="1">
      <c r="A245" s="61">
        <v>6</v>
      </c>
      <c r="B245" s="5">
        <v>43031</v>
      </c>
      <c r="C245" s="6">
        <v>940</v>
      </c>
      <c r="D245" s="6" t="s">
        <v>178</v>
      </c>
      <c r="E245" s="6" t="s">
        <v>22</v>
      </c>
      <c r="F245" s="6" t="s">
        <v>151</v>
      </c>
      <c r="G245" s="7">
        <v>16</v>
      </c>
      <c r="H245" s="7">
        <v>1</v>
      </c>
      <c r="I245" s="7">
        <v>26</v>
      </c>
      <c r="J245" s="7">
        <v>36</v>
      </c>
      <c r="K245" s="7">
        <v>46</v>
      </c>
      <c r="L245" s="7">
        <v>6</v>
      </c>
      <c r="M245" s="6">
        <v>500</v>
      </c>
      <c r="N245" s="8">
        <f>IF('HNI OPTION CALLS'!E245="BUY",('HNI OPTION CALLS'!L245-'HNI OPTION CALLS'!G245)*('HNI OPTION CALLS'!M245),('HNI OPTION CALLS'!G245-'HNI OPTION CALLS'!L245)*('HNI OPTION CALLS'!M245))</f>
        <v>-5000</v>
      </c>
      <c r="O245" s="9">
        <f>'HNI OPTION CALLS'!N245/('HNI OPTION CALLS'!M245)/'HNI OPTION CALLS'!G245%</f>
        <v>-62.5</v>
      </c>
    </row>
    <row r="246" spans="1:15" ht="16.5" customHeight="1">
      <c r="A246" s="61">
        <v>7</v>
      </c>
      <c r="B246" s="5">
        <v>43025</v>
      </c>
      <c r="C246" s="6">
        <v>390</v>
      </c>
      <c r="D246" s="6" t="s">
        <v>178</v>
      </c>
      <c r="E246" s="6" t="s">
        <v>22</v>
      </c>
      <c r="F246" s="6" t="s">
        <v>143</v>
      </c>
      <c r="G246" s="7">
        <v>6</v>
      </c>
      <c r="H246" s="7">
        <v>1</v>
      </c>
      <c r="I246" s="7">
        <v>9</v>
      </c>
      <c r="J246" s="7">
        <v>12</v>
      </c>
      <c r="K246" s="7">
        <v>15</v>
      </c>
      <c r="L246" s="7">
        <v>1</v>
      </c>
      <c r="M246" s="6">
        <v>1800</v>
      </c>
      <c r="N246" s="8">
        <f>IF('HNI OPTION CALLS'!E246="BUY",('HNI OPTION CALLS'!L246-'HNI OPTION CALLS'!G246)*('HNI OPTION CALLS'!M246),('HNI OPTION CALLS'!G246-'HNI OPTION CALLS'!L246)*('HNI OPTION CALLS'!M246))</f>
        <v>-9000</v>
      </c>
      <c r="O246" s="9">
        <f>'HNI OPTION CALLS'!N246/('HNI OPTION CALLS'!M246)/'HNI OPTION CALLS'!G246%</f>
        <v>-83.333333333333343</v>
      </c>
    </row>
    <row r="247" spans="1:15" ht="16.5" customHeight="1">
      <c r="A247" s="61">
        <v>8</v>
      </c>
      <c r="B247" s="5">
        <v>43024</v>
      </c>
      <c r="C247" s="6">
        <v>125</v>
      </c>
      <c r="D247" s="6" t="s">
        <v>178</v>
      </c>
      <c r="E247" s="6" t="s">
        <v>22</v>
      </c>
      <c r="F247" s="6" t="s">
        <v>53</v>
      </c>
      <c r="G247" s="7">
        <v>3</v>
      </c>
      <c r="H247" s="7">
        <v>2</v>
      </c>
      <c r="I247" s="7">
        <v>3.5</v>
      </c>
      <c r="J247" s="7">
        <v>4</v>
      </c>
      <c r="K247" s="7">
        <v>4.5</v>
      </c>
      <c r="L247" s="7">
        <v>3.5</v>
      </c>
      <c r="M247" s="6">
        <v>11000</v>
      </c>
      <c r="N247" s="8">
        <f>IF('HNI OPTION CALLS'!E247="BUY",('HNI OPTION CALLS'!L247-'HNI OPTION CALLS'!G247)*('HNI OPTION CALLS'!M247),('HNI OPTION CALLS'!G247-'HNI OPTION CALLS'!L247)*('HNI OPTION CALLS'!M247))</f>
        <v>5500</v>
      </c>
      <c r="O247" s="9">
        <f>'HNI OPTION CALLS'!N247/('HNI OPTION CALLS'!M247)/'HNI OPTION CALLS'!G247%</f>
        <v>16.666666666666668</v>
      </c>
    </row>
    <row r="248" spans="1:15" ht="16.5" customHeight="1">
      <c r="A248" s="61">
        <v>9</v>
      </c>
      <c r="B248" s="5">
        <v>43021</v>
      </c>
      <c r="C248" s="6">
        <v>630</v>
      </c>
      <c r="D248" s="6" t="s">
        <v>178</v>
      </c>
      <c r="E248" s="6" t="s">
        <v>22</v>
      </c>
      <c r="F248" s="6" t="s">
        <v>169</v>
      </c>
      <c r="G248" s="7">
        <v>13.5</v>
      </c>
      <c r="H248" s="7">
        <v>6</v>
      </c>
      <c r="I248" s="7">
        <v>17</v>
      </c>
      <c r="J248" s="7">
        <v>20.5</v>
      </c>
      <c r="K248" s="7">
        <v>24</v>
      </c>
      <c r="L248" s="7">
        <v>6</v>
      </c>
      <c r="M248" s="6">
        <v>1500</v>
      </c>
      <c r="N248" s="8">
        <f>IF('HNI OPTION CALLS'!E248="BUY",('HNI OPTION CALLS'!L248-'HNI OPTION CALLS'!G248)*('HNI OPTION CALLS'!M248),('HNI OPTION CALLS'!G248-'HNI OPTION CALLS'!L248)*('HNI OPTION CALLS'!M248))</f>
        <v>-11250</v>
      </c>
      <c r="O248" s="9">
        <f>'HNI OPTION CALLS'!N248/('HNI OPTION CALLS'!M248)/'HNI OPTION CALLS'!G248%</f>
        <v>-55.55555555555555</v>
      </c>
    </row>
    <row r="249" spans="1:15" ht="16.5" customHeight="1">
      <c r="A249" s="61">
        <v>10</v>
      </c>
      <c r="B249" s="5">
        <v>43019</v>
      </c>
      <c r="C249" s="6">
        <v>65</v>
      </c>
      <c r="D249" s="6" t="s">
        <v>178</v>
      </c>
      <c r="E249" s="6" t="s">
        <v>22</v>
      </c>
      <c r="F249" s="6" t="s">
        <v>218</v>
      </c>
      <c r="G249" s="7">
        <v>2</v>
      </c>
      <c r="H249" s="7">
        <v>1.2</v>
      </c>
      <c r="I249" s="7">
        <v>2.5</v>
      </c>
      <c r="J249" s="7">
        <v>2.9</v>
      </c>
      <c r="K249" s="7">
        <v>3.3</v>
      </c>
      <c r="L249" s="7">
        <v>2.5</v>
      </c>
      <c r="M249" s="6">
        <v>13200</v>
      </c>
      <c r="N249" s="8">
        <f>IF('HNI OPTION CALLS'!E249="BUY",('HNI OPTION CALLS'!L249-'HNI OPTION CALLS'!G249)*('HNI OPTION CALLS'!M249),('HNI OPTION CALLS'!G249-'HNI OPTION CALLS'!L249)*('HNI OPTION CALLS'!M249))</f>
        <v>6600</v>
      </c>
      <c r="O249" s="9">
        <f>'HNI OPTION CALLS'!N249/('HNI OPTION CALLS'!M249)/'HNI OPTION CALLS'!G249%</f>
        <v>25</v>
      </c>
    </row>
    <row r="250" spans="1:15" ht="16.5" customHeight="1">
      <c r="A250" s="61">
        <v>11</v>
      </c>
      <c r="B250" s="5">
        <v>43018</v>
      </c>
      <c r="C250" s="6">
        <v>280</v>
      </c>
      <c r="D250" s="6" t="s">
        <v>178</v>
      </c>
      <c r="E250" s="6" t="s">
        <v>22</v>
      </c>
      <c r="F250" s="6" t="s">
        <v>217</v>
      </c>
      <c r="G250" s="7">
        <v>6</v>
      </c>
      <c r="H250" s="7">
        <v>2.5</v>
      </c>
      <c r="I250" s="7">
        <v>8</v>
      </c>
      <c r="J250" s="7">
        <v>10</v>
      </c>
      <c r="K250" s="7">
        <v>12</v>
      </c>
      <c r="L250" s="7">
        <v>8</v>
      </c>
      <c r="M250" s="6">
        <v>3000</v>
      </c>
      <c r="N250" s="8">
        <f>IF('HNI OPTION CALLS'!E250="BUY",('HNI OPTION CALLS'!L250-'HNI OPTION CALLS'!G250)*('HNI OPTION CALLS'!M250),('HNI OPTION CALLS'!G250-'HNI OPTION CALLS'!L250)*('HNI OPTION CALLS'!M250))</f>
        <v>6000</v>
      </c>
      <c r="O250" s="9">
        <f>'HNI OPTION CALLS'!N250/('HNI OPTION CALLS'!M250)/'HNI OPTION CALLS'!G250%</f>
        <v>33.333333333333336</v>
      </c>
    </row>
    <row r="251" spans="1:15" ht="16.5" customHeight="1">
      <c r="A251" s="61">
        <v>12</v>
      </c>
      <c r="B251" s="5">
        <v>43014</v>
      </c>
      <c r="C251" s="6">
        <v>150</v>
      </c>
      <c r="D251" s="6" t="s">
        <v>178</v>
      </c>
      <c r="E251" s="6" t="s">
        <v>22</v>
      </c>
      <c r="F251" s="6" t="s">
        <v>24</v>
      </c>
      <c r="G251" s="7">
        <v>7</v>
      </c>
      <c r="H251" s="7">
        <v>4</v>
      </c>
      <c r="I251" s="7">
        <v>9</v>
      </c>
      <c r="J251" s="7">
        <v>11</v>
      </c>
      <c r="K251" s="7">
        <v>13</v>
      </c>
      <c r="L251" s="7">
        <v>8</v>
      </c>
      <c r="M251" s="6">
        <v>3500</v>
      </c>
      <c r="N251" s="8">
        <f>IF('HNI OPTION CALLS'!E251="BUY",('HNI OPTION CALLS'!L251-'HNI OPTION CALLS'!G251)*('HNI OPTION CALLS'!M251),('HNI OPTION CALLS'!G251-'HNI OPTION CALLS'!L251)*('HNI OPTION CALLS'!M251))</f>
        <v>3500</v>
      </c>
      <c r="O251" s="9">
        <f>'HNI OPTION CALLS'!N251/('HNI OPTION CALLS'!M251)/'HNI OPTION CALLS'!G251%</f>
        <v>14.285714285714285</v>
      </c>
    </row>
    <row r="252" spans="1:15" ht="16.5" customHeight="1">
      <c r="A252" s="61">
        <v>13</v>
      </c>
      <c r="B252" s="5">
        <v>43013</v>
      </c>
      <c r="C252" s="6">
        <v>650</v>
      </c>
      <c r="D252" s="6" t="s">
        <v>178</v>
      </c>
      <c r="E252" s="6" t="s">
        <v>22</v>
      </c>
      <c r="F252" s="6" t="s">
        <v>77</v>
      </c>
      <c r="G252" s="7">
        <v>17</v>
      </c>
      <c r="H252" s="7">
        <v>8</v>
      </c>
      <c r="I252" s="7">
        <v>22</v>
      </c>
      <c r="J252" s="7">
        <v>27</v>
      </c>
      <c r="K252" s="7">
        <v>32</v>
      </c>
      <c r="L252" s="7">
        <v>32</v>
      </c>
      <c r="M252" s="6">
        <v>1100</v>
      </c>
      <c r="N252" s="8">
        <f>IF('HNI OPTION CALLS'!E252="BUY",('HNI OPTION CALLS'!L252-'HNI OPTION CALLS'!G252)*('HNI OPTION CALLS'!M252),('HNI OPTION CALLS'!G252-'HNI OPTION CALLS'!L252)*('HNI OPTION CALLS'!M252))</f>
        <v>16500</v>
      </c>
      <c r="O252" s="9">
        <f>'HNI OPTION CALLS'!N252/('HNI OPTION CALLS'!M252)/'HNI OPTION CALLS'!G252%</f>
        <v>88.235294117647058</v>
      </c>
    </row>
    <row r="253" spans="1:15" ht="16.5" customHeight="1">
      <c r="A253" s="61">
        <v>14</v>
      </c>
      <c r="B253" s="5">
        <v>43012</v>
      </c>
      <c r="C253" s="6">
        <v>740</v>
      </c>
      <c r="D253" s="6" t="s">
        <v>178</v>
      </c>
      <c r="E253" s="6" t="s">
        <v>22</v>
      </c>
      <c r="F253" s="6" t="s">
        <v>212</v>
      </c>
      <c r="G253" s="7">
        <v>18</v>
      </c>
      <c r="H253" s="7">
        <v>9</v>
      </c>
      <c r="I253" s="7">
        <v>22</v>
      </c>
      <c r="J253" s="7">
        <v>26</v>
      </c>
      <c r="K253" s="7">
        <v>30</v>
      </c>
      <c r="L253" s="7">
        <v>30</v>
      </c>
      <c r="M253" s="6">
        <v>800</v>
      </c>
      <c r="N253" s="8">
        <f>IF('HNI OPTION CALLS'!E253="BUY",('HNI OPTION CALLS'!L253-'HNI OPTION CALLS'!G253)*('HNI OPTION CALLS'!M253),('HNI OPTION CALLS'!G253-'HNI OPTION CALLS'!L253)*('HNI OPTION CALLS'!M253))</f>
        <v>9600</v>
      </c>
      <c r="O253" s="9">
        <f>'HNI OPTION CALLS'!N253/('HNI OPTION CALLS'!M253)/'HNI OPTION CALLS'!G253%</f>
        <v>66.666666666666671</v>
      </c>
    </row>
    <row r="254" spans="1:15" ht="15.75">
      <c r="A254" s="61">
        <v>15</v>
      </c>
      <c r="B254" s="5">
        <v>43011</v>
      </c>
      <c r="C254" s="6">
        <v>180</v>
      </c>
      <c r="D254" s="6" t="s">
        <v>178</v>
      </c>
      <c r="E254" s="6" t="s">
        <v>22</v>
      </c>
      <c r="F254" s="6" t="s">
        <v>83</v>
      </c>
      <c r="G254" s="7">
        <v>8</v>
      </c>
      <c r="H254" s="7">
        <v>5</v>
      </c>
      <c r="I254" s="7">
        <v>9.5</v>
      </c>
      <c r="J254" s="7">
        <v>11</v>
      </c>
      <c r="K254" s="7">
        <v>12.5</v>
      </c>
      <c r="L254" s="7">
        <v>11</v>
      </c>
      <c r="M254" s="6">
        <v>3500</v>
      </c>
      <c r="N254" s="8">
        <f>IF('HNI OPTION CALLS'!E254="BUY",('HNI OPTION CALLS'!L254-'HNI OPTION CALLS'!G254)*('HNI OPTION CALLS'!M254),('HNI OPTION CALLS'!G254-'HNI OPTION CALLS'!L254)*('HNI OPTION CALLS'!M254))</f>
        <v>10500</v>
      </c>
      <c r="O254" s="9">
        <f>'HNI OPTION CALLS'!N254/('HNI OPTION CALLS'!M254)/'HNI OPTION CALLS'!G254%</f>
        <v>37.5</v>
      </c>
    </row>
    <row r="255" spans="1:15" ht="16.5" thickBot="1">
      <c r="A255" s="4"/>
      <c r="B255" s="11"/>
      <c r="C255" s="11"/>
      <c r="D255" s="12"/>
      <c r="E255" s="12"/>
      <c r="F255" s="12"/>
      <c r="G255" s="13"/>
      <c r="H255" s="14"/>
      <c r="I255" s="15" t="s">
        <v>27</v>
      </c>
      <c r="J255" s="15"/>
      <c r="K255" s="16"/>
      <c r="L255" s="16"/>
      <c r="M255" s="17"/>
      <c r="N255" s="17"/>
      <c r="O255" s="17"/>
    </row>
    <row r="256" spans="1:15" ht="15.75">
      <c r="A256" s="18"/>
      <c r="B256" s="11"/>
      <c r="C256" s="11"/>
      <c r="D256" s="99" t="s">
        <v>28</v>
      </c>
      <c r="E256" s="109"/>
      <c r="F256" s="20">
        <v>15</v>
      </c>
      <c r="G256" s="21">
        <v>100</v>
      </c>
      <c r="H256" s="12">
        <v>15</v>
      </c>
      <c r="I256" s="22">
        <f>'HNI OPTION CALLS'!H257/'HNI OPTION CALLS'!H256%</f>
        <v>73.333333333333343</v>
      </c>
      <c r="J256" s="22"/>
      <c r="K256" s="22"/>
      <c r="L256" s="23"/>
      <c r="M256" s="17"/>
    </row>
    <row r="257" spans="1:15" ht="15.75">
      <c r="A257" s="18"/>
      <c r="B257" s="11"/>
      <c r="C257" s="11"/>
      <c r="D257" s="93" t="s">
        <v>29</v>
      </c>
      <c r="E257" s="107"/>
      <c r="F257" s="25">
        <v>11</v>
      </c>
      <c r="G257" s="26">
        <f>('HNI OPTION CALLS'!F257/'HNI OPTION CALLS'!F256)*100</f>
        <v>73.333333333333329</v>
      </c>
      <c r="H257" s="12">
        <v>11</v>
      </c>
      <c r="I257" s="16"/>
      <c r="J257" s="16"/>
      <c r="K257" s="12"/>
      <c r="L257" s="16"/>
      <c r="N257" s="12" t="s">
        <v>30</v>
      </c>
      <c r="O257" s="12"/>
    </row>
    <row r="258" spans="1:15" ht="15.75">
      <c r="A258" s="27"/>
      <c r="B258" s="11"/>
      <c r="C258" s="11"/>
      <c r="D258" s="93" t="s">
        <v>31</v>
      </c>
      <c r="E258" s="107"/>
      <c r="F258" s="25">
        <v>0</v>
      </c>
      <c r="G258" s="26">
        <f>('HNI OPTION CALLS'!F258/'HNI OPTION CALLS'!F256)*100</f>
        <v>0</v>
      </c>
      <c r="H258" s="28"/>
      <c r="I258" s="12"/>
      <c r="J258" s="12"/>
      <c r="K258" s="12"/>
      <c r="L258" s="16"/>
      <c r="M258" s="17"/>
      <c r="N258" s="18"/>
      <c r="O258" s="18"/>
    </row>
    <row r="259" spans="1:15" ht="15.75">
      <c r="A259" s="27"/>
      <c r="B259" s="11"/>
      <c r="C259" s="11"/>
      <c r="D259" s="93" t="s">
        <v>32</v>
      </c>
      <c r="E259" s="107"/>
      <c r="F259" s="25">
        <v>0</v>
      </c>
      <c r="G259" s="26">
        <f>('HNI OPTION CALLS'!F259/'HNI OPTION CALLS'!F256)*100</f>
        <v>0</v>
      </c>
      <c r="H259" s="28"/>
      <c r="I259" s="12"/>
      <c r="J259" s="12"/>
      <c r="K259" s="12"/>
      <c r="L259" s="16"/>
      <c r="M259" s="17"/>
      <c r="N259" s="17"/>
      <c r="O259" s="17"/>
    </row>
    <row r="260" spans="1:15" ht="15.75">
      <c r="A260" s="27"/>
      <c r="B260" s="11"/>
      <c r="C260" s="11"/>
      <c r="D260" s="93" t="s">
        <v>33</v>
      </c>
      <c r="E260" s="107"/>
      <c r="F260" s="25">
        <v>4</v>
      </c>
      <c r="G260" s="26">
        <f>('HNI OPTION CALLS'!F260/'HNI OPTION CALLS'!F256)*100</f>
        <v>26.666666666666668</v>
      </c>
      <c r="H260" s="28"/>
      <c r="I260" s="12" t="s">
        <v>34</v>
      </c>
      <c r="J260" s="12"/>
      <c r="K260" s="16"/>
      <c r="L260" s="16"/>
      <c r="M260" s="17"/>
      <c r="N260" s="17"/>
      <c r="O260" s="17"/>
    </row>
    <row r="261" spans="1:15" ht="15.75">
      <c r="A261" s="27"/>
      <c r="B261" s="11"/>
      <c r="C261" s="11"/>
      <c r="D261" s="93" t="s">
        <v>35</v>
      </c>
      <c r="E261" s="107"/>
      <c r="F261" s="25">
        <v>0</v>
      </c>
      <c r="G261" s="26">
        <f>('HNI OPTION CALLS'!F261/'HNI OPTION CALLS'!F256)*100</f>
        <v>0</v>
      </c>
      <c r="H261" s="28"/>
      <c r="I261" s="12"/>
      <c r="J261" s="12"/>
      <c r="K261" s="16"/>
      <c r="L261" s="16"/>
      <c r="M261" s="17"/>
      <c r="N261" s="17"/>
      <c r="O261" s="17"/>
    </row>
    <row r="262" spans="1:15" ht="16.5" thickBot="1">
      <c r="A262" s="27"/>
      <c r="B262" s="11"/>
      <c r="C262" s="11"/>
      <c r="D262" s="94" t="s">
        <v>36</v>
      </c>
      <c r="E262" s="110"/>
      <c r="F262" s="30">
        <v>0</v>
      </c>
      <c r="G262" s="31">
        <f>('HNI OPTION CALLS'!F262/'HNI OPTION CALLS'!F256)*100</f>
        <v>0</v>
      </c>
      <c r="H262" s="28"/>
      <c r="I262" s="12"/>
      <c r="J262" s="12"/>
      <c r="K262" s="23"/>
      <c r="L262" s="23"/>
      <c r="N262" s="17"/>
      <c r="O262" s="17"/>
    </row>
    <row r="263" spans="1:15" ht="15.75">
      <c r="A263" s="35" t="s">
        <v>37</v>
      </c>
      <c r="B263" s="32"/>
      <c r="C263" s="32"/>
      <c r="D263" s="36"/>
      <c r="E263" s="36"/>
      <c r="F263" s="37"/>
      <c r="G263" s="37"/>
      <c r="H263" s="38"/>
      <c r="I263" s="39"/>
      <c r="J263" s="39"/>
      <c r="K263" s="39"/>
      <c r="L263" s="37"/>
      <c r="M263" s="17"/>
      <c r="N263" s="33"/>
      <c r="O263" s="33"/>
    </row>
    <row r="264" spans="1:15" ht="15.75">
      <c r="A264" s="40" t="s">
        <v>38</v>
      </c>
      <c r="B264" s="32"/>
      <c r="C264" s="32"/>
      <c r="D264" s="41"/>
      <c r="E264" s="42"/>
      <c r="F264" s="36"/>
      <c r="G264" s="39"/>
      <c r="H264" s="38"/>
      <c r="I264" s="39"/>
      <c r="J264" s="39"/>
      <c r="K264" s="39"/>
      <c r="L264" s="37"/>
      <c r="M264" s="17"/>
      <c r="N264" s="18"/>
      <c r="O264" s="18"/>
    </row>
    <row r="265" spans="1:15" ht="15.75">
      <c r="A265" s="40" t="s">
        <v>39</v>
      </c>
      <c r="B265" s="32"/>
      <c r="C265" s="32"/>
      <c r="D265" s="36"/>
      <c r="E265" s="42"/>
      <c r="F265" s="36"/>
      <c r="G265" s="39"/>
      <c r="H265" s="38"/>
      <c r="I265" s="43"/>
      <c r="J265" s="43"/>
      <c r="K265" s="43"/>
      <c r="L265" s="37"/>
      <c r="M265" s="17"/>
      <c r="N265" s="17"/>
      <c r="O265" s="17"/>
    </row>
    <row r="266" spans="1:15" ht="15.75">
      <c r="A266" s="40" t="s">
        <v>40</v>
      </c>
      <c r="B266" s="41"/>
      <c r="C266" s="32"/>
      <c r="D266" s="36"/>
      <c r="E266" s="42"/>
      <c r="F266" s="36"/>
      <c r="G266" s="39"/>
      <c r="H266" s="44"/>
      <c r="I266" s="43"/>
      <c r="J266" s="43"/>
      <c r="K266" s="43"/>
      <c r="L266" s="37"/>
      <c r="M266" s="17"/>
      <c r="N266" s="17"/>
      <c r="O266" s="17"/>
    </row>
    <row r="267" spans="1:15" ht="15.75">
      <c r="A267" s="40" t="s">
        <v>41</v>
      </c>
      <c r="B267" s="27"/>
      <c r="C267" s="41"/>
      <c r="D267" s="36"/>
      <c r="E267" s="45"/>
      <c r="F267" s="39"/>
      <c r="G267" s="39"/>
      <c r="H267" s="44"/>
      <c r="I267" s="43"/>
      <c r="J267" s="43"/>
      <c r="K267" s="43"/>
      <c r="L267" s="39"/>
      <c r="M267" s="17"/>
      <c r="N267" s="17"/>
      <c r="O267" s="17"/>
    </row>
    <row r="268" spans="1:15" ht="16.5" customHeight="1" thickBot="1"/>
    <row r="269" spans="1:15" ht="15.75" thickBot="1">
      <c r="A269" s="111" t="s">
        <v>0</v>
      </c>
      <c r="B269" s="111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</row>
    <row r="270" spans="1:15" ht="15.75" thickBot="1">
      <c r="A270" s="111"/>
      <c r="B270" s="111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</row>
    <row r="271" spans="1:15">
      <c r="A271" s="111"/>
      <c r="B271" s="111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</row>
    <row r="272" spans="1:15" ht="15.75">
      <c r="A272" s="112" t="s">
        <v>1</v>
      </c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</row>
    <row r="273" spans="1:15" ht="15.75">
      <c r="A273" s="112" t="s">
        <v>2</v>
      </c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</row>
    <row r="274" spans="1:15" ht="16.5" thickBot="1">
      <c r="A274" s="113" t="s">
        <v>3</v>
      </c>
      <c r="B274" s="113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</row>
    <row r="275" spans="1:15" ht="15.75">
      <c r="A275" s="89" t="s">
        <v>194</v>
      </c>
      <c r="B275" s="89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</row>
    <row r="276" spans="1:15" ht="15.75">
      <c r="A276" s="89" t="s">
        <v>5</v>
      </c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</row>
    <row r="277" spans="1:15">
      <c r="A277" s="90" t="s">
        <v>6</v>
      </c>
      <c r="B277" s="91" t="s">
        <v>7</v>
      </c>
      <c r="C277" s="92" t="s">
        <v>8</v>
      </c>
      <c r="D277" s="91" t="s">
        <v>9</v>
      </c>
      <c r="E277" s="90" t="s">
        <v>10</v>
      </c>
      <c r="F277" s="90" t="s">
        <v>11</v>
      </c>
      <c r="G277" s="91" t="s">
        <v>12</v>
      </c>
      <c r="H277" s="91" t="s">
        <v>13</v>
      </c>
      <c r="I277" s="92" t="s">
        <v>14</v>
      </c>
      <c r="J277" s="92" t="s">
        <v>15</v>
      </c>
      <c r="K277" s="92" t="s">
        <v>16</v>
      </c>
      <c r="L277" s="98" t="s">
        <v>17</v>
      </c>
      <c r="M277" s="91" t="s">
        <v>18</v>
      </c>
      <c r="N277" s="91" t="s">
        <v>19</v>
      </c>
      <c r="O277" s="91" t="s">
        <v>20</v>
      </c>
    </row>
    <row r="278" spans="1:15" ht="15.75" customHeight="1">
      <c r="A278" s="90"/>
      <c r="B278" s="91"/>
      <c r="C278" s="92"/>
      <c r="D278" s="91"/>
      <c r="E278" s="90"/>
      <c r="F278" s="90"/>
      <c r="G278" s="91"/>
      <c r="H278" s="91"/>
      <c r="I278" s="92"/>
      <c r="J278" s="92"/>
      <c r="K278" s="92"/>
      <c r="L278" s="98"/>
      <c r="M278" s="91"/>
      <c r="N278" s="91"/>
      <c r="O278" s="91"/>
    </row>
    <row r="279" spans="1:15" ht="15.75">
      <c r="A279" s="61">
        <v>1</v>
      </c>
      <c r="B279" s="5">
        <v>43004</v>
      </c>
      <c r="C279" s="6">
        <v>170</v>
      </c>
      <c r="D279" s="6" t="s">
        <v>178</v>
      </c>
      <c r="E279" s="6" t="s">
        <v>22</v>
      </c>
      <c r="F279" s="6" t="s">
        <v>83</v>
      </c>
      <c r="G279" s="7">
        <v>4</v>
      </c>
      <c r="H279" s="7">
        <v>0.5</v>
      </c>
      <c r="I279" s="7">
        <v>6</v>
      </c>
      <c r="J279" s="7">
        <v>8</v>
      </c>
      <c r="K279" s="7">
        <v>10</v>
      </c>
      <c r="L279" s="7">
        <v>0.5</v>
      </c>
      <c r="M279" s="6">
        <v>3500</v>
      </c>
      <c r="N279" s="8">
        <f>IF('HNI OPTION CALLS'!E279="BUY",('HNI OPTION CALLS'!L279-'HNI OPTION CALLS'!G279)*('HNI OPTION CALLS'!M279),('HNI OPTION CALLS'!G279-'HNI OPTION CALLS'!L279)*('HNI OPTION CALLS'!M279))</f>
        <v>-12250</v>
      </c>
      <c r="O279" s="9">
        <f>'HNI OPTION CALLS'!N279/('HNI OPTION CALLS'!M279)/'HNI OPTION CALLS'!G279%</f>
        <v>-87.5</v>
      </c>
    </row>
    <row r="280" spans="1:15" ht="15.75">
      <c r="A280" s="61">
        <v>2</v>
      </c>
      <c r="B280" s="5">
        <v>43004</v>
      </c>
      <c r="C280" s="6">
        <v>650</v>
      </c>
      <c r="D280" s="6" t="s">
        <v>178</v>
      </c>
      <c r="E280" s="6" t="s">
        <v>22</v>
      </c>
      <c r="F280" s="6" t="s">
        <v>99</v>
      </c>
      <c r="G280" s="7">
        <v>7</v>
      </c>
      <c r="H280" s="7">
        <v>2</v>
      </c>
      <c r="I280" s="7">
        <v>10</v>
      </c>
      <c r="J280" s="7">
        <v>13</v>
      </c>
      <c r="K280" s="7">
        <v>16</v>
      </c>
      <c r="L280" s="7">
        <v>10</v>
      </c>
      <c r="M280" s="6">
        <v>2000</v>
      </c>
      <c r="N280" s="8">
        <f>IF('HNI OPTION CALLS'!E280="BUY",('HNI OPTION CALLS'!L280-'HNI OPTION CALLS'!G280)*('HNI OPTION CALLS'!M280),('HNI OPTION CALLS'!G280-'HNI OPTION CALLS'!L280)*('HNI OPTION CALLS'!M280))</f>
        <v>6000</v>
      </c>
      <c r="O280" s="9">
        <f>'HNI OPTION CALLS'!N280/('HNI OPTION CALLS'!M280)/'HNI OPTION CALLS'!G280%</f>
        <v>42.857142857142854</v>
      </c>
    </row>
    <row r="281" spans="1:15" ht="15.75">
      <c r="A281" s="61">
        <v>3</v>
      </c>
      <c r="B281" s="5">
        <v>42998</v>
      </c>
      <c r="C281" s="6">
        <v>270</v>
      </c>
      <c r="D281" s="6" t="s">
        <v>178</v>
      </c>
      <c r="E281" s="6" t="s">
        <v>22</v>
      </c>
      <c r="F281" s="6" t="s">
        <v>49</v>
      </c>
      <c r="G281" s="7">
        <v>5.5</v>
      </c>
      <c r="H281" s="7">
        <v>2.5</v>
      </c>
      <c r="I281" s="7">
        <v>7</v>
      </c>
      <c r="J281" s="7">
        <v>8.5</v>
      </c>
      <c r="K281" s="7">
        <v>10</v>
      </c>
      <c r="L281" s="7">
        <v>2.5</v>
      </c>
      <c r="M281" s="6">
        <v>3000</v>
      </c>
      <c r="N281" s="8">
        <f>IF('HNI OPTION CALLS'!E281="BUY",('HNI OPTION CALLS'!L281-'HNI OPTION CALLS'!G281)*('HNI OPTION CALLS'!M281),('HNI OPTION CALLS'!G281-'HNI OPTION CALLS'!L281)*('HNI OPTION CALLS'!M281))</f>
        <v>-9000</v>
      </c>
      <c r="O281" s="9">
        <f>'HNI OPTION CALLS'!N281/('HNI OPTION CALLS'!M281)/'HNI OPTION CALLS'!G281%</f>
        <v>-54.545454545454547</v>
      </c>
    </row>
    <row r="282" spans="1:15" ht="15.75">
      <c r="A282" s="61">
        <v>4</v>
      </c>
      <c r="B282" s="5">
        <v>42996</v>
      </c>
      <c r="C282" s="6">
        <v>120</v>
      </c>
      <c r="D282" s="6" t="s">
        <v>178</v>
      </c>
      <c r="E282" s="6" t="s">
        <v>22</v>
      </c>
      <c r="F282" s="6" t="s">
        <v>53</v>
      </c>
      <c r="G282" s="7">
        <v>1</v>
      </c>
      <c r="H282" s="7">
        <v>0.1</v>
      </c>
      <c r="I282" s="7">
        <v>1.6</v>
      </c>
      <c r="J282" s="7">
        <v>2.2000000000000002</v>
      </c>
      <c r="K282" s="7">
        <v>2.8</v>
      </c>
      <c r="L282" s="7">
        <v>1.6</v>
      </c>
      <c r="M282" s="6">
        <v>11000</v>
      </c>
      <c r="N282" s="8">
        <f>IF('HNI OPTION CALLS'!E282="BUY",('HNI OPTION CALLS'!L282-'HNI OPTION CALLS'!G282)*('HNI OPTION CALLS'!M282),('HNI OPTION CALLS'!G282-'HNI OPTION CALLS'!L282)*('HNI OPTION CALLS'!M282))</f>
        <v>6600.0000000000009</v>
      </c>
      <c r="O282" s="9">
        <f>'HNI OPTION CALLS'!N282/('HNI OPTION CALLS'!M282)/'HNI OPTION CALLS'!G282%</f>
        <v>60.000000000000007</v>
      </c>
    </row>
    <row r="283" spans="1:15" ht="15.75">
      <c r="A283" s="61">
        <v>5</v>
      </c>
      <c r="B283" s="5">
        <v>42990</v>
      </c>
      <c r="C283" s="6">
        <v>120</v>
      </c>
      <c r="D283" s="6" t="s">
        <v>178</v>
      </c>
      <c r="E283" s="6" t="s">
        <v>22</v>
      </c>
      <c r="F283" s="6" t="s">
        <v>25</v>
      </c>
      <c r="G283" s="7">
        <v>2.5</v>
      </c>
      <c r="H283" s="7">
        <v>1.3</v>
      </c>
      <c r="I283" s="7">
        <v>3.3</v>
      </c>
      <c r="J283" s="7">
        <v>4</v>
      </c>
      <c r="K283" s="7">
        <v>4.8</v>
      </c>
      <c r="L283" s="7">
        <v>1.3</v>
      </c>
      <c r="M283" s="6">
        <v>7000</v>
      </c>
      <c r="N283" s="8">
        <f>IF('HNI OPTION CALLS'!E283="BUY",('HNI OPTION CALLS'!L283-'HNI OPTION CALLS'!G283)*('HNI OPTION CALLS'!M283),('HNI OPTION CALLS'!G283-'HNI OPTION CALLS'!L283)*('HNI OPTION CALLS'!M283))</f>
        <v>-8400</v>
      </c>
      <c r="O283" s="9">
        <f>'HNI OPTION CALLS'!N283/('HNI OPTION CALLS'!M283)/'HNI OPTION CALLS'!G283%</f>
        <v>-47.999999999999993</v>
      </c>
    </row>
    <row r="284" spans="1:15" ht="15.75">
      <c r="A284" s="61">
        <v>6</v>
      </c>
      <c r="B284" s="5">
        <v>42983</v>
      </c>
      <c r="C284" s="6">
        <v>190</v>
      </c>
      <c r="D284" s="6" t="s">
        <v>178</v>
      </c>
      <c r="E284" s="6" t="s">
        <v>22</v>
      </c>
      <c r="F284" s="6" t="s">
        <v>193</v>
      </c>
      <c r="G284" s="7">
        <v>5.5</v>
      </c>
      <c r="H284" s="7">
        <v>3.5</v>
      </c>
      <c r="I284" s="7">
        <v>6.9</v>
      </c>
      <c r="J284" s="7">
        <v>8.5</v>
      </c>
      <c r="K284" s="7">
        <v>10</v>
      </c>
      <c r="L284" s="7">
        <v>6.9</v>
      </c>
      <c r="M284" s="6">
        <v>3500</v>
      </c>
      <c r="N284" s="8">
        <f>IF('HNI OPTION CALLS'!E284="BUY",('HNI OPTION CALLS'!L284-'HNI OPTION CALLS'!G284)*('HNI OPTION CALLS'!M284),('HNI OPTION CALLS'!G284-'HNI OPTION CALLS'!L284)*('HNI OPTION CALLS'!M284))</f>
        <v>4900.0000000000009</v>
      </c>
      <c r="O284" s="9">
        <f>'HNI OPTION CALLS'!N284/('HNI OPTION CALLS'!M284)/'HNI OPTION CALLS'!G284%</f>
        <v>25.45454545454546</v>
      </c>
    </row>
    <row r="285" spans="1:15" ht="16.5" thickBot="1">
      <c r="A285" s="4"/>
      <c r="B285" s="11"/>
      <c r="C285" s="11"/>
      <c r="D285" s="12"/>
      <c r="E285" s="12"/>
      <c r="F285" s="12"/>
      <c r="G285" s="13"/>
      <c r="H285" s="14"/>
      <c r="I285" s="15" t="s">
        <v>27</v>
      </c>
      <c r="J285" s="15"/>
      <c r="K285" s="16"/>
      <c r="L285" s="16"/>
      <c r="M285" s="17"/>
      <c r="N285" s="17"/>
      <c r="O285" s="17"/>
    </row>
    <row r="286" spans="1:15" ht="15.75">
      <c r="A286" s="18"/>
      <c r="B286" s="11"/>
      <c r="C286" s="11"/>
      <c r="D286" s="99" t="s">
        <v>28</v>
      </c>
      <c r="E286" s="99"/>
      <c r="F286" s="20">
        <v>6</v>
      </c>
      <c r="G286" s="21">
        <f>'NORMAL OPTION CALLS'!G638+'NORMAL OPTION CALLS'!G639+'NORMAL OPTION CALLS'!G640+'NORMAL OPTION CALLS'!G641+'NORMAL OPTION CALLS'!G642+'NORMAL OPTION CALLS'!G643</f>
        <v>102.7</v>
      </c>
      <c r="H286" s="12">
        <v>6</v>
      </c>
      <c r="I286" s="22">
        <f>'HNI OPTION CALLS'!H287/'HNI OPTION CALLS'!H286%</f>
        <v>50</v>
      </c>
      <c r="J286" s="22"/>
      <c r="K286" s="22"/>
      <c r="L286" s="23"/>
      <c r="M286" s="17"/>
    </row>
    <row r="287" spans="1:15" ht="15.75">
      <c r="A287" s="18"/>
      <c r="B287" s="11"/>
      <c r="C287" s="11"/>
      <c r="D287" s="93" t="s">
        <v>29</v>
      </c>
      <c r="E287" s="93"/>
      <c r="F287" s="25">
        <v>3</v>
      </c>
      <c r="G287" s="26">
        <f>('HNI OPTION CALLS'!F287/'HNI OPTION CALLS'!F286)*100</f>
        <v>50</v>
      </c>
      <c r="H287" s="12">
        <v>3</v>
      </c>
      <c r="I287" s="16"/>
      <c r="J287" s="16"/>
      <c r="K287" s="12"/>
      <c r="L287" s="16"/>
      <c r="N287" s="12" t="s">
        <v>30</v>
      </c>
      <c r="O287" s="12"/>
    </row>
    <row r="288" spans="1:15" ht="15.75">
      <c r="A288" s="27"/>
      <c r="B288" s="11"/>
      <c r="C288" s="11"/>
      <c r="D288" s="93" t="s">
        <v>31</v>
      </c>
      <c r="E288" s="93"/>
      <c r="F288" s="25">
        <v>0</v>
      </c>
      <c r="G288" s="26">
        <f>('HNI OPTION CALLS'!F288/'HNI OPTION CALLS'!F286)*100</f>
        <v>0</v>
      </c>
      <c r="H288" s="28"/>
      <c r="I288" s="12"/>
      <c r="J288" s="12"/>
      <c r="K288" s="12"/>
      <c r="L288" s="16"/>
      <c r="M288" s="17"/>
      <c r="N288" s="18"/>
      <c r="O288" s="18"/>
    </row>
    <row r="289" spans="1:15" ht="15.75">
      <c r="A289" s="27"/>
      <c r="B289" s="11"/>
      <c r="C289" s="11"/>
      <c r="D289" s="93" t="s">
        <v>32</v>
      </c>
      <c r="E289" s="93"/>
      <c r="F289" s="25">
        <v>0</v>
      </c>
      <c r="G289" s="26">
        <f>('HNI OPTION CALLS'!F289/'HNI OPTION CALLS'!F286)*100</f>
        <v>0</v>
      </c>
      <c r="H289" s="28"/>
      <c r="I289" s="12"/>
      <c r="J289" s="12"/>
      <c r="K289" s="12"/>
      <c r="L289" s="16"/>
      <c r="M289" s="17"/>
      <c r="N289" s="17"/>
      <c r="O289" s="17"/>
    </row>
    <row r="290" spans="1:15" ht="15.75">
      <c r="A290" s="27"/>
      <c r="B290" s="11"/>
      <c r="C290" s="11"/>
      <c r="D290" s="93" t="s">
        <v>33</v>
      </c>
      <c r="E290" s="93"/>
      <c r="F290" s="25">
        <v>3</v>
      </c>
      <c r="G290" s="26">
        <f>('HNI OPTION CALLS'!F290/'HNI OPTION CALLS'!F286)*100</f>
        <v>50</v>
      </c>
      <c r="H290" s="28"/>
      <c r="I290" s="12" t="s">
        <v>34</v>
      </c>
      <c r="J290" s="12"/>
      <c r="K290" s="16"/>
      <c r="L290" s="16"/>
      <c r="M290" s="17"/>
      <c r="N290" s="17"/>
      <c r="O290" s="17"/>
    </row>
    <row r="291" spans="1:15" ht="15.75">
      <c r="A291" s="27"/>
      <c r="B291" s="11"/>
      <c r="C291" s="11"/>
      <c r="D291" s="93" t="s">
        <v>35</v>
      </c>
      <c r="E291" s="93"/>
      <c r="F291" s="25">
        <v>0</v>
      </c>
      <c r="G291" s="26">
        <f>('HNI OPTION CALLS'!F291/'HNI OPTION CALLS'!F286)*100</f>
        <v>0</v>
      </c>
      <c r="H291" s="28"/>
      <c r="I291" s="12"/>
      <c r="J291" s="12"/>
      <c r="K291" s="16"/>
      <c r="L291" s="16"/>
      <c r="M291" s="17"/>
      <c r="N291" s="17"/>
      <c r="O291" s="17"/>
    </row>
    <row r="292" spans="1:15" ht="16.5" thickBot="1">
      <c r="A292" s="27"/>
      <c r="B292" s="11"/>
      <c r="C292" s="11"/>
      <c r="D292" s="94" t="s">
        <v>36</v>
      </c>
      <c r="E292" s="94"/>
      <c r="F292" s="30"/>
      <c r="G292" s="31">
        <f>('HNI OPTION CALLS'!F292/'HNI OPTION CALLS'!F286)*100</f>
        <v>0</v>
      </c>
      <c r="H292" s="28"/>
      <c r="I292" s="12"/>
      <c r="J292" s="12"/>
      <c r="K292" s="23"/>
      <c r="L292" s="23"/>
      <c r="N292" s="17"/>
      <c r="O292" s="17"/>
    </row>
    <row r="293" spans="1:15" ht="15.75">
      <c r="A293" s="35" t="s">
        <v>37</v>
      </c>
      <c r="B293" s="32"/>
      <c r="C293" s="32"/>
      <c r="D293" s="36"/>
      <c r="E293" s="36"/>
      <c r="F293" s="37"/>
      <c r="G293" s="37"/>
      <c r="H293" s="38"/>
      <c r="I293" s="39"/>
      <c r="J293" s="39"/>
      <c r="K293" s="39"/>
      <c r="L293" s="37"/>
      <c r="M293" s="17"/>
      <c r="N293" s="33"/>
      <c r="O293" s="33"/>
    </row>
    <row r="294" spans="1:15" ht="15.75">
      <c r="A294" s="40" t="s">
        <v>38</v>
      </c>
      <c r="B294" s="32"/>
      <c r="C294" s="32"/>
      <c r="D294" s="41"/>
      <c r="E294" s="42"/>
      <c r="F294" s="36"/>
      <c r="G294" s="39"/>
      <c r="H294" s="38"/>
      <c r="I294" s="39"/>
      <c r="J294" s="39"/>
      <c r="K294" s="39"/>
      <c r="L294" s="37"/>
      <c r="M294" s="17"/>
      <c r="N294" s="18"/>
      <c r="O294" s="18"/>
    </row>
    <row r="295" spans="1:15" ht="15.75">
      <c r="A295" s="40" t="s">
        <v>39</v>
      </c>
      <c r="B295" s="32"/>
      <c r="C295" s="32"/>
      <c r="D295" s="36"/>
      <c r="E295" s="42"/>
      <c r="F295" s="36"/>
      <c r="G295" s="39"/>
      <c r="H295" s="38"/>
      <c r="I295" s="43"/>
      <c r="J295" s="43"/>
      <c r="K295" s="43"/>
      <c r="L295" s="37"/>
      <c r="M295" s="17"/>
      <c r="N295" s="17"/>
      <c r="O295" s="17"/>
    </row>
    <row r="296" spans="1:15" ht="15.75">
      <c r="A296" s="40" t="s">
        <v>40</v>
      </c>
      <c r="B296" s="41"/>
      <c r="C296" s="32"/>
      <c r="D296" s="36"/>
      <c r="E296" s="42"/>
      <c r="F296" s="36"/>
      <c r="G296" s="39"/>
      <c r="H296" s="44"/>
      <c r="I296" s="43"/>
      <c r="J296" s="43"/>
      <c r="K296" s="43"/>
      <c r="L296" s="37"/>
      <c r="M296" s="17"/>
      <c r="N296" s="17"/>
      <c r="O296" s="17"/>
    </row>
    <row r="297" spans="1:15" ht="15.75">
      <c r="A297" s="40" t="s">
        <v>41</v>
      </c>
      <c r="B297" s="27"/>
      <c r="C297" s="41"/>
      <c r="D297" s="36"/>
      <c r="E297" s="45"/>
      <c r="F297" s="39"/>
      <c r="G297" s="39"/>
      <c r="H297" s="44"/>
      <c r="I297" s="43"/>
      <c r="J297" s="43"/>
      <c r="K297" s="43"/>
      <c r="L297" s="39"/>
      <c r="M297" s="17"/>
      <c r="N297" s="17"/>
      <c r="O297" s="17"/>
    </row>
    <row r="298" spans="1:15" ht="15.75" thickBot="1"/>
    <row r="299" spans="1:15" ht="15.75" thickBot="1">
      <c r="A299" s="111" t="s">
        <v>0</v>
      </c>
      <c r="B299" s="111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</row>
    <row r="300" spans="1:15" ht="15.75" thickBot="1">
      <c r="A300" s="111"/>
      <c r="B300" s="111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</row>
    <row r="301" spans="1:15">
      <c r="A301" s="111"/>
      <c r="B301" s="111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</row>
    <row r="302" spans="1:15" ht="15.75">
      <c r="A302" s="112" t="s">
        <v>1</v>
      </c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</row>
    <row r="303" spans="1:15" ht="15.75">
      <c r="A303" s="112" t="s">
        <v>2</v>
      </c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</row>
    <row r="304" spans="1:15" ht="16.5" thickBot="1">
      <c r="A304" s="113" t="s">
        <v>3</v>
      </c>
      <c r="B304" s="113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</row>
    <row r="305" spans="1:15" ht="15.75">
      <c r="A305" s="89" t="s">
        <v>4</v>
      </c>
      <c r="B305" s="89"/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</row>
    <row r="306" spans="1:15" ht="15.75">
      <c r="A306" s="89" t="s">
        <v>5</v>
      </c>
      <c r="B306" s="89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</row>
    <row r="307" spans="1:15" ht="16.5" customHeight="1">
      <c r="A307" s="90" t="s">
        <v>6</v>
      </c>
      <c r="B307" s="91" t="s">
        <v>7</v>
      </c>
      <c r="C307" s="92" t="s">
        <v>8</v>
      </c>
      <c r="D307" s="91" t="s">
        <v>9</v>
      </c>
      <c r="E307" s="90" t="s">
        <v>10</v>
      </c>
      <c r="F307" s="90" t="s">
        <v>11</v>
      </c>
      <c r="G307" s="91" t="s">
        <v>12</v>
      </c>
      <c r="H307" s="91" t="s">
        <v>13</v>
      </c>
      <c r="I307" s="92" t="s">
        <v>14</v>
      </c>
      <c r="J307" s="92" t="s">
        <v>15</v>
      </c>
      <c r="K307" s="92" t="s">
        <v>16</v>
      </c>
      <c r="L307" s="98" t="s">
        <v>17</v>
      </c>
      <c r="M307" s="91" t="s">
        <v>18</v>
      </c>
      <c r="N307" s="91" t="s">
        <v>19</v>
      </c>
      <c r="O307" s="91" t="s">
        <v>20</v>
      </c>
    </row>
    <row r="308" spans="1:15" ht="16.5" customHeight="1">
      <c r="A308" s="90"/>
      <c r="B308" s="91"/>
      <c r="C308" s="92"/>
      <c r="D308" s="91"/>
      <c r="E308" s="90"/>
      <c r="F308" s="90"/>
      <c r="G308" s="91"/>
      <c r="H308" s="91"/>
      <c r="I308" s="92"/>
      <c r="J308" s="92"/>
      <c r="K308" s="92"/>
      <c r="L308" s="98"/>
      <c r="M308" s="91"/>
      <c r="N308" s="91"/>
      <c r="O308" s="91"/>
    </row>
    <row r="309" spans="1:15" ht="16.5" customHeight="1">
      <c r="A309" s="10">
        <v>1</v>
      </c>
      <c r="B309" s="5">
        <v>42958</v>
      </c>
      <c r="C309" s="6">
        <v>280</v>
      </c>
      <c r="D309" s="6" t="s">
        <v>187</v>
      </c>
      <c r="E309" s="6" t="s">
        <v>22</v>
      </c>
      <c r="F309" s="6" t="s">
        <v>49</v>
      </c>
      <c r="G309" s="7">
        <v>9.5</v>
      </c>
      <c r="H309" s="7">
        <v>6.5</v>
      </c>
      <c r="I309" s="7">
        <v>11</v>
      </c>
      <c r="J309" s="7">
        <v>12.5</v>
      </c>
      <c r="K309" s="7">
        <v>14</v>
      </c>
      <c r="L309" s="7">
        <v>6.5</v>
      </c>
      <c r="M309" s="6">
        <v>3000</v>
      </c>
      <c r="N309" s="8">
        <f>IF('HNI OPTION CALLS'!E309="BUY",('HNI OPTION CALLS'!L309-'HNI OPTION CALLS'!G309)*('HNI OPTION CALLS'!M309),('HNI OPTION CALLS'!G309-'HNI OPTION CALLS'!L309)*('HNI OPTION CALLS'!M309))</f>
        <v>-9000</v>
      </c>
      <c r="O309" s="9">
        <f>'HNI OPTION CALLS'!N309/('HNI OPTION CALLS'!M309)/'HNI OPTION CALLS'!G309%</f>
        <v>-31.578947368421051</v>
      </c>
    </row>
    <row r="310" spans="1:15" ht="16.5" customHeight="1">
      <c r="A310" s="10">
        <v>2</v>
      </c>
      <c r="B310" s="5">
        <v>42958</v>
      </c>
      <c r="C310" s="6">
        <v>120</v>
      </c>
      <c r="D310" s="6" t="s">
        <v>187</v>
      </c>
      <c r="E310" s="6" t="s">
        <v>22</v>
      </c>
      <c r="F310" s="6" t="s">
        <v>59</v>
      </c>
      <c r="G310" s="7">
        <v>5</v>
      </c>
      <c r="H310" s="7">
        <v>3</v>
      </c>
      <c r="I310" s="7">
        <v>6</v>
      </c>
      <c r="J310" s="7">
        <v>7</v>
      </c>
      <c r="K310" s="7">
        <v>8</v>
      </c>
      <c r="L310" s="7">
        <v>7</v>
      </c>
      <c r="M310" s="6">
        <v>6000</v>
      </c>
      <c r="N310" s="8">
        <f>IF('HNI OPTION CALLS'!E310="BUY",('HNI OPTION CALLS'!L310-'HNI OPTION CALLS'!G310)*('HNI OPTION CALLS'!M310),('HNI OPTION CALLS'!G310-'HNI OPTION CALLS'!L310)*('HNI OPTION CALLS'!M310))</f>
        <v>12000</v>
      </c>
      <c r="O310" s="9">
        <f>'HNI OPTION CALLS'!N310/('HNI OPTION CALLS'!M310)/'HNI OPTION CALLS'!G310%</f>
        <v>40</v>
      </c>
    </row>
    <row r="311" spans="1:15" ht="16.5" customHeight="1">
      <c r="A311" s="10">
        <v>3</v>
      </c>
      <c r="B311" s="5">
        <v>42957</v>
      </c>
      <c r="C311" s="6">
        <v>160</v>
      </c>
      <c r="D311" s="6" t="s">
        <v>187</v>
      </c>
      <c r="E311" s="6" t="s">
        <v>22</v>
      </c>
      <c r="F311" s="6" t="s">
        <v>64</v>
      </c>
      <c r="G311" s="7">
        <v>5</v>
      </c>
      <c r="H311" s="7">
        <v>4</v>
      </c>
      <c r="I311" s="7">
        <v>6</v>
      </c>
      <c r="J311" s="7">
        <v>7</v>
      </c>
      <c r="K311" s="7">
        <v>8</v>
      </c>
      <c r="L311" s="7">
        <v>6</v>
      </c>
      <c r="M311" s="6">
        <v>6000</v>
      </c>
      <c r="N311" s="8">
        <f>IF('HNI OPTION CALLS'!E311="BUY",('HNI OPTION CALLS'!L311-'HNI OPTION CALLS'!G311)*('HNI OPTION CALLS'!M311),('HNI OPTION CALLS'!G311-'HNI OPTION CALLS'!L311)*('HNI OPTION CALLS'!M311))</f>
        <v>6000</v>
      </c>
      <c r="O311" s="9">
        <f>'HNI OPTION CALLS'!N311/('HNI OPTION CALLS'!M311)/'HNI OPTION CALLS'!G311%</f>
        <v>20</v>
      </c>
    </row>
    <row r="312" spans="1:15" ht="16.5" customHeight="1">
      <c r="A312" s="10">
        <v>4</v>
      </c>
      <c r="B312" s="5">
        <v>42951</v>
      </c>
      <c r="C312" s="6">
        <v>360</v>
      </c>
      <c r="D312" s="6" t="s">
        <v>178</v>
      </c>
      <c r="E312" s="6" t="s">
        <v>22</v>
      </c>
      <c r="F312" s="6" t="s">
        <v>143</v>
      </c>
      <c r="G312" s="7">
        <v>15</v>
      </c>
      <c r="H312" s="7">
        <v>9</v>
      </c>
      <c r="I312" s="7">
        <v>18</v>
      </c>
      <c r="J312" s="7">
        <v>21</v>
      </c>
      <c r="K312" s="7">
        <v>24</v>
      </c>
      <c r="L312" s="7">
        <v>15</v>
      </c>
      <c r="M312" s="6">
        <v>1800</v>
      </c>
      <c r="N312" s="8">
        <f>IF('HNI OPTION CALLS'!E312="BUY",('HNI OPTION CALLS'!L312-'HNI OPTION CALLS'!G312)*('HNI OPTION CALLS'!M312),('HNI OPTION CALLS'!G312-'HNI OPTION CALLS'!L312)*('HNI OPTION CALLS'!M312))</f>
        <v>0</v>
      </c>
      <c r="O312" s="9">
        <f>'HNI OPTION CALLS'!N312/('HNI OPTION CALLS'!M312)/'HNI OPTION CALLS'!G312%</f>
        <v>0</v>
      </c>
    </row>
    <row r="313" spans="1:15" ht="15.75">
      <c r="A313" s="46" t="s">
        <v>95</v>
      </c>
      <c r="B313" s="32"/>
      <c r="C313" s="32"/>
      <c r="D313" s="36"/>
      <c r="E313" s="40"/>
      <c r="F313" s="37"/>
      <c r="G313" s="37"/>
      <c r="H313" s="38"/>
      <c r="I313" s="37"/>
      <c r="J313" s="37"/>
      <c r="K313" s="37"/>
      <c r="L313" s="47"/>
      <c r="M313" s="17"/>
      <c r="N313" s="1"/>
      <c r="O313" s="48"/>
    </row>
    <row r="314" spans="1:15" ht="15.75">
      <c r="A314" s="46" t="s">
        <v>96</v>
      </c>
      <c r="B314" s="11"/>
      <c r="C314" s="32"/>
      <c r="D314" s="36"/>
      <c r="E314" s="40"/>
      <c r="F314" s="37"/>
      <c r="G314" s="37"/>
      <c r="H314" s="38"/>
      <c r="I314" s="37"/>
      <c r="J314" s="37"/>
      <c r="K314" s="37"/>
      <c r="L314" s="47"/>
      <c r="M314" s="17"/>
      <c r="N314" s="1"/>
      <c r="O314" s="1"/>
    </row>
    <row r="315" spans="1:15" ht="15.75">
      <c r="A315" s="46" t="s">
        <v>96</v>
      </c>
      <c r="B315" s="11"/>
      <c r="C315" s="11"/>
      <c r="D315" s="18"/>
      <c r="E315" s="49"/>
      <c r="F315" s="12"/>
      <c r="G315" s="12"/>
      <c r="H315" s="34"/>
      <c r="I315" s="12"/>
      <c r="J315" s="12"/>
      <c r="K315" s="12"/>
      <c r="L315" s="12"/>
      <c r="M315" s="17"/>
      <c r="N315" s="17"/>
      <c r="O315" s="17"/>
    </row>
    <row r="316" spans="1:15" ht="16.5" thickBot="1">
      <c r="A316" s="18"/>
      <c r="B316" s="11"/>
      <c r="C316" s="11"/>
      <c r="D316" s="12"/>
      <c r="E316" s="12"/>
      <c r="F316" s="12"/>
      <c r="G316" s="13"/>
      <c r="H316" s="14"/>
      <c r="I316" s="15" t="s">
        <v>27</v>
      </c>
      <c r="J316" s="15"/>
      <c r="K316" s="16"/>
      <c r="L316" s="16"/>
      <c r="M316" s="17"/>
      <c r="N316" s="17"/>
      <c r="O316" s="17"/>
    </row>
    <row r="317" spans="1:15" ht="15.75">
      <c r="A317" s="18"/>
      <c r="B317" s="11"/>
      <c r="C317" s="11"/>
      <c r="D317" s="99" t="s">
        <v>28</v>
      </c>
      <c r="E317" s="99"/>
      <c r="F317" s="20">
        <v>3</v>
      </c>
      <c r="G317" s="21">
        <f>'NORMAL OPTION CALLS'!G675+'NORMAL OPTION CALLS'!G676+'NORMAL OPTION CALLS'!G677+'NORMAL OPTION CALLS'!G678+'NORMAL OPTION CALLS'!G679+'NORMAL OPTION CALLS'!G680</f>
        <v>36.6</v>
      </c>
      <c r="H317" s="12">
        <v>3</v>
      </c>
      <c r="I317" s="22">
        <f>'HNI OPTION CALLS'!H318/'HNI OPTION CALLS'!H317%</f>
        <v>66.666666666666671</v>
      </c>
      <c r="J317" s="22"/>
      <c r="K317" s="22"/>
      <c r="L317" s="23"/>
      <c r="M317" s="17"/>
      <c r="N317" s="1"/>
      <c r="O317" s="1"/>
    </row>
    <row r="318" spans="1:15" ht="15.75">
      <c r="A318" s="18"/>
      <c r="B318" s="11"/>
      <c r="C318" s="11"/>
      <c r="D318" s="93" t="s">
        <v>29</v>
      </c>
      <c r="E318" s="93"/>
      <c r="F318" s="25">
        <v>2</v>
      </c>
      <c r="G318" s="26">
        <f>('HNI OPTION CALLS'!F318/'HNI OPTION CALLS'!F317)*100</f>
        <v>66.666666666666657</v>
      </c>
      <c r="H318" s="12">
        <v>2</v>
      </c>
      <c r="I318" s="16"/>
      <c r="J318" s="16"/>
      <c r="K318" s="12"/>
      <c r="L318" s="16"/>
      <c r="M318" s="1"/>
      <c r="N318" s="12" t="s">
        <v>30</v>
      </c>
      <c r="O318" s="12"/>
    </row>
    <row r="319" spans="1:15" ht="15.75">
      <c r="A319" s="27"/>
      <c r="B319" s="11"/>
      <c r="C319" s="11"/>
      <c r="D319" s="93" t="s">
        <v>31</v>
      </c>
      <c r="E319" s="93"/>
      <c r="F319" s="25">
        <v>0</v>
      </c>
      <c r="G319" s="26">
        <f>('HNI OPTION CALLS'!F319/'HNI OPTION CALLS'!F317)*100</f>
        <v>0</v>
      </c>
      <c r="H319" s="28"/>
      <c r="I319" s="12"/>
      <c r="J319" s="12"/>
      <c r="K319" s="12"/>
      <c r="L319" s="16"/>
      <c r="M319" s="17"/>
      <c r="N319" s="18"/>
      <c r="O319" s="18"/>
    </row>
    <row r="320" spans="1:15" ht="15.75">
      <c r="A320" s="27"/>
      <c r="B320" s="11"/>
      <c r="C320" s="11"/>
      <c r="D320" s="93" t="s">
        <v>32</v>
      </c>
      <c r="E320" s="93"/>
      <c r="F320" s="25">
        <v>0</v>
      </c>
      <c r="G320" s="26">
        <f>('HNI OPTION CALLS'!F320/'HNI OPTION CALLS'!F317)*100</f>
        <v>0</v>
      </c>
      <c r="H320" s="28"/>
      <c r="I320" s="12"/>
      <c r="J320" s="12"/>
      <c r="K320" s="12"/>
      <c r="L320" s="16"/>
      <c r="M320" s="17"/>
      <c r="N320" s="17"/>
      <c r="O320" s="17"/>
    </row>
    <row r="321" spans="1:15" ht="15.75">
      <c r="A321" s="27"/>
      <c r="B321" s="11"/>
      <c r="C321" s="11"/>
      <c r="D321" s="93" t="s">
        <v>33</v>
      </c>
      <c r="E321" s="93"/>
      <c r="F321" s="25">
        <v>1</v>
      </c>
      <c r="G321" s="26">
        <f>('HNI OPTION CALLS'!F321/'HNI OPTION CALLS'!F317)*100</f>
        <v>33.333333333333329</v>
      </c>
      <c r="H321" s="28"/>
      <c r="I321" s="12" t="s">
        <v>34</v>
      </c>
      <c r="J321" s="12"/>
      <c r="K321" s="16"/>
      <c r="L321" s="16"/>
      <c r="M321" s="17"/>
      <c r="N321" s="17"/>
      <c r="O321" s="17"/>
    </row>
    <row r="322" spans="1:15" ht="15.75">
      <c r="A322" s="27"/>
      <c r="B322" s="11"/>
      <c r="C322" s="11"/>
      <c r="D322" s="93" t="s">
        <v>35</v>
      </c>
      <c r="E322" s="93"/>
      <c r="F322" s="25">
        <v>0</v>
      </c>
      <c r="G322" s="26">
        <f>('HNI OPTION CALLS'!F322/'HNI OPTION CALLS'!F317)*100</f>
        <v>0</v>
      </c>
      <c r="H322" s="28"/>
      <c r="I322" s="12"/>
      <c r="J322" s="12"/>
      <c r="K322" s="16"/>
      <c r="L322" s="16"/>
      <c r="M322" s="17"/>
      <c r="N322" s="17"/>
      <c r="O322" s="17"/>
    </row>
    <row r="323" spans="1:15" ht="16.5" thickBot="1">
      <c r="A323" s="27"/>
      <c r="B323" s="11"/>
      <c r="C323" s="11"/>
      <c r="D323" s="94" t="s">
        <v>36</v>
      </c>
      <c r="E323" s="94"/>
      <c r="F323" s="30"/>
      <c r="G323" s="31">
        <f>('HNI OPTION CALLS'!F323/'HNI OPTION CALLS'!F317)*100</f>
        <v>0</v>
      </c>
      <c r="H323" s="28"/>
      <c r="I323" s="12"/>
      <c r="J323" s="12"/>
      <c r="K323" s="23"/>
      <c r="L323" s="23"/>
      <c r="M323" s="1"/>
      <c r="N323" s="17"/>
      <c r="O323" s="17"/>
    </row>
    <row r="324" spans="1:15" ht="15.75" thickBot="1"/>
    <row r="325" spans="1:15" ht="15.75" thickBot="1">
      <c r="A325" s="111" t="s">
        <v>0</v>
      </c>
      <c r="B325" s="111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</row>
    <row r="326" spans="1:15" ht="15.75" thickBot="1">
      <c r="A326" s="111"/>
      <c r="B326" s="111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</row>
    <row r="327" spans="1:15">
      <c r="A327" s="111"/>
      <c r="B327" s="111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</row>
    <row r="328" spans="1:15" ht="15.75">
      <c r="A328" s="112" t="s">
        <v>1</v>
      </c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</row>
    <row r="329" spans="1:15" ht="15.75">
      <c r="A329" s="112" t="s">
        <v>2</v>
      </c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</row>
    <row r="330" spans="1:15" ht="16.5" thickBot="1">
      <c r="A330" s="113" t="s">
        <v>3</v>
      </c>
      <c r="B330" s="113"/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</row>
    <row r="331" spans="1:15" ht="15.75">
      <c r="A331" s="89" t="s">
        <v>42</v>
      </c>
      <c r="B331" s="89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</row>
    <row r="332" spans="1:15" ht="15.75">
      <c r="A332" s="89" t="s">
        <v>5</v>
      </c>
      <c r="B332" s="89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</row>
    <row r="333" spans="1:15" ht="13.9" customHeight="1">
      <c r="A333" s="90" t="s">
        <v>6</v>
      </c>
      <c r="B333" s="91" t="s">
        <v>7</v>
      </c>
      <c r="C333" s="92" t="s">
        <v>8</v>
      </c>
      <c r="D333" s="91" t="s">
        <v>9</v>
      </c>
      <c r="E333" s="90" t="s">
        <v>10</v>
      </c>
      <c r="F333" s="90" t="s">
        <v>11</v>
      </c>
      <c r="G333" s="91" t="s">
        <v>12</v>
      </c>
      <c r="H333" s="91" t="s">
        <v>13</v>
      </c>
      <c r="I333" s="92" t="s">
        <v>14</v>
      </c>
      <c r="J333" s="92" t="s">
        <v>15</v>
      </c>
      <c r="K333" s="92" t="s">
        <v>16</v>
      </c>
      <c r="L333" s="98" t="s">
        <v>17</v>
      </c>
      <c r="M333" s="91" t="s">
        <v>18</v>
      </c>
      <c r="N333" s="91" t="s">
        <v>19</v>
      </c>
      <c r="O333" s="91" t="s">
        <v>20</v>
      </c>
    </row>
    <row r="334" spans="1:15" ht="15" customHeight="1">
      <c r="A334" s="90"/>
      <c r="B334" s="91"/>
      <c r="C334" s="92"/>
      <c r="D334" s="91"/>
      <c r="E334" s="90"/>
      <c r="F334" s="90"/>
      <c r="G334" s="91"/>
      <c r="H334" s="91"/>
      <c r="I334" s="92"/>
      <c r="J334" s="92"/>
      <c r="K334" s="92"/>
      <c r="L334" s="98"/>
      <c r="M334" s="91"/>
      <c r="N334" s="91"/>
      <c r="O334" s="91"/>
    </row>
    <row r="335" spans="1:15" ht="15.75">
      <c r="A335" s="10">
        <v>1</v>
      </c>
      <c r="B335" s="5">
        <v>42947</v>
      </c>
      <c r="C335" s="6">
        <v>220</v>
      </c>
      <c r="D335" s="6" t="s">
        <v>178</v>
      </c>
      <c r="E335" s="6" t="s">
        <v>22</v>
      </c>
      <c r="F335" s="6" t="s">
        <v>43</v>
      </c>
      <c r="G335" s="7">
        <v>12</v>
      </c>
      <c r="H335" s="7">
        <v>9</v>
      </c>
      <c r="I335" s="7">
        <v>13.5</v>
      </c>
      <c r="J335" s="7">
        <v>15</v>
      </c>
      <c r="K335" s="7">
        <v>16.5</v>
      </c>
      <c r="L335" s="7">
        <v>9</v>
      </c>
      <c r="M335" s="6">
        <v>3000</v>
      </c>
      <c r="N335" s="8">
        <f>IF('HNI OPTION CALLS'!E335="BUY",('HNI OPTION CALLS'!L335-'HNI OPTION CALLS'!G335)*('HNI OPTION CALLS'!M335),('HNI OPTION CALLS'!G335-'HNI OPTION CALLS'!L335)*('HNI OPTION CALLS'!M335))</f>
        <v>-9000</v>
      </c>
      <c r="O335" s="9">
        <f>'HNI OPTION CALLS'!N335/('HNI OPTION CALLS'!M335)/'HNI OPTION CALLS'!G335%</f>
        <v>-25</v>
      </c>
    </row>
    <row r="336" spans="1:15" ht="15.75">
      <c r="A336" s="10">
        <v>2</v>
      </c>
      <c r="B336" s="5">
        <v>42947</v>
      </c>
      <c r="C336" s="6">
        <v>300</v>
      </c>
      <c r="D336" s="6" t="s">
        <v>178</v>
      </c>
      <c r="E336" s="6" t="s">
        <v>22</v>
      </c>
      <c r="F336" s="6" t="s">
        <v>49</v>
      </c>
      <c r="G336" s="7">
        <v>11</v>
      </c>
      <c r="H336" s="7">
        <v>7</v>
      </c>
      <c r="I336" s="7">
        <v>13</v>
      </c>
      <c r="J336" s="7">
        <v>15</v>
      </c>
      <c r="K336" s="7">
        <v>17</v>
      </c>
      <c r="L336" s="7">
        <v>17</v>
      </c>
      <c r="M336" s="6">
        <v>3000</v>
      </c>
      <c r="N336" s="8">
        <f>IF('HNI OPTION CALLS'!E336="BUY",('HNI OPTION CALLS'!L336-'HNI OPTION CALLS'!G336)*('HNI OPTION CALLS'!M336),('HNI OPTION CALLS'!G336-'HNI OPTION CALLS'!L336)*('HNI OPTION CALLS'!M336))</f>
        <v>18000</v>
      </c>
      <c r="O336" s="9">
        <f>'HNI OPTION CALLS'!N336/('HNI OPTION CALLS'!M336)/'HNI OPTION CALLS'!G336%</f>
        <v>54.545454545454547</v>
      </c>
    </row>
    <row r="337" spans="1:15" ht="15.75">
      <c r="A337" s="10">
        <v>3</v>
      </c>
      <c r="B337" s="5">
        <v>42942</v>
      </c>
      <c r="C337" s="6">
        <v>100</v>
      </c>
      <c r="D337" s="6" t="s">
        <v>178</v>
      </c>
      <c r="E337" s="6" t="s">
        <v>22</v>
      </c>
      <c r="F337" s="6" t="s">
        <v>46</v>
      </c>
      <c r="G337" s="7">
        <v>2</v>
      </c>
      <c r="H337" s="7">
        <v>0.1</v>
      </c>
      <c r="I337" s="7">
        <v>3</v>
      </c>
      <c r="J337" s="7">
        <v>4</v>
      </c>
      <c r="K337" s="7">
        <v>5</v>
      </c>
      <c r="L337" s="7">
        <v>4</v>
      </c>
      <c r="M337" s="6">
        <v>7000</v>
      </c>
      <c r="N337" s="8">
        <f>IF('HNI OPTION CALLS'!E337="BUY",('HNI OPTION CALLS'!L337-'HNI OPTION CALLS'!G337)*('HNI OPTION CALLS'!M337),('HNI OPTION CALLS'!G337-'HNI OPTION CALLS'!L337)*('HNI OPTION CALLS'!M337))</f>
        <v>14000</v>
      </c>
      <c r="O337" s="9">
        <f>'HNI OPTION CALLS'!N337/('HNI OPTION CALLS'!M337)/'HNI OPTION CALLS'!G337%</f>
        <v>100</v>
      </c>
    </row>
    <row r="338" spans="1:15" ht="15.75">
      <c r="A338" s="10">
        <v>4</v>
      </c>
      <c r="B338" s="5">
        <v>42941</v>
      </c>
      <c r="C338" s="6">
        <v>660</v>
      </c>
      <c r="D338" s="6" t="s">
        <v>178</v>
      </c>
      <c r="E338" s="6" t="s">
        <v>22</v>
      </c>
      <c r="F338" s="6" t="s">
        <v>141</v>
      </c>
      <c r="G338" s="7">
        <v>6</v>
      </c>
      <c r="H338" s="7">
        <v>0</v>
      </c>
      <c r="I338" s="7">
        <v>10</v>
      </c>
      <c r="J338" s="7">
        <v>14</v>
      </c>
      <c r="K338" s="7">
        <v>18</v>
      </c>
      <c r="L338" s="7">
        <v>14</v>
      </c>
      <c r="M338" s="6">
        <v>1500</v>
      </c>
      <c r="N338" s="8">
        <f>IF('HNI OPTION CALLS'!E338="BUY",('HNI OPTION CALLS'!L338-'HNI OPTION CALLS'!G338)*('HNI OPTION CALLS'!M338),('HNI OPTION CALLS'!G338-'HNI OPTION CALLS'!L338)*('HNI OPTION CALLS'!M338))</f>
        <v>12000</v>
      </c>
      <c r="O338" s="9">
        <f>'HNI OPTION CALLS'!N338/('HNI OPTION CALLS'!M338)/'HNI OPTION CALLS'!G338%</f>
        <v>133.33333333333334</v>
      </c>
    </row>
    <row r="339" spans="1:15" ht="15.75">
      <c r="A339" s="10">
        <v>5</v>
      </c>
      <c r="B339" s="5">
        <v>42940</v>
      </c>
      <c r="C339" s="6">
        <v>860</v>
      </c>
      <c r="D339" s="6" t="s">
        <v>178</v>
      </c>
      <c r="E339" s="6" t="s">
        <v>22</v>
      </c>
      <c r="F339" s="6" t="s">
        <v>54</v>
      </c>
      <c r="G339" s="7">
        <v>12</v>
      </c>
      <c r="H339" s="7">
        <v>1</v>
      </c>
      <c r="I339" s="7">
        <v>18</v>
      </c>
      <c r="J339" s="7">
        <v>24</v>
      </c>
      <c r="K339" s="7">
        <v>30</v>
      </c>
      <c r="L339" s="7">
        <v>30</v>
      </c>
      <c r="M339" s="6">
        <v>1200</v>
      </c>
      <c r="N339" s="8">
        <f>IF('HNI OPTION CALLS'!E339="BUY",('HNI OPTION CALLS'!L339-'HNI OPTION CALLS'!G339)*('HNI OPTION CALLS'!M339),('HNI OPTION CALLS'!G339-'HNI OPTION CALLS'!L339)*('HNI OPTION CALLS'!M339))</f>
        <v>21600</v>
      </c>
      <c r="O339" s="9">
        <f>'HNI OPTION CALLS'!N339/('HNI OPTION CALLS'!M339)/'HNI OPTION CALLS'!G339%</f>
        <v>150</v>
      </c>
    </row>
    <row r="340" spans="1:15" ht="15.75">
      <c r="A340" s="10">
        <v>6</v>
      </c>
      <c r="B340" s="5">
        <v>42936</v>
      </c>
      <c r="C340" s="6">
        <v>400</v>
      </c>
      <c r="D340" s="6" t="s">
        <v>178</v>
      </c>
      <c r="E340" s="6" t="s">
        <v>22</v>
      </c>
      <c r="F340" s="6" t="s">
        <v>179</v>
      </c>
      <c r="G340" s="7">
        <v>5.2</v>
      </c>
      <c r="H340" s="7">
        <v>2.5</v>
      </c>
      <c r="I340" s="7">
        <v>7.2</v>
      </c>
      <c r="J340" s="7">
        <v>9.1999999999999993</v>
      </c>
      <c r="K340" s="7">
        <v>11.2</v>
      </c>
      <c r="L340" s="7">
        <v>7.2</v>
      </c>
      <c r="M340" s="6">
        <v>1200</v>
      </c>
      <c r="N340" s="8">
        <f>IF('HNI OPTION CALLS'!E340="BUY",('HNI OPTION CALLS'!L340-'HNI OPTION CALLS'!G340)*('HNI OPTION CALLS'!M340),('HNI OPTION CALLS'!G340-'HNI OPTION CALLS'!L340)*('HNI OPTION CALLS'!M340))</f>
        <v>2400</v>
      </c>
      <c r="O340" s="9">
        <f>'HNI OPTION CALLS'!N340/('HNI OPTION CALLS'!M340)/'HNI OPTION CALLS'!G340%</f>
        <v>38.46153846153846</v>
      </c>
    </row>
    <row r="341" spans="1:15" ht="15.75">
      <c r="A341" s="10">
        <v>7</v>
      </c>
      <c r="B341" s="5">
        <v>42935</v>
      </c>
      <c r="C341" s="6">
        <v>95</v>
      </c>
      <c r="D341" s="6" t="s">
        <v>178</v>
      </c>
      <c r="E341" s="6" t="s">
        <v>22</v>
      </c>
      <c r="F341" s="6" t="s">
        <v>46</v>
      </c>
      <c r="G341" s="7">
        <v>1.5</v>
      </c>
      <c r="H341" s="7">
        <v>0.5</v>
      </c>
      <c r="I341" s="7">
        <v>2</v>
      </c>
      <c r="J341" s="7">
        <v>2.5</v>
      </c>
      <c r="K341" s="7">
        <v>3</v>
      </c>
      <c r="L341" s="7">
        <v>3</v>
      </c>
      <c r="M341" s="6">
        <v>7000</v>
      </c>
      <c r="N341" s="8">
        <f>IF('HNI OPTION CALLS'!E341="BUY",('HNI OPTION CALLS'!L341-'HNI OPTION CALLS'!G341)*('HNI OPTION CALLS'!M341),('HNI OPTION CALLS'!G341-'HNI OPTION CALLS'!L341)*('HNI OPTION CALLS'!M341))</f>
        <v>10500</v>
      </c>
      <c r="O341" s="9">
        <f>'HNI OPTION CALLS'!N341/('HNI OPTION CALLS'!M341)/'HNI OPTION CALLS'!G341%</f>
        <v>100</v>
      </c>
    </row>
    <row r="342" spans="1:15" ht="15.75">
      <c r="A342" s="10">
        <v>8</v>
      </c>
      <c r="B342" s="5">
        <v>42919</v>
      </c>
      <c r="C342" s="6">
        <v>100</v>
      </c>
      <c r="D342" s="6" t="s">
        <v>178</v>
      </c>
      <c r="E342" s="6" t="s">
        <v>22</v>
      </c>
      <c r="F342" s="6" t="s">
        <v>70</v>
      </c>
      <c r="G342" s="7">
        <v>3.3</v>
      </c>
      <c r="H342" s="7">
        <v>2.4</v>
      </c>
      <c r="I342" s="7">
        <v>3.8</v>
      </c>
      <c r="J342" s="7">
        <v>4.3</v>
      </c>
      <c r="K342" s="7">
        <v>4.8</v>
      </c>
      <c r="L342" s="7">
        <v>3.8</v>
      </c>
      <c r="M342" s="6">
        <v>7000</v>
      </c>
      <c r="N342" s="8">
        <f>IF('HNI OPTION CALLS'!E342="BUY",('HNI OPTION CALLS'!L342-'HNI OPTION CALLS'!G342)*('HNI OPTION CALLS'!M342),('HNI OPTION CALLS'!G342-'HNI OPTION CALLS'!L342)*('HNI OPTION CALLS'!M342))</f>
        <v>3500</v>
      </c>
      <c r="O342" s="9">
        <f>'HNI OPTION CALLS'!N342/('HNI OPTION CALLS'!M342)/'HNI OPTION CALLS'!G342%</f>
        <v>15.15151515151515</v>
      </c>
    </row>
    <row r="343" spans="1:15" ht="15.75">
      <c r="A343" s="10"/>
      <c r="B343" s="5"/>
      <c r="C343" s="6"/>
      <c r="D343" s="6"/>
      <c r="E343" s="6"/>
      <c r="F343" s="6"/>
      <c r="G343" s="7"/>
      <c r="H343" s="7"/>
      <c r="I343" s="7"/>
      <c r="J343" s="7"/>
      <c r="K343" s="7"/>
      <c r="L343" s="7"/>
      <c r="M343" s="6"/>
      <c r="N343" s="8"/>
      <c r="O343" s="9"/>
    </row>
    <row r="344" spans="1:15" ht="15.75">
      <c r="A344" s="46" t="s">
        <v>95</v>
      </c>
      <c r="B344" s="32"/>
      <c r="C344" s="32"/>
      <c r="D344" s="36"/>
      <c r="E344" s="40"/>
      <c r="F344" s="37"/>
      <c r="G344" s="37"/>
      <c r="H344" s="38"/>
      <c r="I344" s="37"/>
      <c r="J344" s="37"/>
      <c r="K344" s="37"/>
      <c r="L344" s="47"/>
      <c r="M344" s="17"/>
      <c r="N344" s="1"/>
      <c r="O344" s="48"/>
    </row>
    <row r="345" spans="1:15" ht="15.75">
      <c r="A345" s="46" t="s">
        <v>96</v>
      </c>
      <c r="B345" s="11"/>
      <c r="C345" s="32"/>
      <c r="D345" s="36"/>
      <c r="E345" s="40"/>
      <c r="F345" s="37"/>
      <c r="G345" s="37"/>
      <c r="H345" s="38"/>
      <c r="I345" s="37"/>
      <c r="J345" s="37"/>
      <c r="K345" s="37"/>
      <c r="L345" s="47"/>
      <c r="M345" s="17"/>
      <c r="N345" s="1"/>
      <c r="O345" s="1"/>
    </row>
    <row r="346" spans="1:15" ht="15.75">
      <c r="A346" s="46" t="s">
        <v>96</v>
      </c>
      <c r="B346" s="11"/>
      <c r="C346" s="11"/>
      <c r="D346" s="18"/>
      <c r="E346" s="49"/>
      <c r="F346" s="12"/>
      <c r="G346" s="12"/>
      <c r="H346" s="34"/>
      <c r="I346" s="12"/>
      <c r="J346" s="12"/>
      <c r="K346" s="12"/>
      <c r="L346" s="12"/>
      <c r="M346" s="17"/>
      <c r="N346" s="17"/>
      <c r="O346" s="17"/>
    </row>
    <row r="347" spans="1:15" ht="16.5" thickBot="1">
      <c r="A347" s="18"/>
      <c r="B347" s="11"/>
      <c r="C347" s="11"/>
      <c r="D347" s="12"/>
      <c r="E347" s="12"/>
      <c r="F347" s="12"/>
      <c r="G347" s="13"/>
      <c r="H347" s="14"/>
      <c r="I347" s="15" t="s">
        <v>27</v>
      </c>
      <c r="J347" s="15"/>
      <c r="K347" s="16"/>
      <c r="L347" s="16"/>
      <c r="M347" s="17"/>
      <c r="N347" s="17"/>
      <c r="O347" s="17"/>
    </row>
    <row r="348" spans="1:15" ht="15.75">
      <c r="A348" s="18"/>
      <c r="B348" s="11"/>
      <c r="C348" s="11"/>
      <c r="D348" s="99" t="s">
        <v>28</v>
      </c>
      <c r="E348" s="99"/>
      <c r="F348" s="20">
        <v>8</v>
      </c>
      <c r="G348" s="21">
        <f>'NORMAL OPTION CALLS'!G706+'NORMAL OPTION CALLS'!G707+'NORMAL OPTION CALLS'!G708+'NORMAL OPTION CALLS'!G709+'NORMAL OPTION CALLS'!G710+'NORMAL OPTION CALLS'!G711</f>
        <v>51.400000000000006</v>
      </c>
      <c r="H348" s="12">
        <v>8</v>
      </c>
      <c r="I348" s="22">
        <f>'HNI OPTION CALLS'!H349/'HNI OPTION CALLS'!H348%</f>
        <v>87.5</v>
      </c>
      <c r="J348" s="22"/>
      <c r="K348" s="22"/>
      <c r="L348" s="23"/>
      <c r="M348" s="17"/>
      <c r="N348" s="1"/>
      <c r="O348" s="1"/>
    </row>
    <row r="349" spans="1:15" ht="15.75">
      <c r="A349" s="18"/>
      <c r="B349" s="11"/>
      <c r="C349" s="11"/>
      <c r="D349" s="93" t="s">
        <v>29</v>
      </c>
      <c r="E349" s="93"/>
      <c r="F349" s="25">
        <v>7</v>
      </c>
      <c r="G349" s="26">
        <f>('HNI OPTION CALLS'!F349/'HNI OPTION CALLS'!F348)*100</f>
        <v>87.5</v>
      </c>
      <c r="H349" s="12">
        <v>7</v>
      </c>
      <c r="I349" s="16"/>
      <c r="J349" s="16"/>
      <c r="K349" s="12"/>
      <c r="L349" s="16"/>
      <c r="M349" s="1"/>
      <c r="N349" s="12" t="s">
        <v>30</v>
      </c>
      <c r="O349" s="12"/>
    </row>
    <row r="350" spans="1:15" ht="15.75">
      <c r="A350" s="27"/>
      <c r="B350" s="11"/>
      <c r="C350" s="11"/>
      <c r="D350" s="93" t="s">
        <v>31</v>
      </c>
      <c r="E350" s="93"/>
      <c r="F350" s="25">
        <v>0</v>
      </c>
      <c r="G350" s="26">
        <f>('HNI OPTION CALLS'!F350/'HNI OPTION CALLS'!F348)*100</f>
        <v>0</v>
      </c>
      <c r="H350" s="28"/>
      <c r="I350" s="12"/>
      <c r="J350" s="12"/>
      <c r="K350" s="12"/>
      <c r="L350" s="16"/>
      <c r="M350" s="17"/>
      <c r="N350" s="18"/>
      <c r="O350" s="18"/>
    </row>
    <row r="351" spans="1:15" ht="15.75">
      <c r="A351" s="27"/>
      <c r="B351" s="11"/>
      <c r="C351" s="11"/>
      <c r="D351" s="93" t="s">
        <v>32</v>
      </c>
      <c r="E351" s="93"/>
      <c r="F351" s="25">
        <v>0</v>
      </c>
      <c r="G351" s="26">
        <f>('HNI OPTION CALLS'!F351/'HNI OPTION CALLS'!F348)*100</f>
        <v>0</v>
      </c>
      <c r="H351" s="28"/>
      <c r="I351" s="12"/>
      <c r="J351" s="12"/>
      <c r="K351" s="12"/>
      <c r="L351" s="16"/>
      <c r="M351" s="17"/>
      <c r="N351" s="17"/>
      <c r="O351" s="17"/>
    </row>
    <row r="352" spans="1:15" ht="15.75">
      <c r="A352" s="27"/>
      <c r="B352" s="11"/>
      <c r="C352" s="11"/>
      <c r="D352" s="93" t="s">
        <v>33</v>
      </c>
      <c r="E352" s="93"/>
      <c r="F352" s="25">
        <v>1</v>
      </c>
      <c r="G352" s="26">
        <f>('HNI OPTION CALLS'!F352/'HNI OPTION CALLS'!F348)*100</f>
        <v>12.5</v>
      </c>
      <c r="H352" s="28"/>
      <c r="I352" s="12" t="s">
        <v>34</v>
      </c>
      <c r="J352" s="12"/>
      <c r="K352" s="16"/>
      <c r="L352" s="16"/>
      <c r="M352" s="17"/>
      <c r="N352" s="17"/>
      <c r="O352" s="17"/>
    </row>
    <row r="353" spans="1:15" ht="15.75">
      <c r="A353" s="27"/>
      <c r="B353" s="11"/>
      <c r="C353" s="11"/>
      <c r="D353" s="93" t="s">
        <v>35</v>
      </c>
      <c r="E353" s="93"/>
      <c r="F353" s="25">
        <v>0</v>
      </c>
      <c r="G353" s="26">
        <f>('HNI OPTION CALLS'!F353/'HNI OPTION CALLS'!F348)*100</f>
        <v>0</v>
      </c>
      <c r="H353" s="28"/>
      <c r="I353" s="12"/>
      <c r="J353" s="12"/>
      <c r="K353" s="16"/>
      <c r="L353" s="16"/>
      <c r="M353" s="17"/>
      <c r="N353" s="17"/>
      <c r="O353" s="17"/>
    </row>
    <row r="354" spans="1:15" ht="16.5" thickBot="1">
      <c r="A354" s="27"/>
      <c r="B354" s="11"/>
      <c r="C354" s="11"/>
      <c r="D354" s="94" t="s">
        <v>36</v>
      </c>
      <c r="E354" s="94"/>
      <c r="F354" s="30"/>
      <c r="G354" s="31">
        <f>('HNI OPTION CALLS'!F354/'HNI OPTION CALLS'!F348)*100</f>
        <v>0</v>
      </c>
      <c r="H354" s="28"/>
      <c r="I354" s="12"/>
      <c r="J354" s="12"/>
      <c r="K354" s="23"/>
      <c r="L354" s="23"/>
      <c r="M354" s="1"/>
      <c r="N354" s="17"/>
      <c r="O354" s="17"/>
    </row>
    <row r="355" spans="1:15" ht="15.75" thickBot="1"/>
    <row r="356" spans="1:15" ht="15.75" thickBot="1">
      <c r="A356" s="111" t="s">
        <v>0</v>
      </c>
      <c r="B356" s="111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</row>
    <row r="357" spans="1:15" ht="15.75" thickBot="1">
      <c r="A357" s="111"/>
      <c r="B357" s="111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</row>
    <row r="358" spans="1:15">
      <c r="A358" s="111"/>
      <c r="B358" s="111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</row>
    <row r="359" spans="1:15" ht="15.75">
      <c r="A359" s="112" t="s">
        <v>1</v>
      </c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</row>
    <row r="360" spans="1:15" ht="15.75">
      <c r="A360" s="112" t="s">
        <v>2</v>
      </c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</row>
    <row r="361" spans="1:15" ht="16.5" thickBot="1">
      <c r="A361" s="113" t="s">
        <v>3</v>
      </c>
      <c r="B361" s="113"/>
      <c r="C361" s="113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</row>
    <row r="362" spans="1:15" ht="15.75">
      <c r="A362" s="89" t="s">
        <v>73</v>
      </c>
      <c r="B362" s="89"/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</row>
    <row r="363" spans="1:15" ht="15.75">
      <c r="A363" s="89" t="s">
        <v>5</v>
      </c>
      <c r="B363" s="89"/>
      <c r="C363" s="89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</row>
    <row r="364" spans="1:15" ht="13.9" customHeight="1">
      <c r="A364" s="90" t="s">
        <v>6</v>
      </c>
      <c r="B364" s="91" t="s">
        <v>7</v>
      </c>
      <c r="C364" s="92" t="s">
        <v>8</v>
      </c>
      <c r="D364" s="91" t="s">
        <v>9</v>
      </c>
      <c r="E364" s="90" t="s">
        <v>10</v>
      </c>
      <c r="F364" s="90" t="s">
        <v>11</v>
      </c>
      <c r="G364" s="100" t="s">
        <v>12</v>
      </c>
      <c r="H364" s="100" t="s">
        <v>13</v>
      </c>
      <c r="I364" s="92" t="s">
        <v>14</v>
      </c>
      <c r="J364" s="92" t="s">
        <v>15</v>
      </c>
      <c r="K364" s="92" t="s">
        <v>16</v>
      </c>
      <c r="L364" s="101" t="s">
        <v>17</v>
      </c>
      <c r="M364" s="91" t="s">
        <v>18</v>
      </c>
      <c r="N364" s="91" t="s">
        <v>19</v>
      </c>
      <c r="O364" s="91" t="s">
        <v>20</v>
      </c>
    </row>
    <row r="365" spans="1:15" ht="15" customHeight="1">
      <c r="A365" s="90"/>
      <c r="B365" s="91"/>
      <c r="C365" s="92"/>
      <c r="D365" s="91"/>
      <c r="E365" s="90"/>
      <c r="F365" s="90"/>
      <c r="G365" s="100"/>
      <c r="H365" s="100"/>
      <c r="I365" s="92"/>
      <c r="J365" s="92"/>
      <c r="K365" s="92"/>
      <c r="L365" s="101"/>
      <c r="M365" s="91"/>
      <c r="N365" s="91"/>
      <c r="O365" s="91"/>
    </row>
    <row r="366" spans="1:15" ht="15.75">
      <c r="A366" s="10">
        <v>1</v>
      </c>
      <c r="B366" s="5">
        <v>42916</v>
      </c>
      <c r="C366" s="6">
        <v>530</v>
      </c>
      <c r="D366" s="6" t="s">
        <v>21</v>
      </c>
      <c r="E366" s="6" t="s">
        <v>22</v>
      </c>
      <c r="F366" s="6" t="s">
        <v>44</v>
      </c>
      <c r="G366" s="7">
        <v>19</v>
      </c>
      <c r="H366" s="7">
        <v>15</v>
      </c>
      <c r="I366" s="7">
        <v>22</v>
      </c>
      <c r="J366" s="7">
        <v>24</v>
      </c>
      <c r="K366" s="7">
        <v>26</v>
      </c>
      <c r="L366" s="7">
        <v>22</v>
      </c>
      <c r="M366" s="6">
        <v>2000</v>
      </c>
      <c r="N366" s="8">
        <f>IF('HNI OPTION CALLS'!E366="BUY",('HNI OPTION CALLS'!L366-'HNI OPTION CALLS'!G366)*('HNI OPTION CALLS'!M366),('HNI OPTION CALLS'!G366-'HNI OPTION CALLS'!L366)*('HNI OPTION CALLS'!M366))</f>
        <v>6000</v>
      </c>
      <c r="O366" s="9">
        <f>'HNI OPTION CALLS'!N366/('HNI OPTION CALLS'!M366)/'HNI OPTION CALLS'!G366%</f>
        <v>15.789473684210526</v>
      </c>
    </row>
    <row r="367" spans="1:15" ht="15.75">
      <c r="A367" s="10">
        <v>2</v>
      </c>
      <c r="B367" s="5">
        <v>42906</v>
      </c>
      <c r="C367" s="6">
        <v>780</v>
      </c>
      <c r="D367" s="6" t="s">
        <v>21</v>
      </c>
      <c r="E367" s="6" t="s">
        <v>22</v>
      </c>
      <c r="F367" s="6" t="s">
        <v>77</v>
      </c>
      <c r="G367" s="7">
        <v>16</v>
      </c>
      <c r="H367" s="7">
        <v>10</v>
      </c>
      <c r="I367" s="7">
        <v>21</v>
      </c>
      <c r="J367" s="7">
        <v>26</v>
      </c>
      <c r="K367" s="7">
        <v>31</v>
      </c>
      <c r="L367" s="7">
        <v>21</v>
      </c>
      <c r="M367" s="6">
        <v>1100</v>
      </c>
      <c r="N367" s="8">
        <f>IF('HNI OPTION CALLS'!E367="BUY",('HNI OPTION CALLS'!L367-'HNI OPTION CALLS'!G367)*('HNI OPTION CALLS'!M367),('HNI OPTION CALLS'!G367-'HNI OPTION CALLS'!L367)*('HNI OPTION CALLS'!M367))</f>
        <v>5500</v>
      </c>
      <c r="O367" s="9">
        <f>'HNI OPTION CALLS'!N367/('HNI OPTION CALLS'!M367)/'HNI OPTION CALLS'!G367%</f>
        <v>31.25</v>
      </c>
    </row>
    <row r="368" spans="1:15" ht="15.75">
      <c r="A368" s="10">
        <v>3</v>
      </c>
      <c r="B368" s="5">
        <v>42900</v>
      </c>
      <c r="C368" s="6">
        <v>140</v>
      </c>
      <c r="D368" s="6" t="s">
        <v>21</v>
      </c>
      <c r="E368" s="6" t="s">
        <v>22</v>
      </c>
      <c r="F368" s="6" t="s">
        <v>180</v>
      </c>
      <c r="G368" s="7">
        <v>4</v>
      </c>
      <c r="H368" s="7">
        <v>2.5</v>
      </c>
      <c r="I368" s="7">
        <v>5</v>
      </c>
      <c r="J368" s="7">
        <v>6</v>
      </c>
      <c r="K368" s="7">
        <v>7</v>
      </c>
      <c r="L368" s="7">
        <v>3</v>
      </c>
      <c r="M368" s="6">
        <v>6000</v>
      </c>
      <c r="N368" s="8">
        <f>IF('HNI OPTION CALLS'!E368="BUY",('HNI OPTION CALLS'!L368-'HNI OPTION CALLS'!G368)*('HNI OPTION CALLS'!M368),('HNI OPTION CALLS'!G368-'HNI OPTION CALLS'!L368)*('HNI OPTION CALLS'!M368))</f>
        <v>-6000</v>
      </c>
      <c r="O368" s="9">
        <f>'HNI OPTION CALLS'!N368/('HNI OPTION CALLS'!M368)/'HNI OPTION CALLS'!G368%</f>
        <v>-25</v>
      </c>
    </row>
    <row r="369" spans="1:15" ht="15.75">
      <c r="A369" s="10">
        <v>4</v>
      </c>
      <c r="B369" s="5">
        <v>42887</v>
      </c>
      <c r="C369" s="6">
        <v>860</v>
      </c>
      <c r="D369" s="6" t="s">
        <v>21</v>
      </c>
      <c r="E369" s="6" t="s">
        <v>22</v>
      </c>
      <c r="F369" s="6" t="s">
        <v>181</v>
      </c>
      <c r="G369" s="7">
        <v>34</v>
      </c>
      <c r="H369" s="7">
        <v>29</v>
      </c>
      <c r="I369" s="7">
        <v>37</v>
      </c>
      <c r="J369" s="7">
        <v>40</v>
      </c>
      <c r="K369" s="7">
        <v>43</v>
      </c>
      <c r="L369" s="7">
        <v>29</v>
      </c>
      <c r="M369" s="6">
        <v>1200</v>
      </c>
      <c r="N369" s="8">
        <f>IF('HNI OPTION CALLS'!E369="BUY",('HNI OPTION CALLS'!L369-'HNI OPTION CALLS'!G369)*('HNI OPTION CALLS'!M369),('HNI OPTION CALLS'!G369-'HNI OPTION CALLS'!L369)*('HNI OPTION CALLS'!M369))</f>
        <v>-6000</v>
      </c>
      <c r="O369" s="9">
        <f>'HNI OPTION CALLS'!N369/('HNI OPTION CALLS'!M369)/'HNI OPTION CALLS'!G369%</f>
        <v>-14.705882352941176</v>
      </c>
    </row>
    <row r="371" spans="1:15" ht="15.75">
      <c r="A371" s="46" t="s">
        <v>95</v>
      </c>
      <c r="B371" s="32"/>
      <c r="C371" s="32"/>
      <c r="D371" s="36"/>
      <c r="E371" s="40"/>
      <c r="F371" s="37"/>
      <c r="G371" s="37"/>
      <c r="H371" s="38"/>
      <c r="I371" s="37"/>
      <c r="J371" s="37"/>
      <c r="K371" s="37"/>
      <c r="L371" s="47"/>
      <c r="M371" s="17"/>
      <c r="N371" s="1"/>
      <c r="O371" s="48"/>
    </row>
    <row r="372" spans="1:15" ht="15.75">
      <c r="A372" s="46" t="s">
        <v>96</v>
      </c>
      <c r="B372" s="11"/>
      <c r="C372" s="32"/>
      <c r="D372" s="36"/>
      <c r="E372" s="40"/>
      <c r="F372" s="37"/>
      <c r="G372" s="37"/>
      <c r="H372" s="38"/>
      <c r="I372" s="37"/>
      <c r="J372" s="37"/>
      <c r="K372" s="37"/>
      <c r="L372" s="47"/>
      <c r="M372" s="17"/>
      <c r="N372" s="1"/>
      <c r="O372" s="1"/>
    </row>
    <row r="373" spans="1:15" ht="15.75">
      <c r="A373" s="46" t="s">
        <v>96</v>
      </c>
      <c r="B373" s="11"/>
      <c r="C373" s="11"/>
      <c r="D373" s="18"/>
      <c r="E373" s="49"/>
      <c r="F373" s="12"/>
      <c r="G373" s="12"/>
      <c r="H373" s="34"/>
      <c r="I373" s="12"/>
      <c r="J373" s="12"/>
      <c r="K373" s="12"/>
      <c r="L373" s="12"/>
      <c r="M373" s="17"/>
      <c r="N373" s="17"/>
      <c r="O373" s="17"/>
    </row>
    <row r="374" spans="1:15" ht="16.5" thickBot="1">
      <c r="A374" s="18"/>
      <c r="B374" s="11"/>
      <c r="C374" s="11"/>
      <c r="D374" s="12"/>
      <c r="E374" s="12"/>
      <c r="F374" s="12"/>
      <c r="G374" s="13"/>
      <c r="H374" s="14"/>
      <c r="I374" s="15" t="s">
        <v>27</v>
      </c>
      <c r="J374" s="15"/>
      <c r="K374" s="16"/>
      <c r="L374" s="16"/>
      <c r="M374" s="17"/>
      <c r="N374" s="17"/>
      <c r="O374" s="17"/>
    </row>
    <row r="375" spans="1:15" ht="15.75">
      <c r="A375" s="18"/>
      <c r="B375" s="11"/>
      <c r="C375" s="11"/>
      <c r="D375" s="99" t="s">
        <v>28</v>
      </c>
      <c r="E375" s="99"/>
      <c r="F375" s="20">
        <v>4</v>
      </c>
      <c r="G375" s="21">
        <f>'NORMAL OPTION CALLS'!G733+'NORMAL OPTION CALLS'!G734+'NORMAL OPTION CALLS'!G735+'NORMAL OPTION CALLS'!G736+'NORMAL OPTION CALLS'!G737+'NORMAL OPTION CALLS'!G738</f>
        <v>99.999999999999986</v>
      </c>
      <c r="H375" s="12">
        <v>4</v>
      </c>
      <c r="I375" s="22">
        <f>'HNI OPTION CALLS'!H376/'HNI OPTION CALLS'!H375%</f>
        <v>50</v>
      </c>
      <c r="J375" s="22"/>
      <c r="K375" s="22"/>
      <c r="L375" s="23"/>
      <c r="M375" s="17"/>
      <c r="N375" s="1"/>
      <c r="O375" s="1"/>
    </row>
    <row r="376" spans="1:15" ht="15.75">
      <c r="A376" s="18"/>
      <c r="B376" s="11"/>
      <c r="C376" s="11"/>
      <c r="D376" s="93" t="s">
        <v>29</v>
      </c>
      <c r="E376" s="93"/>
      <c r="F376" s="25">
        <v>2</v>
      </c>
      <c r="G376" s="26">
        <f>('HNI OPTION CALLS'!F376/'HNI OPTION CALLS'!F375)*100</f>
        <v>50</v>
      </c>
      <c r="H376" s="12">
        <v>2</v>
      </c>
      <c r="I376" s="16"/>
      <c r="J376" s="16"/>
      <c r="K376" s="12"/>
      <c r="L376" s="16"/>
      <c r="M376" s="1"/>
      <c r="N376" s="12" t="s">
        <v>30</v>
      </c>
      <c r="O376" s="12"/>
    </row>
    <row r="377" spans="1:15" ht="15.75">
      <c r="A377" s="27"/>
      <c r="B377" s="11"/>
      <c r="C377" s="11"/>
      <c r="D377" s="93" t="s">
        <v>31</v>
      </c>
      <c r="E377" s="93"/>
      <c r="F377" s="25">
        <v>0</v>
      </c>
      <c r="G377" s="26">
        <f>('HNI OPTION CALLS'!F377/'HNI OPTION CALLS'!F375)*100</f>
        <v>0</v>
      </c>
      <c r="H377" s="28"/>
      <c r="I377" s="12"/>
      <c r="J377" s="12"/>
      <c r="K377" s="12"/>
      <c r="L377" s="16"/>
      <c r="M377" s="17"/>
      <c r="N377" s="18"/>
      <c r="O377" s="18"/>
    </row>
    <row r="378" spans="1:15" ht="15.75">
      <c r="A378" s="27"/>
      <c r="B378" s="11"/>
      <c r="C378" s="11"/>
      <c r="D378" s="93" t="s">
        <v>32</v>
      </c>
      <c r="E378" s="93"/>
      <c r="F378" s="25">
        <v>1</v>
      </c>
      <c r="G378" s="26">
        <f>('HNI OPTION CALLS'!F378/'HNI OPTION CALLS'!F375)*100</f>
        <v>25</v>
      </c>
      <c r="H378" s="28"/>
      <c r="I378" s="12"/>
      <c r="J378" s="12"/>
      <c r="K378" s="12"/>
      <c r="L378" s="16"/>
      <c r="M378" s="17"/>
      <c r="N378" s="17"/>
      <c r="O378" s="17"/>
    </row>
    <row r="379" spans="1:15" ht="15.75">
      <c r="A379" s="27"/>
      <c r="B379" s="11"/>
      <c r="C379" s="11"/>
      <c r="D379" s="93" t="s">
        <v>33</v>
      </c>
      <c r="E379" s="93"/>
      <c r="F379" s="25">
        <v>1</v>
      </c>
      <c r="G379" s="26">
        <f>('HNI OPTION CALLS'!F379/'HNI OPTION CALLS'!F375)*100</f>
        <v>25</v>
      </c>
      <c r="H379" s="28"/>
      <c r="I379" s="12" t="s">
        <v>34</v>
      </c>
      <c r="J379" s="12"/>
      <c r="K379" s="16"/>
      <c r="L379" s="16"/>
      <c r="M379" s="17"/>
      <c r="N379" s="17"/>
      <c r="O379" s="17"/>
    </row>
    <row r="380" spans="1:15" ht="15.75">
      <c r="A380" s="27"/>
      <c r="B380" s="11"/>
      <c r="C380" s="11"/>
      <c r="D380" s="93" t="s">
        <v>35</v>
      </c>
      <c r="E380" s="93"/>
      <c r="F380" s="25">
        <v>0</v>
      </c>
      <c r="G380" s="26">
        <f>('HNI OPTION CALLS'!F380/'HNI OPTION CALLS'!F375)*100</f>
        <v>0</v>
      </c>
      <c r="H380" s="28"/>
      <c r="I380" s="12"/>
      <c r="J380" s="12"/>
      <c r="K380" s="16"/>
      <c r="L380" s="16"/>
      <c r="M380" s="17"/>
      <c r="N380" s="17"/>
      <c r="O380" s="17"/>
    </row>
    <row r="381" spans="1:15" ht="16.5" thickBot="1">
      <c r="A381" s="27"/>
      <c r="B381" s="11"/>
      <c r="C381" s="11"/>
      <c r="D381" s="94" t="s">
        <v>36</v>
      </c>
      <c r="E381" s="94"/>
      <c r="F381" s="30"/>
      <c r="G381" s="31">
        <f>('HNI OPTION CALLS'!F381/'HNI OPTION CALLS'!F375)*100</f>
        <v>0</v>
      </c>
      <c r="H381" s="28"/>
      <c r="I381" s="12"/>
      <c r="J381" s="12"/>
      <c r="K381" s="23"/>
      <c r="L381" s="23"/>
      <c r="M381" s="1"/>
      <c r="N381" s="17"/>
      <c r="O381" s="17"/>
    </row>
  </sheetData>
  <mergeCells count="308">
    <mergeCell ref="D25:E25"/>
    <mergeCell ref="D26:E26"/>
    <mergeCell ref="D27:E27"/>
    <mergeCell ref="D28:E28"/>
    <mergeCell ref="D29:E29"/>
    <mergeCell ref="D30:E30"/>
    <mergeCell ref="D31:E31"/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75:O77"/>
    <mergeCell ref="A78:O78"/>
    <mergeCell ref="A79:O79"/>
    <mergeCell ref="A80:O80"/>
    <mergeCell ref="A81:O81"/>
    <mergeCell ref="L45:L46"/>
    <mergeCell ref="M45:M46"/>
    <mergeCell ref="N45:N46"/>
    <mergeCell ref="O45:O46"/>
    <mergeCell ref="D62:E62"/>
    <mergeCell ref="D63:E63"/>
    <mergeCell ref="D64:E64"/>
    <mergeCell ref="D65:E65"/>
    <mergeCell ref="D66:E66"/>
    <mergeCell ref="D67:E67"/>
    <mergeCell ref="D68:E68"/>
    <mergeCell ref="A37:O39"/>
    <mergeCell ref="A40:O40"/>
    <mergeCell ref="A41:O41"/>
    <mergeCell ref="A42:O42"/>
    <mergeCell ref="A82:O82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A111:O113"/>
    <mergeCell ref="A114:O114"/>
    <mergeCell ref="A115:O115"/>
    <mergeCell ref="A116:O116"/>
    <mergeCell ref="A117:O117"/>
    <mergeCell ref="D98:E98"/>
    <mergeCell ref="D99:E99"/>
    <mergeCell ref="D100:E100"/>
    <mergeCell ref="D101:E101"/>
    <mergeCell ref="D102:E102"/>
    <mergeCell ref="D103:E103"/>
    <mergeCell ref="D104:E104"/>
    <mergeCell ref="A118:O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D260:E260"/>
    <mergeCell ref="D261:E261"/>
    <mergeCell ref="D262:E262"/>
    <mergeCell ref="A269:O271"/>
    <mergeCell ref="A272:O272"/>
    <mergeCell ref="D185:E185"/>
    <mergeCell ref="D186:E186"/>
    <mergeCell ref="A155:O157"/>
    <mergeCell ref="A158:O158"/>
    <mergeCell ref="A159:O159"/>
    <mergeCell ref="A160:O160"/>
    <mergeCell ref="A161:O161"/>
    <mergeCell ref="A162:O162"/>
    <mergeCell ref="A163:A164"/>
    <mergeCell ref="B163:B164"/>
    <mergeCell ref="C163:C164"/>
    <mergeCell ref="D163:D164"/>
    <mergeCell ref="E163:E164"/>
    <mergeCell ref="F163:F164"/>
    <mergeCell ref="G163:G164"/>
    <mergeCell ref="H163:H164"/>
    <mergeCell ref="I163:I164"/>
    <mergeCell ref="J163:J164"/>
    <mergeCell ref="K163:K164"/>
    <mergeCell ref="A230:O232"/>
    <mergeCell ref="A233:O233"/>
    <mergeCell ref="A234:O234"/>
    <mergeCell ref="A235:O235"/>
    <mergeCell ref="A236:O236"/>
    <mergeCell ref="A237:O237"/>
    <mergeCell ref="A238:A239"/>
    <mergeCell ref="B238:B239"/>
    <mergeCell ref="L238:L239"/>
    <mergeCell ref="M238:M239"/>
    <mergeCell ref="N238:N239"/>
    <mergeCell ref="O238:O239"/>
    <mergeCell ref="A299:O301"/>
    <mergeCell ref="A302:O302"/>
    <mergeCell ref="A303:O303"/>
    <mergeCell ref="A304:O304"/>
    <mergeCell ref="A305:O305"/>
    <mergeCell ref="D287:E287"/>
    <mergeCell ref="D288:E288"/>
    <mergeCell ref="D286:E286"/>
    <mergeCell ref="C238:C239"/>
    <mergeCell ref="D238:D239"/>
    <mergeCell ref="E238:E239"/>
    <mergeCell ref="F238:F239"/>
    <mergeCell ref="G238:G239"/>
    <mergeCell ref="H238:H239"/>
    <mergeCell ref="I238:I239"/>
    <mergeCell ref="J238:J239"/>
    <mergeCell ref="K238:K239"/>
    <mergeCell ref="A273:O273"/>
    <mergeCell ref="A274:O274"/>
    <mergeCell ref="A275:O275"/>
    <mergeCell ref="D256:E256"/>
    <mergeCell ref="D257:E257"/>
    <mergeCell ref="D258:E258"/>
    <mergeCell ref="D259:E259"/>
    <mergeCell ref="A306:O306"/>
    <mergeCell ref="A307:A308"/>
    <mergeCell ref="B307:B308"/>
    <mergeCell ref="C307:C308"/>
    <mergeCell ref="D307:D308"/>
    <mergeCell ref="E307:E308"/>
    <mergeCell ref="F307:F308"/>
    <mergeCell ref="G307:G308"/>
    <mergeCell ref="H307:H308"/>
    <mergeCell ref="I307:I308"/>
    <mergeCell ref="J307:J308"/>
    <mergeCell ref="K307:K308"/>
    <mergeCell ref="L307:L308"/>
    <mergeCell ref="M307:M308"/>
    <mergeCell ref="N307:N308"/>
    <mergeCell ref="O307:O308"/>
    <mergeCell ref="D322:E322"/>
    <mergeCell ref="D323:E323"/>
    <mergeCell ref="A325:O327"/>
    <mergeCell ref="A328:O328"/>
    <mergeCell ref="A329:O329"/>
    <mergeCell ref="D317:E317"/>
    <mergeCell ref="D318:E318"/>
    <mergeCell ref="D319:E319"/>
    <mergeCell ref="D320:E320"/>
    <mergeCell ref="D321:E321"/>
    <mergeCell ref="N333:N334"/>
    <mergeCell ref="O333:O334"/>
    <mergeCell ref="D348:E348"/>
    <mergeCell ref="D349:E349"/>
    <mergeCell ref="D350:E350"/>
    <mergeCell ref="A330:O330"/>
    <mergeCell ref="A331:O331"/>
    <mergeCell ref="A332:O332"/>
    <mergeCell ref="A333:A334"/>
    <mergeCell ref="B333:B334"/>
    <mergeCell ref="C333:C334"/>
    <mergeCell ref="D333:D334"/>
    <mergeCell ref="E333:E334"/>
    <mergeCell ref="F333:F334"/>
    <mergeCell ref="G333:G334"/>
    <mergeCell ref="H333:H334"/>
    <mergeCell ref="I333:I334"/>
    <mergeCell ref="J333:J334"/>
    <mergeCell ref="K333:K334"/>
    <mergeCell ref="L333:L334"/>
    <mergeCell ref="M333:M334"/>
    <mergeCell ref="D351:E351"/>
    <mergeCell ref="D352:E352"/>
    <mergeCell ref="D353:E353"/>
    <mergeCell ref="D354:E354"/>
    <mergeCell ref="A356:O358"/>
    <mergeCell ref="A362:O362"/>
    <mergeCell ref="A363:O363"/>
    <mergeCell ref="A364:A365"/>
    <mergeCell ref="B364:B365"/>
    <mergeCell ref="C364:C365"/>
    <mergeCell ref="A359:O359"/>
    <mergeCell ref="A360:O360"/>
    <mergeCell ref="A361:O361"/>
    <mergeCell ref="D378:E378"/>
    <mergeCell ref="D379:E379"/>
    <mergeCell ref="D380:E380"/>
    <mergeCell ref="D381:E381"/>
    <mergeCell ref="O364:O365"/>
    <mergeCell ref="K364:K365"/>
    <mergeCell ref="L364:L365"/>
    <mergeCell ref="M364:M365"/>
    <mergeCell ref="N364:N365"/>
    <mergeCell ref="D377:E377"/>
    <mergeCell ref="D364:D365"/>
    <mergeCell ref="E364:E365"/>
    <mergeCell ref="F364:F365"/>
    <mergeCell ref="G364:G365"/>
    <mergeCell ref="H364:H365"/>
    <mergeCell ref="I364:I365"/>
    <mergeCell ref="J364:J365"/>
    <mergeCell ref="D375:E375"/>
    <mergeCell ref="D376:E376"/>
    <mergeCell ref="D289:E289"/>
    <mergeCell ref="D290:E290"/>
    <mergeCell ref="D291:E291"/>
    <mergeCell ref="D292:E292"/>
    <mergeCell ref="A276:O276"/>
    <mergeCell ref="A277:A278"/>
    <mergeCell ref="B277:B278"/>
    <mergeCell ref="C277:C278"/>
    <mergeCell ref="D277:D278"/>
    <mergeCell ref="E277:E278"/>
    <mergeCell ref="F277:F278"/>
    <mergeCell ref="G277:G278"/>
    <mergeCell ref="H277:H278"/>
    <mergeCell ref="I277:I278"/>
    <mergeCell ref="J277:J278"/>
    <mergeCell ref="K277:K278"/>
    <mergeCell ref="L277:L278"/>
    <mergeCell ref="M277:M278"/>
    <mergeCell ref="N277:N278"/>
    <mergeCell ref="O277:O278"/>
    <mergeCell ref="D222:E222"/>
    <mergeCell ref="D223:E223"/>
    <mergeCell ref="A193:O195"/>
    <mergeCell ref="A196:O196"/>
    <mergeCell ref="A197:O197"/>
    <mergeCell ref="A198:O198"/>
    <mergeCell ref="A199:O199"/>
    <mergeCell ref="A200:O200"/>
    <mergeCell ref="A201:A202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J201:J202"/>
    <mergeCell ref="K201:K202"/>
    <mergeCell ref="L201:L202"/>
    <mergeCell ref="M201:M202"/>
    <mergeCell ref="N201:N202"/>
    <mergeCell ref="O201:O202"/>
    <mergeCell ref="D217:E217"/>
    <mergeCell ref="D218:E218"/>
    <mergeCell ref="D219:E219"/>
    <mergeCell ref="D220:E220"/>
    <mergeCell ref="D221:E221"/>
    <mergeCell ref="L163:L164"/>
    <mergeCell ref="M163:M164"/>
    <mergeCell ref="N163:N164"/>
    <mergeCell ref="O163:O164"/>
    <mergeCell ref="L119:L120"/>
    <mergeCell ref="M119:M120"/>
    <mergeCell ref="N119:N120"/>
    <mergeCell ref="O119:O120"/>
    <mergeCell ref="D180:E180"/>
    <mergeCell ref="D181:E181"/>
    <mergeCell ref="D182:E182"/>
    <mergeCell ref="D183:E183"/>
    <mergeCell ref="D184:E184"/>
    <mergeCell ref="D142:E142"/>
    <mergeCell ref="D143:E143"/>
    <mergeCell ref="D144:E144"/>
    <mergeCell ref="D145:E145"/>
    <mergeCell ref="D146:E146"/>
    <mergeCell ref="D147:E147"/>
    <mergeCell ref="D148:E148"/>
    <mergeCell ref="A43:O43"/>
    <mergeCell ref="A44:O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</mergeCells>
  <conditionalFormatting sqref="O366:O369 O377:O379 O335:O343 O279:O284 O240:O254 O203:O215 O165:O178 O121:O136 O85:O93 O309:O312 O47:O58 O12:O21">
    <cfRule type="cellIs" dxfId="11" priority="122" operator="lessThan">
      <formula>0</formula>
    </cfRule>
    <cfRule type="cellIs" dxfId="10" priority="123" operator="greaterThan">
      <formula>0</formula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72"/>
  <sheetViews>
    <sheetView workbookViewId="0">
      <selection activeCell="O22" sqref="O22"/>
    </sheetView>
  </sheetViews>
  <sheetFormatPr defaultRowHeight="15"/>
  <cols>
    <col min="1" max="1" width="7.42578125"/>
    <col min="2" max="2" width="7.7109375" bestFit="1" customWidth="1"/>
    <col min="3" max="3" width="13.42578125"/>
    <col min="4" max="4" width="10.85546875"/>
    <col min="5" max="5" width="10.42578125"/>
    <col min="6" max="6" width="19.7109375"/>
    <col min="7" max="7" width="11"/>
    <col min="8" max="10" width="10.42578125"/>
    <col min="11" max="11" width="11.140625"/>
    <col min="12" max="12" width="10.85546875"/>
    <col min="13" max="13" width="10.42578125"/>
    <col min="14" max="15" width="13.42578125"/>
    <col min="16" max="1025" width="8.5703125"/>
  </cols>
  <sheetData>
    <row r="2" spans="1:1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1:15" ht="15.75">
      <c r="A5" s="96" t="s">
        <v>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1:15" ht="15.75">
      <c r="A6" s="96" t="s">
        <v>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15.75">
      <c r="A7" s="97" t="s">
        <v>3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1:15" ht="15.75">
      <c r="A8" s="88" t="s">
        <v>283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1:15" ht="15.75">
      <c r="A9" s="89" t="s">
        <v>5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</row>
    <row r="10" spans="1:15">
      <c r="A10" s="90" t="s">
        <v>6</v>
      </c>
      <c r="B10" s="91" t="s">
        <v>7</v>
      </c>
      <c r="C10" s="92" t="s">
        <v>8</v>
      </c>
      <c r="D10" s="91" t="s">
        <v>9</v>
      </c>
      <c r="E10" s="90" t="s">
        <v>10</v>
      </c>
      <c r="F10" s="90" t="s">
        <v>11</v>
      </c>
      <c r="G10" s="91" t="s">
        <v>12</v>
      </c>
      <c r="H10" s="91" t="s">
        <v>13</v>
      </c>
      <c r="I10" s="92" t="s">
        <v>14</v>
      </c>
      <c r="J10" s="92" t="s">
        <v>15</v>
      </c>
      <c r="K10" s="92" t="s">
        <v>16</v>
      </c>
      <c r="L10" s="98" t="s">
        <v>17</v>
      </c>
      <c r="M10" s="91" t="s">
        <v>18</v>
      </c>
      <c r="N10" s="91" t="s">
        <v>19</v>
      </c>
      <c r="O10" s="91" t="s">
        <v>20</v>
      </c>
    </row>
    <row r="11" spans="1:15">
      <c r="A11" s="90"/>
      <c r="B11" s="91"/>
      <c r="C11" s="92"/>
      <c r="D11" s="91"/>
      <c r="E11" s="90"/>
      <c r="F11" s="90"/>
      <c r="G11" s="91"/>
      <c r="H11" s="91"/>
      <c r="I11" s="92"/>
      <c r="J11" s="92"/>
      <c r="K11" s="92"/>
      <c r="L11" s="98"/>
      <c r="M11" s="91"/>
      <c r="N11" s="91"/>
      <c r="O11" s="91"/>
    </row>
    <row r="12" spans="1:15" ht="15.75">
      <c r="A12" s="61">
        <v>1</v>
      </c>
      <c r="B12" s="86">
        <v>43202</v>
      </c>
      <c r="C12" s="6">
        <v>550</v>
      </c>
      <c r="D12" s="6" t="s">
        <v>21</v>
      </c>
      <c r="E12" s="6" t="s">
        <v>22</v>
      </c>
      <c r="F12" s="6" t="s">
        <v>92</v>
      </c>
      <c r="G12" s="7">
        <v>13</v>
      </c>
      <c r="H12" s="7">
        <v>10.5</v>
      </c>
      <c r="I12" s="7">
        <v>15</v>
      </c>
      <c r="J12" s="7">
        <v>16.5</v>
      </c>
      <c r="K12" s="7">
        <v>18</v>
      </c>
      <c r="L12" s="7">
        <v>15</v>
      </c>
      <c r="M12" s="6">
        <v>2000</v>
      </c>
      <c r="N12" s="8">
        <f>IF('BTST OPTION CALLS'!E12="BUY",('BTST OPTION CALLS'!L12-'BTST OPTION CALLS'!G12)*('BTST OPTION CALLS'!M12),('BTST OPTION CALLS'!G12-'BTST OPTION CALLS'!L12)*('BTST OPTION CALLS'!M12))</f>
        <v>4000</v>
      </c>
      <c r="O12" s="9">
        <f>'BTST OPTION CALLS'!N12/('BTST OPTION CALLS'!M12)/'BTST OPTION CALLS'!G12%</f>
        <v>15.384615384615383</v>
      </c>
    </row>
    <row r="13" spans="1:15" ht="15.75">
      <c r="A13" s="61">
        <v>2</v>
      </c>
      <c r="B13" s="86">
        <v>43201</v>
      </c>
      <c r="C13" s="6">
        <v>1000</v>
      </c>
      <c r="D13" s="6" t="s">
        <v>21</v>
      </c>
      <c r="E13" s="6" t="s">
        <v>22</v>
      </c>
      <c r="F13" s="6" t="s">
        <v>169</v>
      </c>
      <c r="G13" s="7">
        <v>17.5</v>
      </c>
      <c r="H13" s="7">
        <v>13</v>
      </c>
      <c r="I13" s="7">
        <v>20</v>
      </c>
      <c r="J13" s="7">
        <v>22.5</v>
      </c>
      <c r="K13" s="7">
        <v>25</v>
      </c>
      <c r="L13" s="7">
        <v>20</v>
      </c>
      <c r="M13" s="6">
        <v>1500</v>
      </c>
      <c r="N13" s="8">
        <f>IF('BTST OPTION CALLS'!E13="BUY",('BTST OPTION CALLS'!L13-'BTST OPTION CALLS'!G13)*('BTST OPTION CALLS'!M13),('BTST OPTION CALLS'!G13-'BTST OPTION CALLS'!L13)*('BTST OPTION CALLS'!M13))</f>
        <v>3750</v>
      </c>
      <c r="O13" s="9">
        <f>'BTST OPTION CALLS'!N13/('BTST OPTION CALLS'!M13)/'BTST OPTION CALLS'!G13%</f>
        <v>14.285714285714286</v>
      </c>
    </row>
    <row r="14" spans="1:15" ht="15.75">
      <c r="A14" s="61">
        <v>3</v>
      </c>
      <c r="B14" s="86">
        <v>43192</v>
      </c>
      <c r="C14" s="6">
        <v>270</v>
      </c>
      <c r="D14" s="6" t="s">
        <v>21</v>
      </c>
      <c r="E14" s="6" t="s">
        <v>22</v>
      </c>
      <c r="F14" s="6" t="s">
        <v>195</v>
      </c>
      <c r="G14" s="7">
        <v>13</v>
      </c>
      <c r="H14" s="7">
        <v>11</v>
      </c>
      <c r="I14" s="7">
        <v>14</v>
      </c>
      <c r="J14" s="7">
        <v>15</v>
      </c>
      <c r="K14" s="7">
        <v>16</v>
      </c>
      <c r="L14" s="7">
        <v>11</v>
      </c>
      <c r="M14" s="6">
        <v>4500</v>
      </c>
      <c r="N14" s="8">
        <f>IF('BTST OPTION CALLS'!E14="BUY",('BTST OPTION CALLS'!L14-'BTST OPTION CALLS'!G14)*('BTST OPTION CALLS'!M14),('BTST OPTION CALLS'!G14-'BTST OPTION CALLS'!L14)*('BTST OPTION CALLS'!M14))</f>
        <v>-9000</v>
      </c>
      <c r="O14" s="9">
        <f>'BTST OPTION CALLS'!N14/('BTST OPTION CALLS'!M14)/'BTST OPTION CALLS'!G14%</f>
        <v>-15.384615384615383</v>
      </c>
    </row>
    <row r="15" spans="1:15" ht="15.75">
      <c r="A15" s="80" t="s">
        <v>95</v>
      </c>
      <c r="B15" s="70"/>
      <c r="C15" s="71"/>
      <c r="D15" s="72"/>
      <c r="E15" s="73"/>
      <c r="F15" s="73"/>
      <c r="G15" s="81"/>
      <c r="H15" s="74"/>
      <c r="I15" s="74"/>
      <c r="J15" s="74"/>
      <c r="K15" s="75"/>
      <c r="L15" s="82"/>
      <c r="M15" s="83"/>
      <c r="N15" s="84"/>
    </row>
    <row r="16" spans="1:15" ht="15.75">
      <c r="A16" s="80" t="s">
        <v>96</v>
      </c>
      <c r="B16" s="76"/>
      <c r="C16" s="71"/>
      <c r="D16" s="72"/>
      <c r="E16" s="73"/>
      <c r="F16" s="73"/>
      <c r="G16" s="81"/>
      <c r="H16" s="73"/>
      <c r="I16" s="73"/>
      <c r="J16" s="73"/>
      <c r="K16" s="75"/>
      <c r="L16" s="82"/>
      <c r="M16" s="83"/>
      <c r="N16" s="83"/>
      <c r="O16" s="83"/>
    </row>
    <row r="17" spans="1:15" ht="15.75">
      <c r="A17" s="80" t="s">
        <v>96</v>
      </c>
      <c r="B17" s="76"/>
      <c r="C17" s="77"/>
      <c r="D17" s="78"/>
      <c r="E17" s="79"/>
      <c r="F17" s="79"/>
      <c r="G17" s="85"/>
      <c r="H17" s="79"/>
      <c r="I17" s="79"/>
      <c r="J17" s="79"/>
      <c r="K17" s="79"/>
      <c r="M17" s="82"/>
    </row>
    <row r="18" spans="1:15" ht="16.5" thickBot="1">
      <c r="A18" s="18"/>
      <c r="B18" s="11"/>
      <c r="C18" s="11"/>
      <c r="D18" s="12"/>
      <c r="E18" s="12"/>
      <c r="F18" s="12"/>
      <c r="G18" s="13"/>
      <c r="H18" s="14"/>
      <c r="I18" s="15" t="s">
        <v>27</v>
      </c>
      <c r="J18" s="15"/>
      <c r="K18" s="16"/>
      <c r="L18" s="82"/>
      <c r="M18" s="17"/>
      <c r="N18" s="82"/>
      <c r="O18" s="83"/>
    </row>
    <row r="19" spans="1:15" ht="15.75">
      <c r="A19" s="18"/>
      <c r="B19" s="11"/>
      <c r="C19" s="11"/>
      <c r="D19" s="99" t="s">
        <v>28</v>
      </c>
      <c r="E19" s="99"/>
      <c r="F19" s="20">
        <v>3</v>
      </c>
      <c r="G19" s="21">
        <f>'BTST OPTION CALLS'!G20+'BTST OPTION CALLS'!G21+'BTST OPTION CALLS'!G22+'BTST OPTION CALLS'!G23+'BTST OPTION CALLS'!G24+'BTST OPTION CALLS'!G25</f>
        <v>99.999999999999986</v>
      </c>
      <c r="H19" s="12">
        <v>3</v>
      </c>
      <c r="I19" s="22">
        <f>'BTST OPTION CALLS'!H20/'BTST OPTION CALLS'!H19%</f>
        <v>66.666666666666671</v>
      </c>
      <c r="J19" s="22"/>
      <c r="L19" s="23"/>
    </row>
    <row r="20" spans="1:15" ht="15.75">
      <c r="A20" s="18"/>
      <c r="B20" s="11"/>
      <c r="C20" s="11"/>
      <c r="D20" s="93" t="s">
        <v>29</v>
      </c>
      <c r="E20" s="93"/>
      <c r="F20" s="25">
        <v>2</v>
      </c>
      <c r="G20" s="26">
        <f>('BTST OPTION CALLS'!F20/'BTST OPTION CALLS'!F19)*100</f>
        <v>66.666666666666657</v>
      </c>
      <c r="H20" s="12">
        <v>2</v>
      </c>
      <c r="I20" s="16"/>
      <c r="J20" s="16"/>
      <c r="K20" s="22"/>
      <c r="L20" s="16"/>
      <c r="M20" s="17"/>
      <c r="N20" s="17"/>
    </row>
    <row r="21" spans="1:15" ht="15.75">
      <c r="A21" s="27"/>
      <c r="B21" s="11"/>
      <c r="C21" s="11"/>
      <c r="D21" s="93" t="s">
        <v>31</v>
      </c>
      <c r="E21" s="93"/>
      <c r="F21" s="25">
        <v>0</v>
      </c>
      <c r="G21" s="26">
        <f>('BTST OPTION CALLS'!F21/'BTST OPTION CALLS'!F19)*100</f>
        <v>0</v>
      </c>
      <c r="H21" s="28"/>
      <c r="I21" s="12"/>
      <c r="J21" s="12"/>
      <c r="K21" s="12"/>
      <c r="L21" s="16"/>
      <c r="M21" s="17"/>
      <c r="N21" s="12" t="s">
        <v>30</v>
      </c>
    </row>
    <row r="22" spans="1:15" ht="15.75">
      <c r="A22" s="27"/>
      <c r="B22" s="11"/>
      <c r="C22" s="11"/>
      <c r="D22" s="93" t="s">
        <v>32</v>
      </c>
      <c r="E22" s="93"/>
      <c r="F22" s="25">
        <v>0</v>
      </c>
      <c r="G22" s="26">
        <f>('BTST OPTION CALLS'!F22/'BTST OPTION CALLS'!F19)*100</f>
        <v>0</v>
      </c>
      <c r="H22" s="28"/>
      <c r="I22" s="12"/>
      <c r="J22" s="12"/>
      <c r="K22" s="12"/>
      <c r="L22" s="16"/>
      <c r="M22" s="17"/>
      <c r="N22" s="17"/>
      <c r="O22" s="12"/>
    </row>
    <row r="23" spans="1:15" ht="15.75">
      <c r="A23" s="27"/>
      <c r="B23" s="11"/>
      <c r="C23" s="11"/>
      <c r="D23" s="93" t="s">
        <v>33</v>
      </c>
      <c r="E23" s="93"/>
      <c r="F23" s="25">
        <v>1</v>
      </c>
      <c r="G23" s="26">
        <f>('BTST OPTION CALLS'!F23/'BTST OPTION CALLS'!F19)*100</f>
        <v>33.333333333333329</v>
      </c>
      <c r="H23" s="28"/>
      <c r="I23" s="12" t="s">
        <v>34</v>
      </c>
      <c r="J23" s="12"/>
      <c r="K23" s="16"/>
      <c r="L23" s="16"/>
      <c r="M23" s="17"/>
      <c r="N23" s="17"/>
      <c r="O23" s="18"/>
    </row>
    <row r="24" spans="1:15" ht="15.75">
      <c r="A24" s="27"/>
      <c r="B24" s="11"/>
      <c r="C24" s="11"/>
      <c r="D24" s="93" t="s">
        <v>35</v>
      </c>
      <c r="E24" s="93"/>
      <c r="F24" s="25">
        <v>0</v>
      </c>
      <c r="G24" s="26">
        <f>('BTST OPTION CALLS'!F24/'BTST OPTION CALLS'!F19)*100</f>
        <v>0</v>
      </c>
      <c r="H24" s="28"/>
      <c r="I24" s="12"/>
      <c r="J24" s="12"/>
      <c r="K24" s="16"/>
      <c r="L24" s="16"/>
      <c r="M24" s="17"/>
      <c r="N24" s="17"/>
      <c r="O24" s="17"/>
    </row>
    <row r="25" spans="1:15" ht="16.5" thickBot="1">
      <c r="A25" s="27"/>
      <c r="B25" s="11"/>
      <c r="C25" s="11"/>
      <c r="D25" s="94" t="s">
        <v>36</v>
      </c>
      <c r="E25" s="94"/>
      <c r="F25" s="30"/>
      <c r="G25" s="31">
        <f>('BTST OPTION CALLS'!F25/'BTST OPTION CALLS'!F19)*100</f>
        <v>0</v>
      </c>
      <c r="H25" s="28"/>
      <c r="I25" s="12"/>
      <c r="J25" s="12"/>
      <c r="K25" s="23"/>
      <c r="L25" s="23"/>
      <c r="N25" s="17"/>
      <c r="O25" s="17"/>
    </row>
    <row r="26" spans="1:15" ht="15.75">
      <c r="A26" s="35" t="s">
        <v>37</v>
      </c>
      <c r="B26" s="32"/>
      <c r="C26" s="32"/>
      <c r="D26" s="36"/>
      <c r="E26" s="36"/>
      <c r="F26" s="37"/>
      <c r="G26" s="37"/>
      <c r="H26" s="38"/>
      <c r="I26" s="39"/>
      <c r="J26" s="39"/>
      <c r="K26" s="39"/>
      <c r="L26" s="37"/>
      <c r="M26" s="17"/>
      <c r="N26" s="33"/>
      <c r="O26" s="33"/>
    </row>
    <row r="27" spans="1:15" ht="15.75">
      <c r="A27" s="40" t="s">
        <v>38</v>
      </c>
      <c r="B27" s="32"/>
      <c r="C27" s="32"/>
      <c r="D27" s="41"/>
      <c r="E27" s="42"/>
      <c r="F27" s="36"/>
      <c r="G27" s="39"/>
      <c r="H27" s="38"/>
      <c r="I27" s="39"/>
      <c r="J27" s="39"/>
      <c r="K27" s="39"/>
      <c r="L27" s="37"/>
      <c r="M27" s="17"/>
      <c r="N27" s="18"/>
      <c r="O27" s="18"/>
    </row>
    <row r="28" spans="1:15" ht="15.75">
      <c r="A28" s="40" t="s">
        <v>39</v>
      </c>
      <c r="B28" s="32"/>
      <c r="C28" s="32"/>
      <c r="D28" s="36"/>
      <c r="E28" s="42"/>
      <c r="F28" s="36"/>
      <c r="G28" s="39"/>
      <c r="H28" s="38"/>
      <c r="I28" s="43"/>
      <c r="J28" s="43"/>
      <c r="K28" s="43"/>
      <c r="L28" s="37"/>
      <c r="M28" s="17"/>
      <c r="N28" s="17"/>
      <c r="O28" s="17"/>
    </row>
    <row r="29" spans="1:15" ht="15.75">
      <c r="A29" s="40" t="s">
        <v>40</v>
      </c>
      <c r="B29" s="41"/>
      <c r="C29" s="32"/>
      <c r="D29" s="36"/>
      <c r="E29" s="42"/>
      <c r="F29" s="36"/>
      <c r="G29" s="39"/>
      <c r="H29" s="44"/>
      <c r="I29" s="43"/>
      <c r="J29" s="43"/>
      <c r="K29" s="43"/>
      <c r="L29" s="37"/>
      <c r="M29" s="17"/>
      <c r="N29" s="17"/>
      <c r="O29" s="17"/>
    </row>
    <row r="30" spans="1:15" ht="15.75">
      <c r="A30" s="40" t="s">
        <v>41</v>
      </c>
      <c r="B30" s="27"/>
      <c r="C30" s="41"/>
      <c r="D30" s="36"/>
      <c r="E30" s="45"/>
      <c r="F30" s="39"/>
      <c r="G30" s="39"/>
      <c r="H30" s="44"/>
      <c r="I30" s="43"/>
      <c r="J30" s="43"/>
      <c r="K30" s="43"/>
      <c r="L30" s="39"/>
      <c r="M30" s="17"/>
      <c r="N30" s="17"/>
      <c r="O30" s="17"/>
    </row>
    <row r="32" spans="1:15">
      <c r="A32" s="95" t="s">
        <v>0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</row>
    <row r="33" spans="1:1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</row>
    <row r="34" spans="1:15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</row>
    <row r="35" spans="1:15" ht="15.75">
      <c r="A35" s="96" t="s">
        <v>1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</row>
    <row r="36" spans="1:15" ht="15.75">
      <c r="A36" s="96" t="s">
        <v>2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</row>
    <row r="37" spans="1:15" ht="15.75">
      <c r="A37" s="97" t="s">
        <v>3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</row>
    <row r="38" spans="1:15" ht="15.75">
      <c r="A38" s="88" t="s">
        <v>280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1:15" ht="15.75">
      <c r="A39" s="89" t="s">
        <v>5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</row>
    <row r="40" spans="1:15">
      <c r="A40" s="90" t="s">
        <v>6</v>
      </c>
      <c r="B40" s="91" t="s">
        <v>7</v>
      </c>
      <c r="C40" s="92" t="s">
        <v>8</v>
      </c>
      <c r="D40" s="91" t="s">
        <v>9</v>
      </c>
      <c r="E40" s="90" t="s">
        <v>10</v>
      </c>
      <c r="F40" s="90" t="s">
        <v>11</v>
      </c>
      <c r="G40" s="91" t="s">
        <v>12</v>
      </c>
      <c r="H40" s="91" t="s">
        <v>13</v>
      </c>
      <c r="I40" s="92" t="s">
        <v>14</v>
      </c>
      <c r="J40" s="92" t="s">
        <v>15</v>
      </c>
      <c r="K40" s="92" t="s">
        <v>16</v>
      </c>
      <c r="L40" s="98" t="s">
        <v>17</v>
      </c>
      <c r="M40" s="91" t="s">
        <v>18</v>
      </c>
      <c r="N40" s="91" t="s">
        <v>19</v>
      </c>
      <c r="O40" s="91" t="s">
        <v>20</v>
      </c>
    </row>
    <row r="41" spans="1:15">
      <c r="A41" s="90"/>
      <c r="B41" s="91"/>
      <c r="C41" s="92"/>
      <c r="D41" s="91"/>
      <c r="E41" s="90"/>
      <c r="F41" s="90"/>
      <c r="G41" s="91"/>
      <c r="H41" s="91"/>
      <c r="I41" s="92"/>
      <c r="J41" s="92"/>
      <c r="K41" s="92"/>
      <c r="L41" s="98"/>
      <c r="M41" s="91"/>
      <c r="N41" s="91"/>
      <c r="O41" s="91"/>
    </row>
    <row r="42" spans="1:15" ht="16.5" customHeight="1">
      <c r="A42" s="61">
        <v>1</v>
      </c>
      <c r="B42" s="86">
        <v>43186</v>
      </c>
      <c r="C42" s="6">
        <v>250</v>
      </c>
      <c r="D42" s="6" t="s">
        <v>267</v>
      </c>
      <c r="E42" s="6" t="s">
        <v>22</v>
      </c>
      <c r="F42" s="6" t="s">
        <v>49</v>
      </c>
      <c r="G42" s="7">
        <v>5</v>
      </c>
      <c r="H42" s="7">
        <v>2</v>
      </c>
      <c r="I42" s="7">
        <v>6.5</v>
      </c>
      <c r="J42" s="7">
        <v>8</v>
      </c>
      <c r="K42" s="7">
        <v>9.5</v>
      </c>
      <c r="L42" s="7">
        <v>2</v>
      </c>
      <c r="M42" s="6">
        <v>3000</v>
      </c>
      <c r="N42" s="8">
        <f>IF('BTST OPTION CALLS'!E42="BUY",('BTST OPTION CALLS'!L42-'BTST OPTION CALLS'!G42)*('BTST OPTION CALLS'!M42),('BTST OPTION CALLS'!G42-'BTST OPTION CALLS'!L42)*('BTST OPTION CALLS'!M42))</f>
        <v>-9000</v>
      </c>
      <c r="O42" s="9">
        <f>'BTST OPTION CALLS'!N42/('BTST OPTION CALLS'!M42)/'BTST OPTION CALLS'!G42%</f>
        <v>-60</v>
      </c>
    </row>
    <row r="43" spans="1:15" ht="16.5" customHeight="1">
      <c r="A43" s="61">
        <v>2</v>
      </c>
      <c r="B43" s="86">
        <v>43185</v>
      </c>
      <c r="C43" s="6">
        <v>550</v>
      </c>
      <c r="D43" s="6" t="s">
        <v>267</v>
      </c>
      <c r="E43" s="6" t="s">
        <v>22</v>
      </c>
      <c r="F43" s="6" t="s">
        <v>77</v>
      </c>
      <c r="G43" s="7">
        <v>3</v>
      </c>
      <c r="H43" s="7">
        <v>0.5</v>
      </c>
      <c r="I43" s="7">
        <v>6</v>
      </c>
      <c r="J43" s="7">
        <v>9</v>
      </c>
      <c r="K43" s="7">
        <v>12</v>
      </c>
      <c r="L43" s="7">
        <v>12</v>
      </c>
      <c r="M43" s="6">
        <v>1100</v>
      </c>
      <c r="N43" s="8">
        <f>IF('BTST OPTION CALLS'!E43="BUY",('BTST OPTION CALLS'!L43-'BTST OPTION CALLS'!G43)*('BTST OPTION CALLS'!M43),('BTST OPTION CALLS'!G43-'BTST OPTION CALLS'!L43)*('BTST OPTION CALLS'!M43))</f>
        <v>9900</v>
      </c>
      <c r="O43" s="9">
        <f>'BTST OPTION CALLS'!N43/('BTST OPTION CALLS'!M43)/'BTST OPTION CALLS'!G43%</f>
        <v>300</v>
      </c>
    </row>
    <row r="44" spans="1:15" ht="16.5" customHeight="1">
      <c r="A44" s="61">
        <v>3</v>
      </c>
      <c r="B44" s="86">
        <v>43181</v>
      </c>
      <c r="C44" s="6">
        <v>280</v>
      </c>
      <c r="D44" s="6" t="s">
        <v>282</v>
      </c>
      <c r="E44" s="6" t="s">
        <v>22</v>
      </c>
      <c r="F44" s="6" t="s">
        <v>91</v>
      </c>
      <c r="G44" s="7">
        <v>3.3</v>
      </c>
      <c r="H44" s="7">
        <v>1</v>
      </c>
      <c r="I44" s="7">
        <v>4.5</v>
      </c>
      <c r="J44" s="7">
        <v>5.7</v>
      </c>
      <c r="K44" s="7">
        <v>7</v>
      </c>
      <c r="L44" s="7">
        <v>7</v>
      </c>
      <c r="M44" s="6">
        <v>2750</v>
      </c>
      <c r="N44" s="8">
        <f>IF('BTST OPTION CALLS'!E44="BUY",('BTST OPTION CALLS'!L44-'BTST OPTION CALLS'!G44)*('BTST OPTION CALLS'!M44),('BTST OPTION CALLS'!G44-'BTST OPTION CALLS'!L44)*('BTST OPTION CALLS'!M44))</f>
        <v>10175</v>
      </c>
      <c r="O44" s="9">
        <f>'BTST OPTION CALLS'!N44/('BTST OPTION CALLS'!M44)/'BTST OPTION CALLS'!G44%</f>
        <v>112.12121212121212</v>
      </c>
    </row>
    <row r="45" spans="1:15" ht="16.5" customHeight="1">
      <c r="A45" s="61">
        <v>4</v>
      </c>
      <c r="B45" s="86">
        <v>43180</v>
      </c>
      <c r="C45" s="6">
        <v>290</v>
      </c>
      <c r="D45" s="6" t="s">
        <v>282</v>
      </c>
      <c r="E45" s="6" t="s">
        <v>22</v>
      </c>
      <c r="F45" s="6" t="s">
        <v>91</v>
      </c>
      <c r="G45" s="7">
        <v>4.5</v>
      </c>
      <c r="H45" s="7">
        <v>3</v>
      </c>
      <c r="I45" s="7">
        <v>5.7</v>
      </c>
      <c r="J45" s="7">
        <v>7</v>
      </c>
      <c r="K45" s="7">
        <v>7.8</v>
      </c>
      <c r="L45" s="7">
        <v>5.7</v>
      </c>
      <c r="M45" s="6">
        <v>2750</v>
      </c>
      <c r="N45" s="8">
        <f>IF('BTST OPTION CALLS'!E45="BUY",('BTST OPTION CALLS'!L45-'BTST OPTION CALLS'!G45)*('BTST OPTION CALLS'!M45),('BTST OPTION CALLS'!G45-'BTST OPTION CALLS'!L45)*('BTST OPTION CALLS'!M45))</f>
        <v>3300.0000000000005</v>
      </c>
      <c r="O45" s="9">
        <f>'BTST OPTION CALLS'!N45/('BTST OPTION CALLS'!M45)/'BTST OPTION CALLS'!G45%</f>
        <v>26.666666666666671</v>
      </c>
    </row>
    <row r="46" spans="1:15" ht="16.5" customHeight="1">
      <c r="A46" s="61">
        <v>5</v>
      </c>
      <c r="B46" s="86">
        <v>43171</v>
      </c>
      <c r="C46" s="6">
        <v>230</v>
      </c>
      <c r="D46" s="6" t="s">
        <v>267</v>
      </c>
      <c r="E46" s="6" t="s">
        <v>22</v>
      </c>
      <c r="F46" s="6" t="s">
        <v>247</v>
      </c>
      <c r="G46" s="7">
        <v>8</v>
      </c>
      <c r="H46" s="7">
        <v>6</v>
      </c>
      <c r="I46" s="7">
        <v>9</v>
      </c>
      <c r="J46" s="7">
        <v>10</v>
      </c>
      <c r="K46" s="7">
        <v>11</v>
      </c>
      <c r="L46" s="7">
        <v>6</v>
      </c>
      <c r="M46" s="6">
        <v>4500</v>
      </c>
      <c r="N46" s="8">
        <f>IF('BTST OPTION CALLS'!E46="BUY",('BTST OPTION CALLS'!L46-'BTST OPTION CALLS'!G46)*('BTST OPTION CALLS'!M46),('BTST OPTION CALLS'!G46-'BTST OPTION CALLS'!L46)*('BTST OPTION CALLS'!M46))</f>
        <v>-9000</v>
      </c>
      <c r="O46" s="9">
        <f>'BTST OPTION CALLS'!N46/('BTST OPTION CALLS'!M46)/'BTST OPTION CALLS'!G46%</f>
        <v>-25</v>
      </c>
    </row>
    <row r="47" spans="1:15" ht="16.5" customHeight="1">
      <c r="A47" s="61">
        <v>6</v>
      </c>
      <c r="B47" s="86">
        <v>43171</v>
      </c>
      <c r="C47" s="6">
        <v>400</v>
      </c>
      <c r="D47" s="6" t="s">
        <v>267</v>
      </c>
      <c r="E47" s="6" t="s">
        <v>22</v>
      </c>
      <c r="F47" s="6" t="s">
        <v>56</v>
      </c>
      <c r="G47" s="7">
        <v>5</v>
      </c>
      <c r="H47" s="7">
        <v>1</v>
      </c>
      <c r="I47" s="7">
        <v>7.5</v>
      </c>
      <c r="J47" s="7">
        <v>10</v>
      </c>
      <c r="K47" s="7">
        <v>12.5</v>
      </c>
      <c r="L47" s="7">
        <v>7.5</v>
      </c>
      <c r="M47" s="6">
        <v>1500</v>
      </c>
      <c r="N47" s="8">
        <f>IF('BTST OPTION CALLS'!E47="BUY",('BTST OPTION CALLS'!L47-'BTST OPTION CALLS'!G47)*('BTST OPTION CALLS'!M47),('BTST OPTION CALLS'!G47-'BTST OPTION CALLS'!L47)*('BTST OPTION CALLS'!M47))</f>
        <v>3750</v>
      </c>
      <c r="O47" s="9">
        <f>'BTST OPTION CALLS'!N47/('BTST OPTION CALLS'!M47)/'BTST OPTION CALLS'!G47%</f>
        <v>50</v>
      </c>
    </row>
    <row r="48" spans="1:15" ht="15.75">
      <c r="A48" s="61">
        <v>7</v>
      </c>
      <c r="B48" s="86">
        <v>43165</v>
      </c>
      <c r="C48" s="6">
        <v>225</v>
      </c>
      <c r="D48" s="6" t="s">
        <v>282</v>
      </c>
      <c r="E48" s="6" t="s">
        <v>22</v>
      </c>
      <c r="F48" s="6" t="s">
        <v>24</v>
      </c>
      <c r="G48" s="7">
        <v>8</v>
      </c>
      <c r="H48" s="7">
        <v>6</v>
      </c>
      <c r="I48" s="7">
        <v>9</v>
      </c>
      <c r="J48" s="7">
        <v>10</v>
      </c>
      <c r="K48" s="7">
        <v>11</v>
      </c>
      <c r="L48" s="7">
        <v>11</v>
      </c>
      <c r="M48" s="6">
        <v>3500</v>
      </c>
      <c r="N48" s="8">
        <f>IF('BTST OPTION CALLS'!E48="BUY",('BTST OPTION CALLS'!L48-'BTST OPTION CALLS'!G48)*('BTST OPTION CALLS'!M48),('BTST OPTION CALLS'!G48-'BTST OPTION CALLS'!L48)*('BTST OPTION CALLS'!M48))</f>
        <v>10500</v>
      </c>
      <c r="O48" s="9">
        <f>'BTST OPTION CALLS'!N48/('BTST OPTION CALLS'!M48)/'BTST OPTION CALLS'!G48%</f>
        <v>37.5</v>
      </c>
    </row>
    <row r="49" spans="1:15" ht="15.75">
      <c r="A49" s="61">
        <v>8</v>
      </c>
      <c r="B49" s="86">
        <v>43164</v>
      </c>
      <c r="C49" s="6">
        <v>860</v>
      </c>
      <c r="D49" s="6" t="s">
        <v>267</v>
      </c>
      <c r="E49" s="6" t="s">
        <v>22</v>
      </c>
      <c r="F49" s="6" t="s">
        <v>275</v>
      </c>
      <c r="G49" s="7">
        <v>28</v>
      </c>
      <c r="H49" s="7">
        <v>22</v>
      </c>
      <c r="I49" s="7">
        <v>32</v>
      </c>
      <c r="J49" s="7">
        <v>35</v>
      </c>
      <c r="K49" s="7">
        <v>38</v>
      </c>
      <c r="L49" s="7">
        <v>22</v>
      </c>
      <c r="M49" s="6">
        <v>1500</v>
      </c>
      <c r="N49" s="8">
        <f>IF('BTST OPTION CALLS'!E49="BUY",('BTST OPTION CALLS'!L49-'BTST OPTION CALLS'!G49)*('BTST OPTION CALLS'!M49),('BTST OPTION CALLS'!G49-'BTST OPTION CALLS'!L49)*('BTST OPTION CALLS'!M49))</f>
        <v>-9000</v>
      </c>
      <c r="O49" s="9">
        <f>'BTST OPTION CALLS'!N49/('BTST OPTION CALLS'!M49)/'BTST OPTION CALLS'!G49%</f>
        <v>-21.428571428571427</v>
      </c>
    </row>
    <row r="51" spans="1:15" ht="15.75">
      <c r="A51" s="80" t="s">
        <v>95</v>
      </c>
      <c r="B51" s="70"/>
      <c r="C51" s="71"/>
      <c r="D51" s="72"/>
      <c r="E51" s="73"/>
      <c r="F51" s="73"/>
      <c r="G51" s="81"/>
      <c r="H51" s="74"/>
      <c r="I51" s="74"/>
      <c r="J51" s="74"/>
      <c r="K51" s="75"/>
      <c r="L51" s="82"/>
      <c r="M51" s="83"/>
      <c r="N51" s="84"/>
    </row>
    <row r="52" spans="1:15" ht="15.75">
      <c r="A52" s="80" t="s">
        <v>96</v>
      </c>
      <c r="B52" s="76"/>
      <c r="C52" s="71"/>
      <c r="D52" s="72"/>
      <c r="E52" s="73"/>
      <c r="F52" s="73"/>
      <c r="G52" s="81"/>
      <c r="H52" s="73"/>
      <c r="I52" s="73"/>
      <c r="J52" s="73"/>
      <c r="K52" s="75"/>
      <c r="L52" s="82"/>
      <c r="M52" s="83"/>
      <c r="N52" s="83"/>
      <c r="O52" s="83"/>
    </row>
    <row r="53" spans="1:15" ht="15.75">
      <c r="A53" s="80" t="s">
        <v>96</v>
      </c>
      <c r="B53" s="76"/>
      <c r="C53" s="77"/>
      <c r="D53" s="78"/>
      <c r="E53" s="79"/>
      <c r="F53" s="79"/>
      <c r="G53" s="85"/>
      <c r="H53" s="79"/>
      <c r="I53" s="79"/>
      <c r="J53" s="79"/>
      <c r="K53" s="79"/>
      <c r="M53" s="82"/>
      <c r="N53" s="82"/>
      <c r="O53" s="83"/>
    </row>
    <row r="54" spans="1:15" ht="16.5" thickBot="1">
      <c r="A54" s="18"/>
      <c r="B54" s="11"/>
      <c r="C54" s="11"/>
      <c r="D54" s="12"/>
      <c r="E54" s="12"/>
      <c r="F54" s="12"/>
      <c r="G54" s="13"/>
      <c r="H54" s="14"/>
      <c r="I54" s="15" t="s">
        <v>27</v>
      </c>
      <c r="J54" s="15"/>
      <c r="K54" s="16"/>
      <c r="L54" s="82"/>
      <c r="M54" s="17"/>
      <c r="N54" s="17"/>
      <c r="O54" s="17"/>
    </row>
    <row r="55" spans="1:15" ht="15.75">
      <c r="A55" s="18"/>
      <c r="B55" s="11"/>
      <c r="C55" s="11"/>
      <c r="D55" s="99" t="s">
        <v>28</v>
      </c>
      <c r="E55" s="99"/>
      <c r="F55" s="20">
        <v>8</v>
      </c>
      <c r="G55" s="21">
        <f>'BTST OPTION CALLS'!G56+'BTST OPTION CALLS'!G57+'BTST OPTION CALLS'!G58+'BTST OPTION CALLS'!G59+'BTST OPTION CALLS'!G60+'BTST OPTION CALLS'!G61</f>
        <v>100</v>
      </c>
      <c r="H55" s="12">
        <v>5</v>
      </c>
      <c r="I55" s="22">
        <f>'BTST OPTION CALLS'!H56/'BTST OPTION CALLS'!H55%</f>
        <v>60</v>
      </c>
      <c r="J55" s="22"/>
      <c r="L55" s="23"/>
    </row>
    <row r="56" spans="1:15" ht="15.75">
      <c r="A56" s="18"/>
      <c r="B56" s="11"/>
      <c r="C56" s="11"/>
      <c r="D56" s="93" t="s">
        <v>29</v>
      </c>
      <c r="E56" s="93"/>
      <c r="F56" s="25">
        <v>5</v>
      </c>
      <c r="G56" s="26">
        <f>('BTST OPTION CALLS'!F56/'BTST OPTION CALLS'!F55)*100</f>
        <v>62.5</v>
      </c>
      <c r="H56" s="12">
        <v>3</v>
      </c>
      <c r="I56" s="16"/>
      <c r="J56" s="16"/>
      <c r="K56" s="22"/>
      <c r="L56" s="16"/>
      <c r="M56" s="17"/>
      <c r="N56" s="12" t="s">
        <v>30</v>
      </c>
      <c r="O56" s="12"/>
    </row>
    <row r="57" spans="1:15" ht="15.75">
      <c r="A57" s="27"/>
      <c r="B57" s="11"/>
      <c r="C57" s="11"/>
      <c r="D57" s="93" t="s">
        <v>31</v>
      </c>
      <c r="E57" s="93"/>
      <c r="F57" s="25">
        <v>0</v>
      </c>
      <c r="G57" s="26">
        <f>('BTST OPTION CALLS'!F57/'BTST OPTION CALLS'!F55)*100</f>
        <v>0</v>
      </c>
      <c r="H57" s="28"/>
      <c r="I57" s="12"/>
      <c r="J57" s="12"/>
      <c r="K57" s="12"/>
      <c r="L57" s="16"/>
      <c r="M57" s="17"/>
      <c r="N57" s="18"/>
      <c r="O57" s="18"/>
    </row>
    <row r="58" spans="1:15" ht="15.75">
      <c r="A58" s="27"/>
      <c r="B58" s="11"/>
      <c r="C58" s="11"/>
      <c r="D58" s="93" t="s">
        <v>32</v>
      </c>
      <c r="E58" s="93"/>
      <c r="F58" s="25">
        <v>0</v>
      </c>
      <c r="G58" s="26">
        <f>('BTST OPTION CALLS'!F58/'BTST OPTION CALLS'!F55)*100</f>
        <v>0</v>
      </c>
      <c r="H58" s="28"/>
      <c r="I58" s="12"/>
      <c r="J58" s="12"/>
      <c r="K58" s="12"/>
      <c r="L58" s="16"/>
      <c r="M58" s="17"/>
      <c r="N58" s="17"/>
      <c r="O58" s="17"/>
    </row>
    <row r="59" spans="1:15" ht="15.75">
      <c r="A59" s="27"/>
      <c r="B59" s="11"/>
      <c r="C59" s="11"/>
      <c r="D59" s="93" t="s">
        <v>33</v>
      </c>
      <c r="E59" s="93"/>
      <c r="F59" s="25">
        <v>3</v>
      </c>
      <c r="G59" s="26">
        <f>('BTST OPTION CALLS'!F59/'BTST OPTION CALLS'!F55)*100</f>
        <v>37.5</v>
      </c>
      <c r="H59" s="28"/>
      <c r="I59" s="12" t="s">
        <v>34</v>
      </c>
      <c r="J59" s="12"/>
      <c r="K59" s="16"/>
      <c r="L59" s="16"/>
      <c r="M59" s="17"/>
      <c r="N59" s="17"/>
      <c r="O59" s="17"/>
    </row>
    <row r="60" spans="1:15" ht="15.75">
      <c r="A60" s="27"/>
      <c r="B60" s="11"/>
      <c r="C60" s="11"/>
      <c r="D60" s="93" t="s">
        <v>35</v>
      </c>
      <c r="E60" s="93"/>
      <c r="F60" s="25">
        <v>0</v>
      </c>
      <c r="G60" s="26">
        <f>('BTST OPTION CALLS'!F60/'BTST OPTION CALLS'!F55)*100</f>
        <v>0</v>
      </c>
      <c r="H60" s="28"/>
      <c r="I60" s="12"/>
      <c r="J60" s="12"/>
      <c r="K60" s="16"/>
      <c r="L60" s="16"/>
      <c r="M60" s="17"/>
      <c r="N60" s="17"/>
      <c r="O60" s="17"/>
    </row>
    <row r="61" spans="1:15" ht="16.5" thickBot="1">
      <c r="A61" s="27"/>
      <c r="B61" s="11"/>
      <c r="C61" s="11"/>
      <c r="D61" s="94" t="s">
        <v>36</v>
      </c>
      <c r="E61" s="94"/>
      <c r="F61" s="30"/>
      <c r="G61" s="31">
        <f>('BTST OPTION CALLS'!F61/'BTST OPTION CALLS'!F55)*100</f>
        <v>0</v>
      </c>
      <c r="H61" s="28"/>
      <c r="I61" s="12"/>
      <c r="J61" s="12"/>
      <c r="K61" s="23"/>
      <c r="L61" s="23"/>
      <c r="N61" s="17"/>
      <c r="O61" s="17"/>
    </row>
    <row r="62" spans="1:15" ht="15.75">
      <c r="A62" s="35" t="s">
        <v>37</v>
      </c>
      <c r="B62" s="32"/>
      <c r="C62" s="32"/>
      <c r="D62" s="36"/>
      <c r="E62" s="36"/>
      <c r="F62" s="37"/>
      <c r="G62" s="37"/>
      <c r="H62" s="38"/>
      <c r="I62" s="39"/>
      <c r="J62" s="39"/>
      <c r="K62" s="39"/>
      <c r="L62" s="37"/>
      <c r="M62" s="17"/>
      <c r="N62" s="33"/>
      <c r="O62" s="33"/>
    </row>
    <row r="63" spans="1:15" ht="15.75">
      <c r="A63" s="40" t="s">
        <v>38</v>
      </c>
      <c r="B63" s="32"/>
      <c r="C63" s="32"/>
      <c r="D63" s="41"/>
      <c r="E63" s="42"/>
      <c r="F63" s="36"/>
      <c r="G63" s="39"/>
      <c r="H63" s="38"/>
      <c r="I63" s="39"/>
      <c r="J63" s="39"/>
      <c r="K63" s="39"/>
      <c r="L63" s="37"/>
      <c r="M63" s="17"/>
      <c r="N63" s="18"/>
      <c r="O63" s="18"/>
    </row>
    <row r="64" spans="1:15" ht="15.75">
      <c r="A64" s="40" t="s">
        <v>39</v>
      </c>
      <c r="B64" s="32"/>
      <c r="C64" s="32"/>
      <c r="D64" s="36"/>
      <c r="E64" s="42"/>
      <c r="F64" s="36"/>
      <c r="G64" s="39"/>
      <c r="H64" s="38"/>
      <c r="I64" s="43"/>
      <c r="J64" s="43"/>
      <c r="K64" s="43"/>
      <c r="L64" s="37"/>
      <c r="M64" s="17"/>
      <c r="N64" s="17"/>
      <c r="O64" s="17"/>
    </row>
    <row r="65" spans="1:15" ht="15.75">
      <c r="A65" s="40" t="s">
        <v>40</v>
      </c>
      <c r="B65" s="41"/>
      <c r="C65" s="32"/>
      <c r="D65" s="36"/>
      <c r="E65" s="42"/>
      <c r="F65" s="36"/>
      <c r="G65" s="39"/>
      <c r="H65" s="44"/>
      <c r="I65" s="43"/>
      <c r="J65" s="43"/>
      <c r="K65" s="43"/>
      <c r="L65" s="37"/>
      <c r="M65" s="17"/>
      <c r="N65" s="17"/>
      <c r="O65" s="17"/>
    </row>
    <row r="66" spans="1:15" ht="15.75">
      <c r="A66" s="40" t="s">
        <v>41</v>
      </c>
      <c r="B66" s="27"/>
      <c r="C66" s="41"/>
      <c r="D66" s="36"/>
      <c r="E66" s="45"/>
      <c r="F66" s="39"/>
      <c r="G66" s="39"/>
      <c r="H66" s="44"/>
      <c r="I66" s="43"/>
      <c r="J66" s="43"/>
      <c r="K66" s="43"/>
      <c r="L66" s="39"/>
      <c r="M66" s="17"/>
      <c r="N66" s="17"/>
      <c r="O66" s="17"/>
    </row>
    <row r="68" spans="1:15">
      <c r="A68" s="95" t="s">
        <v>0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</row>
    <row r="69" spans="1:1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</row>
    <row r="70" spans="1:15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</row>
    <row r="71" spans="1:15" ht="15.75">
      <c r="A71" s="96" t="s">
        <v>1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</row>
    <row r="72" spans="1:15" ht="15.75">
      <c r="A72" s="96" t="s">
        <v>2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</row>
    <row r="73" spans="1:15" ht="15.75">
      <c r="A73" s="97" t="s">
        <v>3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</row>
    <row r="74" spans="1:15" ht="15.75">
      <c r="A74" s="88" t="s">
        <v>278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1:15" ht="15.75">
      <c r="A75" s="89" t="s">
        <v>5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</row>
    <row r="76" spans="1:15">
      <c r="A76" s="90" t="s">
        <v>6</v>
      </c>
      <c r="B76" s="91" t="s">
        <v>7</v>
      </c>
      <c r="C76" s="92" t="s">
        <v>8</v>
      </c>
      <c r="D76" s="91" t="s">
        <v>9</v>
      </c>
      <c r="E76" s="90" t="s">
        <v>10</v>
      </c>
      <c r="F76" s="90" t="s">
        <v>11</v>
      </c>
      <c r="G76" s="91" t="s">
        <v>12</v>
      </c>
      <c r="H76" s="91" t="s">
        <v>13</v>
      </c>
      <c r="I76" s="92" t="s">
        <v>14</v>
      </c>
      <c r="J76" s="92" t="s">
        <v>15</v>
      </c>
      <c r="K76" s="92" t="s">
        <v>16</v>
      </c>
      <c r="L76" s="98" t="s">
        <v>17</v>
      </c>
      <c r="M76" s="91" t="s">
        <v>18</v>
      </c>
      <c r="N76" s="91" t="s">
        <v>19</v>
      </c>
      <c r="O76" s="91" t="s">
        <v>20</v>
      </c>
    </row>
    <row r="77" spans="1:15">
      <c r="A77" s="90"/>
      <c r="B77" s="91"/>
      <c r="C77" s="92"/>
      <c r="D77" s="91"/>
      <c r="E77" s="90"/>
      <c r="F77" s="90"/>
      <c r="G77" s="91"/>
      <c r="H77" s="91"/>
      <c r="I77" s="92"/>
      <c r="J77" s="92"/>
      <c r="K77" s="92"/>
      <c r="L77" s="98"/>
      <c r="M77" s="91"/>
      <c r="N77" s="91"/>
      <c r="O77" s="91"/>
    </row>
    <row r="78" spans="1:15" ht="15.75">
      <c r="A78" s="61">
        <v>1</v>
      </c>
      <c r="B78" s="86">
        <v>43159</v>
      </c>
      <c r="C78" s="6">
        <v>140</v>
      </c>
      <c r="D78" s="6" t="s">
        <v>267</v>
      </c>
      <c r="E78" s="6" t="s">
        <v>22</v>
      </c>
      <c r="F78" s="6" t="s">
        <v>25</v>
      </c>
      <c r="G78" s="7">
        <v>6.3</v>
      </c>
      <c r="H78" s="7">
        <v>5.3</v>
      </c>
      <c r="I78" s="7">
        <v>6.8</v>
      </c>
      <c r="J78" s="7">
        <v>7.3</v>
      </c>
      <c r="K78" s="7">
        <v>7.8</v>
      </c>
      <c r="L78" s="7">
        <v>6.8</v>
      </c>
      <c r="M78" s="6">
        <v>7000</v>
      </c>
      <c r="N78" s="8">
        <f>IF('BTST OPTION CALLS'!E78="BUY",('BTST OPTION CALLS'!L78-'BTST OPTION CALLS'!G78)*('BTST OPTION CALLS'!M78),('BTST OPTION CALLS'!G78-'BTST OPTION CALLS'!L78)*('BTST OPTION CALLS'!M78))</f>
        <v>3500</v>
      </c>
      <c r="O78" s="9">
        <f>'BTST OPTION CALLS'!N78/('BTST OPTION CALLS'!M78)/'BTST OPTION CALLS'!G78%</f>
        <v>7.9365079365079367</v>
      </c>
    </row>
    <row r="79" spans="1:15" ht="15.75">
      <c r="A79" s="61">
        <v>2</v>
      </c>
      <c r="B79" s="86">
        <v>43157</v>
      </c>
      <c r="C79" s="6">
        <v>620</v>
      </c>
      <c r="D79" s="6" t="s">
        <v>267</v>
      </c>
      <c r="E79" s="6" t="s">
        <v>22</v>
      </c>
      <c r="F79" s="6" t="s">
        <v>94</v>
      </c>
      <c r="G79" s="7">
        <v>19</v>
      </c>
      <c r="H79" s="7">
        <v>12</v>
      </c>
      <c r="I79" s="7">
        <v>23</v>
      </c>
      <c r="J79" s="7">
        <v>27</v>
      </c>
      <c r="K79" s="7">
        <v>30</v>
      </c>
      <c r="L79" s="7">
        <v>23</v>
      </c>
      <c r="M79" s="6">
        <v>1000</v>
      </c>
      <c r="N79" s="8">
        <f>IF('BTST OPTION CALLS'!E79="BUY",('BTST OPTION CALLS'!L79-'BTST OPTION CALLS'!G79)*('BTST OPTION CALLS'!M79),('BTST OPTION CALLS'!G79-'BTST OPTION CALLS'!L79)*('BTST OPTION CALLS'!M79))</f>
        <v>4000</v>
      </c>
      <c r="O79" s="9">
        <f>'BTST OPTION CALLS'!N79/('BTST OPTION CALLS'!M79)/'BTST OPTION CALLS'!G79%</f>
        <v>21.05263157894737</v>
      </c>
    </row>
    <row r="80" spans="1:15" ht="15.75">
      <c r="A80" s="61">
        <v>3</v>
      </c>
      <c r="B80" s="86">
        <v>43154</v>
      </c>
      <c r="C80" s="6">
        <v>580</v>
      </c>
      <c r="D80" s="6" t="s">
        <v>267</v>
      </c>
      <c r="E80" s="6" t="s">
        <v>22</v>
      </c>
      <c r="F80" s="6" t="s">
        <v>78</v>
      </c>
      <c r="G80" s="7">
        <v>23</v>
      </c>
      <c r="H80" s="7">
        <v>17</v>
      </c>
      <c r="I80" s="7">
        <v>26</v>
      </c>
      <c r="J80" s="7">
        <v>29</v>
      </c>
      <c r="K80" s="7">
        <v>32</v>
      </c>
      <c r="L80" s="7">
        <v>26</v>
      </c>
      <c r="M80" s="6">
        <v>1500</v>
      </c>
      <c r="N80" s="8">
        <f>IF('BTST OPTION CALLS'!E80="BUY",('BTST OPTION CALLS'!L80-'BTST OPTION CALLS'!G80)*('BTST OPTION CALLS'!M80),('BTST OPTION CALLS'!G80-'BTST OPTION CALLS'!L80)*('BTST OPTION CALLS'!M80))</f>
        <v>4500</v>
      </c>
      <c r="O80" s="9">
        <f>'BTST OPTION CALLS'!N80/('BTST OPTION CALLS'!M80)/'BTST OPTION CALLS'!G80%</f>
        <v>13.043478260869565</v>
      </c>
    </row>
    <row r="81" spans="1:15" ht="15.75">
      <c r="A81" s="61">
        <v>4</v>
      </c>
      <c r="B81" s="86">
        <v>43151</v>
      </c>
      <c r="C81" s="6">
        <v>370</v>
      </c>
      <c r="D81" s="6" t="s">
        <v>267</v>
      </c>
      <c r="E81" s="6" t="s">
        <v>22</v>
      </c>
      <c r="F81" s="6" t="s">
        <v>56</v>
      </c>
      <c r="G81" s="7">
        <v>5</v>
      </c>
      <c r="H81" s="7">
        <v>1</v>
      </c>
      <c r="I81" s="7">
        <v>8</v>
      </c>
      <c r="J81" s="7">
        <v>11</v>
      </c>
      <c r="K81" s="7">
        <v>14</v>
      </c>
      <c r="L81" s="7">
        <v>7.5</v>
      </c>
      <c r="M81" s="6">
        <v>1500</v>
      </c>
      <c r="N81" s="8">
        <f>IF('BTST OPTION CALLS'!E81="BUY",('BTST OPTION CALLS'!L81-'BTST OPTION CALLS'!G81)*('BTST OPTION CALLS'!M81),('BTST OPTION CALLS'!G81-'BTST OPTION CALLS'!L81)*('BTST OPTION CALLS'!M81))</f>
        <v>3750</v>
      </c>
      <c r="O81" s="9">
        <f>'BTST OPTION CALLS'!N81/('BTST OPTION CALLS'!M81)/'BTST OPTION CALLS'!G81%</f>
        <v>50</v>
      </c>
    </row>
    <row r="82" spans="1:15" ht="15.75">
      <c r="A82" s="61">
        <v>5</v>
      </c>
      <c r="B82" s="86">
        <v>43139</v>
      </c>
      <c r="C82" s="6">
        <v>160</v>
      </c>
      <c r="D82" s="6" t="s">
        <v>267</v>
      </c>
      <c r="E82" s="6" t="s">
        <v>22</v>
      </c>
      <c r="F82" s="6" t="s">
        <v>83</v>
      </c>
      <c r="G82" s="7">
        <v>7</v>
      </c>
      <c r="H82" s="7">
        <v>5</v>
      </c>
      <c r="I82" s="7">
        <v>8</v>
      </c>
      <c r="J82" s="7">
        <v>9</v>
      </c>
      <c r="K82" s="7">
        <v>10</v>
      </c>
      <c r="L82" s="7">
        <v>8</v>
      </c>
      <c r="M82" s="6">
        <v>3500</v>
      </c>
      <c r="N82" s="8">
        <f>IF('BTST OPTION CALLS'!E82="BUY",('BTST OPTION CALLS'!L82-'BTST OPTION CALLS'!G82)*('BTST OPTION CALLS'!M82),('BTST OPTION CALLS'!G82-'BTST OPTION CALLS'!L82)*('BTST OPTION CALLS'!M82))</f>
        <v>3500</v>
      </c>
      <c r="O82" s="9">
        <f>'BTST OPTION CALLS'!N82/('BTST OPTION CALLS'!M82)/'BTST OPTION CALLS'!G82%</f>
        <v>14.285714285714285</v>
      </c>
    </row>
    <row r="83" spans="1:15" ht="15.75">
      <c r="A83" s="61">
        <v>6</v>
      </c>
      <c r="B83" s="86">
        <v>43138</v>
      </c>
      <c r="C83" s="6">
        <v>135</v>
      </c>
      <c r="D83" s="6" t="s">
        <v>267</v>
      </c>
      <c r="E83" s="6" t="s">
        <v>22</v>
      </c>
      <c r="F83" s="6" t="s">
        <v>25</v>
      </c>
      <c r="G83" s="7">
        <v>4</v>
      </c>
      <c r="H83" s="7">
        <v>2.5</v>
      </c>
      <c r="I83" s="7">
        <v>4.7</v>
      </c>
      <c r="J83" s="7">
        <v>5.4</v>
      </c>
      <c r="K83" s="7">
        <v>6.1</v>
      </c>
      <c r="L83" s="7">
        <v>5.4</v>
      </c>
      <c r="M83" s="6">
        <v>7000</v>
      </c>
      <c r="N83" s="8">
        <f>IF('BTST OPTION CALLS'!E83="BUY",('BTST OPTION CALLS'!L83-'BTST OPTION CALLS'!G83)*('BTST OPTION CALLS'!M83),('BTST OPTION CALLS'!G83-'BTST OPTION CALLS'!L83)*('BTST OPTION CALLS'!M83))</f>
        <v>9800.0000000000018</v>
      </c>
      <c r="O83" s="9">
        <f>'BTST OPTION CALLS'!N83/('BTST OPTION CALLS'!M83)/'BTST OPTION CALLS'!G83%</f>
        <v>35.000000000000007</v>
      </c>
    </row>
    <row r="84" spans="1:15" ht="15.75">
      <c r="A84" s="65"/>
      <c r="B84" s="87"/>
      <c r="C84" s="33"/>
      <c r="D84" s="33"/>
      <c r="E84" s="33"/>
      <c r="F84" s="33"/>
      <c r="G84" s="13"/>
      <c r="H84" s="13"/>
      <c r="I84" s="13"/>
      <c r="J84" s="13"/>
      <c r="K84" s="13"/>
      <c r="L84" s="13"/>
      <c r="M84" s="33"/>
      <c r="N84" s="67"/>
      <c r="O84" s="68"/>
    </row>
    <row r="85" spans="1:15" ht="15.75">
      <c r="A85" s="80" t="s">
        <v>95</v>
      </c>
      <c r="B85" s="70"/>
      <c r="C85" s="71"/>
      <c r="D85" s="72"/>
      <c r="E85" s="73"/>
      <c r="F85" s="73"/>
      <c r="G85" s="81"/>
      <c r="H85" s="74"/>
      <c r="I85" s="74"/>
      <c r="J85" s="74"/>
      <c r="K85" s="75"/>
      <c r="L85" s="82"/>
      <c r="M85" s="83"/>
      <c r="N85" s="84"/>
    </row>
    <row r="86" spans="1:15" ht="15.75">
      <c r="A86" s="80" t="s">
        <v>96</v>
      </c>
      <c r="B86" s="76"/>
      <c r="C86" s="71"/>
      <c r="D86" s="72"/>
      <c r="E86" s="73"/>
      <c r="F86" s="73"/>
      <c r="G86" s="81"/>
      <c r="H86" s="73"/>
      <c r="I86" s="73"/>
      <c r="J86" s="73"/>
      <c r="K86" s="75"/>
      <c r="L86" s="82"/>
      <c r="M86" s="83"/>
      <c r="N86" s="83"/>
      <c r="O86" s="83"/>
    </row>
    <row r="87" spans="1:15" ht="15.75">
      <c r="A87" s="80" t="s">
        <v>96</v>
      </c>
      <c r="B87" s="76"/>
      <c r="C87" s="77"/>
      <c r="D87" s="78"/>
      <c r="E87" s="79"/>
      <c r="F87" s="79"/>
      <c r="G87" s="85"/>
      <c r="H87" s="79"/>
      <c r="I87" s="79"/>
      <c r="J87" s="79"/>
      <c r="K87" s="79"/>
      <c r="L87" s="82"/>
      <c r="M87" s="82"/>
      <c r="N87" s="82"/>
      <c r="O87" s="83"/>
    </row>
    <row r="88" spans="1:15" ht="16.5" thickBot="1">
      <c r="A88" s="18"/>
      <c r="B88" s="11"/>
      <c r="C88" s="11"/>
      <c r="D88" s="12"/>
      <c r="E88" s="12"/>
      <c r="F88" s="12"/>
      <c r="G88" s="13"/>
      <c r="H88" s="14"/>
      <c r="I88" s="15" t="s">
        <v>27</v>
      </c>
      <c r="J88" s="15"/>
      <c r="K88" s="16"/>
      <c r="L88" s="16"/>
      <c r="M88" s="17"/>
      <c r="N88" s="17"/>
      <c r="O88" s="17"/>
    </row>
    <row r="89" spans="1:15" ht="15.75">
      <c r="A89" s="18"/>
      <c r="B89" s="11"/>
      <c r="C89" s="11"/>
      <c r="D89" s="99" t="s">
        <v>28</v>
      </c>
      <c r="E89" s="99"/>
      <c r="F89" s="20">
        <v>6</v>
      </c>
      <c r="G89" s="21">
        <f>'BTST OPTION CALLS'!G90+'BTST OPTION CALLS'!G91+'BTST OPTION CALLS'!G92+'BTST OPTION CALLS'!G93+'BTST OPTION CALLS'!G94+'BTST OPTION CALLS'!G95</f>
        <v>100</v>
      </c>
      <c r="H89" s="12">
        <v>6</v>
      </c>
      <c r="I89" s="22">
        <f>'BTST OPTION CALLS'!H90/'BTST OPTION CALLS'!H89%</f>
        <v>100</v>
      </c>
      <c r="J89" s="22"/>
      <c r="L89" s="23"/>
    </row>
    <row r="90" spans="1:15" ht="15.75">
      <c r="A90" s="18"/>
      <c r="B90" s="11"/>
      <c r="C90" s="11"/>
      <c r="D90" s="93" t="s">
        <v>29</v>
      </c>
      <c r="E90" s="93"/>
      <c r="F90" s="25">
        <v>6</v>
      </c>
      <c r="G90" s="26">
        <f>('BTST OPTION CALLS'!F90/'BTST OPTION CALLS'!F89)*100</f>
        <v>100</v>
      </c>
      <c r="H90" s="12">
        <v>6</v>
      </c>
      <c r="I90" s="16"/>
      <c r="J90" s="16"/>
      <c r="K90" s="22"/>
      <c r="L90" s="16"/>
      <c r="M90" s="17"/>
      <c r="N90" s="12" t="s">
        <v>30</v>
      </c>
      <c r="O90" s="12"/>
    </row>
    <row r="91" spans="1:15" ht="15.75">
      <c r="A91" s="27"/>
      <c r="B91" s="11"/>
      <c r="C91" s="11"/>
      <c r="D91" s="93" t="s">
        <v>31</v>
      </c>
      <c r="E91" s="93"/>
      <c r="F91" s="25">
        <v>0</v>
      </c>
      <c r="G91" s="26">
        <f>('BTST OPTION CALLS'!F91/'BTST OPTION CALLS'!F89)*100</f>
        <v>0</v>
      </c>
      <c r="H91" s="28"/>
      <c r="I91" s="12"/>
      <c r="J91" s="12"/>
      <c r="K91" s="12"/>
      <c r="L91" s="16"/>
      <c r="M91" s="17"/>
      <c r="N91" s="18"/>
      <c r="O91" s="18"/>
    </row>
    <row r="92" spans="1:15" ht="15.75">
      <c r="A92" s="27"/>
      <c r="B92" s="11"/>
      <c r="C92" s="11"/>
      <c r="D92" s="93" t="s">
        <v>32</v>
      </c>
      <c r="E92" s="93"/>
      <c r="F92" s="25">
        <v>0</v>
      </c>
      <c r="G92" s="26">
        <f>('BTST OPTION CALLS'!F92/'BTST OPTION CALLS'!F89)*100</f>
        <v>0</v>
      </c>
      <c r="H92" s="28"/>
      <c r="I92" s="12"/>
      <c r="J92" s="12"/>
      <c r="K92" s="12"/>
      <c r="L92" s="16"/>
      <c r="M92" s="17"/>
      <c r="N92" s="17"/>
      <c r="O92" s="17"/>
    </row>
    <row r="93" spans="1:15" ht="15.75">
      <c r="A93" s="27"/>
      <c r="B93" s="11"/>
      <c r="C93" s="11"/>
      <c r="D93" s="93" t="s">
        <v>33</v>
      </c>
      <c r="E93" s="93"/>
      <c r="F93" s="25">
        <v>0</v>
      </c>
      <c r="G93" s="26">
        <f>('BTST OPTION CALLS'!F93/'BTST OPTION CALLS'!F89)*100</f>
        <v>0</v>
      </c>
      <c r="H93" s="28"/>
      <c r="I93" s="12" t="s">
        <v>34</v>
      </c>
      <c r="J93" s="12"/>
      <c r="K93" s="16"/>
      <c r="L93" s="16"/>
      <c r="M93" s="17"/>
      <c r="N93" s="17"/>
      <c r="O93" s="17"/>
    </row>
    <row r="94" spans="1:15" ht="15.75">
      <c r="A94" s="27"/>
      <c r="B94" s="11"/>
      <c r="C94" s="11"/>
      <c r="D94" s="93" t="s">
        <v>35</v>
      </c>
      <c r="E94" s="93"/>
      <c r="F94" s="25">
        <v>0</v>
      </c>
      <c r="G94" s="26">
        <f>('BTST OPTION CALLS'!F94/'BTST OPTION CALLS'!F89)*100</f>
        <v>0</v>
      </c>
      <c r="H94" s="28"/>
      <c r="I94" s="12"/>
      <c r="J94" s="12"/>
      <c r="K94" s="16"/>
      <c r="L94" s="16"/>
      <c r="M94" s="17"/>
      <c r="N94" s="17"/>
      <c r="O94" s="17"/>
    </row>
    <row r="95" spans="1:15" ht="16.5" thickBot="1">
      <c r="A95" s="27"/>
      <c r="B95" s="11"/>
      <c r="C95" s="11"/>
      <c r="D95" s="94" t="s">
        <v>36</v>
      </c>
      <c r="E95" s="94"/>
      <c r="F95" s="30"/>
      <c r="G95" s="31">
        <f>('BTST OPTION CALLS'!F95/'BTST OPTION CALLS'!F89)*100</f>
        <v>0</v>
      </c>
      <c r="H95" s="28"/>
      <c r="I95" s="12"/>
      <c r="J95" s="12"/>
      <c r="K95" s="23"/>
      <c r="L95" s="23"/>
      <c r="N95" s="17"/>
      <c r="O95" s="17"/>
    </row>
    <row r="96" spans="1:15" ht="15.75">
      <c r="A96" s="35" t="s">
        <v>37</v>
      </c>
      <c r="B96" s="32"/>
      <c r="C96" s="32"/>
      <c r="D96" s="36"/>
      <c r="E96" s="36"/>
      <c r="F96" s="37"/>
      <c r="G96" s="37"/>
      <c r="H96" s="38"/>
      <c r="I96" s="39"/>
      <c r="J96" s="39"/>
      <c r="K96" s="39"/>
      <c r="L96" s="37"/>
      <c r="M96" s="17"/>
      <c r="N96" s="33"/>
      <c r="O96" s="33"/>
    </row>
    <row r="97" spans="1:15" ht="15.75">
      <c r="A97" s="40" t="s">
        <v>38</v>
      </c>
      <c r="B97" s="32"/>
      <c r="C97" s="32"/>
      <c r="D97" s="41"/>
      <c r="E97" s="42"/>
      <c r="F97" s="36"/>
      <c r="G97" s="39"/>
      <c r="H97" s="38"/>
      <c r="I97" s="39"/>
      <c r="J97" s="39"/>
      <c r="K97" s="39"/>
      <c r="L97" s="37"/>
      <c r="M97" s="17"/>
      <c r="N97" s="18"/>
      <c r="O97" s="18"/>
    </row>
    <row r="98" spans="1:15" ht="15.75">
      <c r="A98" s="40" t="s">
        <v>39</v>
      </c>
      <c r="B98" s="32"/>
      <c r="C98" s="32"/>
      <c r="D98" s="36"/>
      <c r="E98" s="42"/>
      <c r="F98" s="36"/>
      <c r="G98" s="39"/>
      <c r="H98" s="38"/>
      <c r="I98" s="43"/>
      <c r="J98" s="43"/>
      <c r="K98" s="43"/>
      <c r="L98" s="37"/>
      <c r="M98" s="17"/>
      <c r="N98" s="17"/>
      <c r="O98" s="17"/>
    </row>
    <row r="99" spans="1:15" ht="15.75">
      <c r="A99" s="40" t="s">
        <v>40</v>
      </c>
      <c r="B99" s="41"/>
      <c r="C99" s="32"/>
      <c r="D99" s="36"/>
      <c r="E99" s="42"/>
      <c r="F99" s="36"/>
      <c r="G99" s="39"/>
      <c r="H99" s="44"/>
      <c r="I99" s="43"/>
      <c r="J99" s="43"/>
      <c r="K99" s="43"/>
      <c r="L99" s="37"/>
      <c r="M99" s="17"/>
      <c r="N99" s="17"/>
      <c r="O99" s="17"/>
    </row>
    <row r="100" spans="1:15" ht="15.75">
      <c r="A100" s="40" t="s">
        <v>41</v>
      </c>
      <c r="B100" s="27"/>
      <c r="C100" s="41"/>
      <c r="D100" s="36"/>
      <c r="E100" s="45"/>
      <c r="F100" s="39"/>
      <c r="G100" s="39"/>
      <c r="H100" s="44"/>
      <c r="I100" s="43"/>
      <c r="J100" s="43"/>
      <c r="K100" s="43"/>
      <c r="L100" s="39"/>
      <c r="M100" s="17"/>
      <c r="N100" s="17"/>
      <c r="O100" s="17"/>
    </row>
    <row r="102" spans="1:15">
      <c r="A102" s="95" t="s">
        <v>0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</row>
    <row r="103" spans="1:15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</row>
    <row r="104" spans="1:15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</row>
    <row r="105" spans="1:15" ht="15.75">
      <c r="A105" s="96" t="s">
        <v>1</v>
      </c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</row>
    <row r="106" spans="1:15" ht="15.75">
      <c r="A106" s="96" t="s">
        <v>2</v>
      </c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</row>
    <row r="107" spans="1:15" ht="15.75">
      <c r="A107" s="97" t="s">
        <v>3</v>
      </c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</row>
    <row r="108" spans="1:15" ht="15.75">
      <c r="A108" s="88" t="s">
        <v>263</v>
      </c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1:15" ht="15.75">
      <c r="A109" s="89" t="s">
        <v>5</v>
      </c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</row>
    <row r="110" spans="1:15">
      <c r="A110" s="90" t="s">
        <v>6</v>
      </c>
      <c r="B110" s="91" t="s">
        <v>7</v>
      </c>
      <c r="C110" s="92" t="s">
        <v>8</v>
      </c>
      <c r="D110" s="91" t="s">
        <v>9</v>
      </c>
      <c r="E110" s="90" t="s">
        <v>10</v>
      </c>
      <c r="F110" s="90" t="s">
        <v>11</v>
      </c>
      <c r="G110" s="91" t="s">
        <v>12</v>
      </c>
      <c r="H110" s="91" t="s">
        <v>13</v>
      </c>
      <c r="I110" s="92" t="s">
        <v>14</v>
      </c>
      <c r="J110" s="92" t="s">
        <v>15</v>
      </c>
      <c r="K110" s="92" t="s">
        <v>16</v>
      </c>
      <c r="L110" s="98" t="s">
        <v>17</v>
      </c>
      <c r="M110" s="91" t="s">
        <v>18</v>
      </c>
      <c r="N110" s="91" t="s">
        <v>19</v>
      </c>
      <c r="O110" s="91" t="s">
        <v>20</v>
      </c>
    </row>
    <row r="111" spans="1:15">
      <c r="A111" s="90"/>
      <c r="B111" s="91"/>
      <c r="C111" s="92"/>
      <c r="D111" s="91"/>
      <c r="E111" s="90"/>
      <c r="F111" s="90"/>
      <c r="G111" s="91"/>
      <c r="H111" s="91"/>
      <c r="I111" s="92"/>
      <c r="J111" s="92"/>
      <c r="K111" s="92"/>
      <c r="L111" s="98"/>
      <c r="M111" s="91"/>
      <c r="N111" s="91"/>
      <c r="O111" s="91"/>
    </row>
    <row r="112" spans="1:15" ht="15" customHeight="1">
      <c r="A112" s="61">
        <v>2</v>
      </c>
      <c r="B112" s="86">
        <v>43123</v>
      </c>
      <c r="C112" s="6">
        <v>1720</v>
      </c>
      <c r="D112" s="6" t="s">
        <v>267</v>
      </c>
      <c r="E112" s="6" t="s">
        <v>22</v>
      </c>
      <c r="F112" s="6" t="s">
        <v>68</v>
      </c>
      <c r="G112" s="7">
        <v>11</v>
      </c>
      <c r="H112" s="7">
        <v>3</v>
      </c>
      <c r="I112" s="7">
        <v>25</v>
      </c>
      <c r="J112" s="7">
        <v>40</v>
      </c>
      <c r="K112" s="7">
        <v>55</v>
      </c>
      <c r="L112" s="7">
        <v>3</v>
      </c>
      <c r="M112" s="6">
        <v>300</v>
      </c>
      <c r="N112" s="8">
        <f>IF('BTST OPTION CALLS'!E112="BUY",('BTST OPTION CALLS'!L112-'BTST OPTION CALLS'!G112)*('BTST OPTION CALLS'!M112),('BTST OPTION CALLS'!G112-'BTST OPTION CALLS'!L112)*('BTST OPTION CALLS'!M112))</f>
        <v>-2400</v>
      </c>
      <c r="O112" s="9">
        <f>'BTST OPTION CALLS'!N112/('BTST OPTION CALLS'!M112)/'BTST OPTION CALLS'!G112%</f>
        <v>-72.727272727272734</v>
      </c>
    </row>
    <row r="113" spans="1:15" ht="15" customHeight="1">
      <c r="A113" s="61">
        <v>3</v>
      </c>
      <c r="B113" s="86">
        <v>43123</v>
      </c>
      <c r="C113" s="6">
        <v>185</v>
      </c>
      <c r="D113" s="6" t="s">
        <v>267</v>
      </c>
      <c r="E113" s="6" t="s">
        <v>22</v>
      </c>
      <c r="F113" s="6" t="s">
        <v>116</v>
      </c>
      <c r="G113" s="7">
        <v>4</v>
      </c>
      <c r="H113" s="7">
        <v>2</v>
      </c>
      <c r="I113" s="7">
        <v>5</v>
      </c>
      <c r="J113" s="7">
        <v>6</v>
      </c>
      <c r="K113" s="7">
        <v>7</v>
      </c>
      <c r="L113" s="7">
        <v>6</v>
      </c>
      <c r="M113" s="6">
        <v>3500</v>
      </c>
      <c r="N113" s="8">
        <f>IF('BTST OPTION CALLS'!E113="BUY",('BTST OPTION CALLS'!L113-'BTST OPTION CALLS'!G113)*('BTST OPTION CALLS'!M113),('BTST OPTION CALLS'!G113-'BTST OPTION CALLS'!L113)*('BTST OPTION CALLS'!M113))</f>
        <v>7000</v>
      </c>
      <c r="O113" s="9">
        <f>'BTST OPTION CALLS'!N113/('BTST OPTION CALLS'!M113)/'BTST OPTION CALLS'!G113%</f>
        <v>50</v>
      </c>
    </row>
    <row r="114" spans="1:15" ht="15" customHeight="1">
      <c r="A114" s="61">
        <v>4</v>
      </c>
      <c r="B114" s="86">
        <v>43122</v>
      </c>
      <c r="C114" s="6">
        <v>900</v>
      </c>
      <c r="D114" s="6" t="s">
        <v>267</v>
      </c>
      <c r="E114" s="6" t="s">
        <v>22</v>
      </c>
      <c r="F114" s="6" t="s">
        <v>169</v>
      </c>
      <c r="G114" s="7">
        <v>20</v>
      </c>
      <c r="H114" s="7">
        <v>16</v>
      </c>
      <c r="I114" s="7">
        <v>22.5</v>
      </c>
      <c r="J114" s="7">
        <v>25</v>
      </c>
      <c r="K114" s="7">
        <v>27.5</v>
      </c>
      <c r="L114" s="7">
        <v>16</v>
      </c>
      <c r="M114" s="6">
        <v>1500</v>
      </c>
      <c r="N114" s="8">
        <f>IF('BTST OPTION CALLS'!E114="BUY",('BTST OPTION CALLS'!L114-'BTST OPTION CALLS'!G114)*('BTST OPTION CALLS'!M114),('BTST OPTION CALLS'!G114-'BTST OPTION CALLS'!L114)*('BTST OPTION CALLS'!M114))</f>
        <v>-6000</v>
      </c>
      <c r="O114" s="9">
        <f>'BTST OPTION CALLS'!N114/('BTST OPTION CALLS'!M114)/'BTST OPTION CALLS'!G114%</f>
        <v>-20</v>
      </c>
    </row>
    <row r="115" spans="1:15" ht="15" customHeight="1">
      <c r="A115" s="61">
        <v>5</v>
      </c>
      <c r="B115" s="86">
        <v>43117</v>
      </c>
      <c r="C115" s="6">
        <v>580</v>
      </c>
      <c r="D115" s="6" t="s">
        <v>267</v>
      </c>
      <c r="E115" s="6" t="s">
        <v>22</v>
      </c>
      <c r="F115" s="6" t="s">
        <v>58</v>
      </c>
      <c r="G115" s="7">
        <v>14</v>
      </c>
      <c r="H115" s="7">
        <v>7</v>
      </c>
      <c r="I115" s="7">
        <v>18</v>
      </c>
      <c r="J115" s="7">
        <v>22</v>
      </c>
      <c r="K115" s="7">
        <v>26</v>
      </c>
      <c r="L115" s="7">
        <v>18</v>
      </c>
      <c r="M115" s="6">
        <v>1200</v>
      </c>
      <c r="N115" s="8">
        <f>IF('BTST OPTION CALLS'!E115="BUY",('BTST OPTION CALLS'!L115-'BTST OPTION CALLS'!G115)*('BTST OPTION CALLS'!M115),('BTST OPTION CALLS'!G115-'BTST OPTION CALLS'!L115)*('BTST OPTION CALLS'!M115))</f>
        <v>4800</v>
      </c>
      <c r="O115" s="9">
        <f>'BTST OPTION CALLS'!N115/('BTST OPTION CALLS'!M115)/'BTST OPTION CALLS'!G115%</f>
        <v>28.571428571428569</v>
      </c>
    </row>
    <row r="116" spans="1:15" ht="15.75">
      <c r="A116" s="61">
        <v>6</v>
      </c>
      <c r="B116" s="86">
        <v>43111</v>
      </c>
      <c r="C116" s="6">
        <v>70</v>
      </c>
      <c r="D116" s="6" t="s">
        <v>267</v>
      </c>
      <c r="E116" s="6" t="s">
        <v>22</v>
      </c>
      <c r="F116" s="6" t="s">
        <v>272</v>
      </c>
      <c r="G116" s="7">
        <v>3.3</v>
      </c>
      <c r="H116" s="7">
        <v>2.4</v>
      </c>
      <c r="I116" s="7">
        <v>3.8</v>
      </c>
      <c r="J116" s="7">
        <v>4.3</v>
      </c>
      <c r="K116" s="7">
        <v>4.8</v>
      </c>
      <c r="L116" s="7">
        <v>2.4</v>
      </c>
      <c r="M116" s="6">
        <v>9000</v>
      </c>
      <c r="N116" s="8">
        <f>IF('BTST OPTION CALLS'!E116="BUY",('BTST OPTION CALLS'!L116-'BTST OPTION CALLS'!G116)*('BTST OPTION CALLS'!M116),('BTST OPTION CALLS'!G116-'BTST OPTION CALLS'!L116)*('BTST OPTION CALLS'!M116))</f>
        <v>-8099.9999999999991</v>
      </c>
      <c r="O116" s="9">
        <f>'BTST OPTION CALLS'!N116/('BTST OPTION CALLS'!M116)/'BTST OPTION CALLS'!G116%</f>
        <v>-27.27272727272727</v>
      </c>
    </row>
    <row r="117" spans="1:15" ht="15.75">
      <c r="A117" s="61">
        <v>7</v>
      </c>
      <c r="B117" s="86">
        <v>43108</v>
      </c>
      <c r="C117" s="6">
        <v>115</v>
      </c>
      <c r="D117" s="6" t="s">
        <v>267</v>
      </c>
      <c r="E117" s="6" t="s">
        <v>22</v>
      </c>
      <c r="F117" s="6" t="s">
        <v>53</v>
      </c>
      <c r="G117" s="7">
        <v>4.8</v>
      </c>
      <c r="H117" s="7">
        <v>3</v>
      </c>
      <c r="I117" s="7">
        <v>5.8</v>
      </c>
      <c r="J117" s="7">
        <v>6.8</v>
      </c>
      <c r="K117" s="7">
        <v>7.8</v>
      </c>
      <c r="L117" s="7">
        <v>3</v>
      </c>
      <c r="M117" s="6">
        <v>5500</v>
      </c>
      <c r="N117" s="8">
        <f>IF('BTST OPTION CALLS'!E117="BUY",('BTST OPTION CALLS'!L117-'BTST OPTION CALLS'!G117)*('BTST OPTION CALLS'!M117),('BTST OPTION CALLS'!G117-'BTST OPTION CALLS'!L117)*('BTST OPTION CALLS'!M117))</f>
        <v>-9899.9999999999982</v>
      </c>
      <c r="O117" s="9">
        <f>'BTST OPTION CALLS'!N117/('BTST OPTION CALLS'!M117)/'BTST OPTION CALLS'!G117%</f>
        <v>-37.499999999999993</v>
      </c>
    </row>
    <row r="118" spans="1:15" ht="15.75">
      <c r="A118" s="61">
        <v>8</v>
      </c>
      <c r="B118" s="86">
        <v>43104</v>
      </c>
      <c r="C118" s="6">
        <v>165</v>
      </c>
      <c r="D118" s="6" t="s">
        <v>267</v>
      </c>
      <c r="E118" s="6" t="s">
        <v>22</v>
      </c>
      <c r="F118" s="6" t="s">
        <v>64</v>
      </c>
      <c r="G118" s="7">
        <v>3.65</v>
      </c>
      <c r="H118" s="7">
        <v>2.7</v>
      </c>
      <c r="I118" s="7">
        <v>4.2</v>
      </c>
      <c r="J118" s="7">
        <v>4.7</v>
      </c>
      <c r="K118" s="7">
        <v>5.2</v>
      </c>
      <c r="L118" s="7">
        <v>4.2</v>
      </c>
      <c r="M118" s="6">
        <v>6000</v>
      </c>
      <c r="N118" s="8">
        <f>IF('BTST OPTION CALLS'!E118="BUY",('BTST OPTION CALLS'!L118-'BTST OPTION CALLS'!G118)*('BTST OPTION CALLS'!M118),('BTST OPTION CALLS'!G118-'BTST OPTION CALLS'!L118)*('BTST OPTION CALLS'!M118))</f>
        <v>3300.0000000000018</v>
      </c>
      <c r="O118" s="9">
        <f>'BTST OPTION CALLS'!N118/('BTST OPTION CALLS'!M118)/'BTST OPTION CALLS'!G118%</f>
        <v>15.06849315068494</v>
      </c>
    </row>
    <row r="119" spans="1:15" ht="15.75">
      <c r="A119" s="61">
        <v>9</v>
      </c>
      <c r="B119" s="86">
        <v>43102</v>
      </c>
      <c r="C119" s="6">
        <v>440</v>
      </c>
      <c r="D119" s="6" t="s">
        <v>267</v>
      </c>
      <c r="E119" s="6" t="s">
        <v>22</v>
      </c>
      <c r="F119" s="6" t="s">
        <v>75</v>
      </c>
      <c r="G119" s="7">
        <v>14.5</v>
      </c>
      <c r="H119" s="7">
        <v>10</v>
      </c>
      <c r="I119" s="7">
        <v>17</v>
      </c>
      <c r="J119" s="7">
        <v>19.5</v>
      </c>
      <c r="K119" s="7">
        <v>22</v>
      </c>
      <c r="L119" s="7">
        <v>10</v>
      </c>
      <c r="M119" s="6">
        <v>1500</v>
      </c>
      <c r="N119" s="8">
        <f>IF('BTST OPTION CALLS'!E119="BUY",('BTST OPTION CALLS'!L119-'BTST OPTION CALLS'!G119)*('BTST OPTION CALLS'!M119),('BTST OPTION CALLS'!G119-'BTST OPTION CALLS'!L119)*('BTST OPTION CALLS'!M119))</f>
        <v>-6750</v>
      </c>
      <c r="O119" s="9">
        <f>'BTST OPTION CALLS'!N119/('BTST OPTION CALLS'!M119)/'BTST OPTION CALLS'!G119%</f>
        <v>-31.03448275862069</v>
      </c>
    </row>
    <row r="120" spans="1:15" s="83" customFormat="1" ht="15.75">
      <c r="A120" s="80" t="s">
        <v>95</v>
      </c>
      <c r="B120" s="70"/>
      <c r="C120" s="71"/>
      <c r="D120" s="72"/>
      <c r="E120" s="73"/>
      <c r="F120" s="73"/>
      <c r="G120" s="81"/>
      <c r="H120" s="74"/>
      <c r="I120" s="74"/>
      <c r="J120" s="74"/>
      <c r="K120" s="75"/>
      <c r="L120" s="82"/>
      <c r="N120" s="84"/>
    </row>
    <row r="121" spans="1:15" s="83" customFormat="1" ht="15.75">
      <c r="A121" s="80" t="s">
        <v>96</v>
      </c>
      <c r="B121" s="76"/>
      <c r="C121" s="71"/>
      <c r="D121" s="72"/>
      <c r="E121" s="73"/>
      <c r="F121" s="73"/>
      <c r="G121" s="81"/>
      <c r="H121" s="73"/>
      <c r="I121" s="73"/>
      <c r="J121" s="73"/>
      <c r="K121" s="75"/>
      <c r="L121" s="82"/>
    </row>
    <row r="122" spans="1:15" s="83" customFormat="1" ht="15.75">
      <c r="A122" s="80" t="s">
        <v>96</v>
      </c>
      <c r="B122" s="76"/>
      <c r="C122" s="77"/>
      <c r="D122" s="78"/>
      <c r="E122" s="79"/>
      <c r="F122" s="79"/>
      <c r="G122" s="85"/>
      <c r="H122" s="79"/>
      <c r="I122" s="79"/>
      <c r="J122" s="79"/>
      <c r="K122" s="79"/>
      <c r="L122" s="82"/>
      <c r="M122" s="82"/>
      <c r="N122" s="82"/>
    </row>
    <row r="123" spans="1:15" ht="16.5" thickBot="1">
      <c r="A123" s="18"/>
      <c r="B123" s="11"/>
      <c r="C123" s="11"/>
      <c r="D123" s="12"/>
      <c r="E123" s="12"/>
      <c r="F123" s="12"/>
      <c r="G123" s="13"/>
      <c r="H123" s="14"/>
      <c r="I123" s="15" t="s">
        <v>27</v>
      </c>
      <c r="J123" s="15"/>
      <c r="K123" s="16"/>
      <c r="L123" s="16"/>
      <c r="M123" s="17"/>
      <c r="N123" s="17"/>
      <c r="O123" s="17"/>
    </row>
    <row r="124" spans="1:15" ht="15.75">
      <c r="A124" s="18"/>
      <c r="B124" s="11"/>
      <c r="C124" s="11"/>
      <c r="D124" s="99" t="s">
        <v>28</v>
      </c>
      <c r="E124" s="99"/>
      <c r="F124" s="20">
        <v>7</v>
      </c>
      <c r="G124" s="21">
        <f>'BTST OPTION CALLS'!G125+'BTST OPTION CALLS'!G126+'BTST OPTION CALLS'!G127+'BTST OPTION CALLS'!G128+'BTST OPTION CALLS'!G129+'BTST OPTION CALLS'!G130</f>
        <v>100</v>
      </c>
      <c r="H124" s="12">
        <v>7</v>
      </c>
      <c r="I124" s="22">
        <f>'BTST OPTION CALLS'!H125/'BTST OPTION CALLS'!H124%</f>
        <v>42.857142857142854</v>
      </c>
      <c r="J124" s="22"/>
      <c r="L124" s="23"/>
    </row>
    <row r="125" spans="1:15" ht="15.75">
      <c r="A125" s="18"/>
      <c r="B125" s="11"/>
      <c r="C125" s="11"/>
      <c r="D125" s="93" t="s">
        <v>29</v>
      </c>
      <c r="E125" s="93"/>
      <c r="F125" s="25">
        <v>3</v>
      </c>
      <c r="G125" s="26">
        <f>('BTST OPTION CALLS'!F125/'BTST OPTION CALLS'!F124)*100</f>
        <v>42.857142857142854</v>
      </c>
      <c r="H125" s="12">
        <v>3</v>
      </c>
      <c r="I125" s="16"/>
      <c r="J125" s="16"/>
      <c r="K125" s="22"/>
      <c r="L125" s="16"/>
      <c r="M125" s="17"/>
      <c r="N125" s="12" t="s">
        <v>30</v>
      </c>
      <c r="O125" s="12"/>
    </row>
    <row r="126" spans="1:15" ht="15.75">
      <c r="A126" s="27"/>
      <c r="B126" s="11"/>
      <c r="C126" s="11"/>
      <c r="D126" s="93" t="s">
        <v>31</v>
      </c>
      <c r="E126" s="93"/>
      <c r="F126" s="25">
        <v>0</v>
      </c>
      <c r="G126" s="26">
        <f>('BTST OPTION CALLS'!F126/'BTST OPTION CALLS'!F124)*100</f>
        <v>0</v>
      </c>
      <c r="H126" s="28"/>
      <c r="I126" s="12"/>
      <c r="J126" s="12"/>
      <c r="K126" s="12"/>
      <c r="L126" s="16"/>
      <c r="M126" s="17"/>
      <c r="N126" s="18"/>
      <c r="O126" s="18"/>
    </row>
    <row r="127" spans="1:15" ht="15.75">
      <c r="A127" s="27"/>
      <c r="B127" s="11"/>
      <c r="C127" s="11"/>
      <c r="D127" s="93" t="s">
        <v>32</v>
      </c>
      <c r="E127" s="93"/>
      <c r="F127" s="25">
        <v>0</v>
      </c>
      <c r="G127" s="26">
        <f>('BTST OPTION CALLS'!F127/'BTST OPTION CALLS'!F124)*100</f>
        <v>0</v>
      </c>
      <c r="H127" s="28"/>
      <c r="I127" s="12"/>
      <c r="J127" s="12"/>
      <c r="K127" s="12"/>
      <c r="L127" s="16"/>
      <c r="M127" s="17"/>
      <c r="N127" s="17"/>
      <c r="O127" s="17"/>
    </row>
    <row r="128" spans="1:15" ht="15.75">
      <c r="A128" s="27"/>
      <c r="B128" s="11"/>
      <c r="C128" s="11"/>
      <c r="D128" s="93" t="s">
        <v>33</v>
      </c>
      <c r="E128" s="93"/>
      <c r="F128" s="25">
        <v>4</v>
      </c>
      <c r="G128" s="26">
        <f>('BTST OPTION CALLS'!F128/'BTST OPTION CALLS'!F124)*100</f>
        <v>57.142857142857139</v>
      </c>
      <c r="H128" s="28"/>
      <c r="I128" s="12" t="s">
        <v>34</v>
      </c>
      <c r="J128" s="12"/>
      <c r="K128" s="16"/>
      <c r="L128" s="16"/>
      <c r="M128" s="17"/>
      <c r="N128" s="17"/>
      <c r="O128" s="17"/>
    </row>
    <row r="129" spans="1:15" ht="15.75">
      <c r="A129" s="27"/>
      <c r="B129" s="11"/>
      <c r="C129" s="11"/>
      <c r="D129" s="93" t="s">
        <v>35</v>
      </c>
      <c r="E129" s="93"/>
      <c r="F129" s="25">
        <v>0</v>
      </c>
      <c r="G129" s="26">
        <f>('BTST OPTION CALLS'!F129/'BTST OPTION CALLS'!F124)*100</f>
        <v>0</v>
      </c>
      <c r="H129" s="28"/>
      <c r="I129" s="12"/>
      <c r="J129" s="12"/>
      <c r="K129" s="16"/>
      <c r="L129" s="16"/>
      <c r="M129" s="17"/>
      <c r="N129" s="17"/>
      <c r="O129" s="17"/>
    </row>
    <row r="130" spans="1:15" ht="16.5" thickBot="1">
      <c r="A130" s="27"/>
      <c r="B130" s="11"/>
      <c r="C130" s="11"/>
      <c r="D130" s="94" t="s">
        <v>36</v>
      </c>
      <c r="E130" s="94"/>
      <c r="F130" s="30"/>
      <c r="G130" s="31">
        <f>('BTST OPTION CALLS'!F130/'BTST OPTION CALLS'!F124)*100</f>
        <v>0</v>
      </c>
      <c r="H130" s="28"/>
      <c r="I130" s="12"/>
      <c r="J130" s="12"/>
      <c r="K130" s="23"/>
      <c r="L130" s="23"/>
      <c r="N130" s="17"/>
      <c r="O130" s="17"/>
    </row>
    <row r="131" spans="1:15" ht="15.75">
      <c r="A131" s="35" t="s">
        <v>37</v>
      </c>
      <c r="B131" s="32"/>
      <c r="C131" s="32"/>
      <c r="D131" s="36"/>
      <c r="E131" s="36"/>
      <c r="F131" s="37"/>
      <c r="G131" s="37"/>
      <c r="H131" s="38"/>
      <c r="I131" s="39"/>
      <c r="J131" s="39"/>
      <c r="K131" s="39"/>
      <c r="L131" s="37"/>
      <c r="M131" s="17"/>
      <c r="N131" s="33"/>
      <c r="O131" s="33"/>
    </row>
    <row r="132" spans="1:15" ht="15.75">
      <c r="A132" s="40" t="s">
        <v>38</v>
      </c>
      <c r="B132" s="32"/>
      <c r="C132" s="32"/>
      <c r="D132" s="41"/>
      <c r="E132" s="42"/>
      <c r="F132" s="36"/>
      <c r="G132" s="39"/>
      <c r="H132" s="38"/>
      <c r="I132" s="39"/>
      <c r="J132" s="39"/>
      <c r="K132" s="39"/>
      <c r="L132" s="37"/>
      <c r="M132" s="17"/>
      <c r="N132" s="18"/>
      <c r="O132" s="18"/>
    </row>
    <row r="133" spans="1:15" ht="15.75">
      <c r="A133" s="40" t="s">
        <v>39</v>
      </c>
      <c r="B133" s="32"/>
      <c r="C133" s="32"/>
      <c r="D133" s="36"/>
      <c r="E133" s="42"/>
      <c r="F133" s="36"/>
      <c r="G133" s="39"/>
      <c r="H133" s="38"/>
      <c r="I133" s="43"/>
      <c r="J133" s="43"/>
      <c r="K133" s="43"/>
      <c r="L133" s="37"/>
      <c r="M133" s="17"/>
      <c r="N133" s="17"/>
      <c r="O133" s="17"/>
    </row>
    <row r="134" spans="1:15" ht="15.75">
      <c r="A134" s="40" t="s">
        <v>40</v>
      </c>
      <c r="B134" s="41"/>
      <c r="C134" s="32"/>
      <c r="D134" s="36"/>
      <c r="E134" s="42"/>
      <c r="F134" s="36"/>
      <c r="G134" s="39"/>
      <c r="H134" s="44"/>
      <c r="I134" s="43"/>
      <c r="J134" s="43"/>
      <c r="K134" s="43"/>
      <c r="L134" s="37"/>
      <c r="M134" s="17"/>
      <c r="N134" s="17"/>
      <c r="O134" s="17"/>
    </row>
    <row r="135" spans="1:15" ht="15.75">
      <c r="A135" s="40" t="s">
        <v>41</v>
      </c>
      <c r="B135" s="27"/>
      <c r="C135" s="41"/>
      <c r="D135" s="36"/>
      <c r="E135" s="45"/>
      <c r="F135" s="39"/>
      <c r="G135" s="39"/>
      <c r="H135" s="44"/>
      <c r="I135" s="43"/>
      <c r="J135" s="43"/>
      <c r="K135" s="43"/>
      <c r="L135" s="39"/>
      <c r="M135" s="17"/>
      <c r="N135" s="17"/>
      <c r="O135" s="17"/>
    </row>
    <row r="137" spans="1:15">
      <c r="A137" s="95" t="s">
        <v>0</v>
      </c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</row>
    <row r="138" spans="1:15">
      <c r="A138" s="95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</row>
    <row r="139" spans="1:15">
      <c r="A139" s="95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</row>
    <row r="140" spans="1:15" ht="15.75">
      <c r="A140" s="96" t="s">
        <v>1</v>
      </c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</row>
    <row r="141" spans="1:15" ht="15.75">
      <c r="A141" s="96" t="s">
        <v>2</v>
      </c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</row>
    <row r="142" spans="1:15" ht="15.75">
      <c r="A142" s="97" t="s">
        <v>3</v>
      </c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</row>
    <row r="143" spans="1:15" ht="15.75">
      <c r="A143" s="88" t="s">
        <v>248</v>
      </c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</row>
    <row r="144" spans="1:15" ht="15.75">
      <c r="A144" s="89" t="s">
        <v>5</v>
      </c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</row>
    <row r="145" spans="1:15">
      <c r="A145" s="90" t="s">
        <v>6</v>
      </c>
      <c r="B145" s="91" t="s">
        <v>7</v>
      </c>
      <c r="C145" s="92" t="s">
        <v>8</v>
      </c>
      <c r="D145" s="91" t="s">
        <v>9</v>
      </c>
      <c r="E145" s="90" t="s">
        <v>10</v>
      </c>
      <c r="F145" s="90" t="s">
        <v>11</v>
      </c>
      <c r="G145" s="91" t="s">
        <v>12</v>
      </c>
      <c r="H145" s="91" t="s">
        <v>13</v>
      </c>
      <c r="I145" s="92" t="s">
        <v>14</v>
      </c>
      <c r="J145" s="92" t="s">
        <v>15</v>
      </c>
      <c r="K145" s="92" t="s">
        <v>16</v>
      </c>
      <c r="L145" s="98" t="s">
        <v>17</v>
      </c>
      <c r="M145" s="91" t="s">
        <v>18</v>
      </c>
      <c r="N145" s="91" t="s">
        <v>19</v>
      </c>
      <c r="O145" s="91" t="s">
        <v>20</v>
      </c>
    </row>
    <row r="146" spans="1:15">
      <c r="A146" s="90"/>
      <c r="B146" s="91"/>
      <c r="C146" s="92"/>
      <c r="D146" s="91"/>
      <c r="E146" s="90"/>
      <c r="F146" s="90"/>
      <c r="G146" s="91"/>
      <c r="H146" s="91"/>
      <c r="I146" s="92"/>
      <c r="J146" s="92"/>
      <c r="K146" s="92"/>
      <c r="L146" s="98"/>
      <c r="M146" s="91"/>
      <c r="N146" s="91"/>
      <c r="O146" s="91"/>
    </row>
    <row r="147" spans="1:15" ht="15.75">
      <c r="A147" s="61">
        <v>1</v>
      </c>
      <c r="B147" s="5">
        <v>43098</v>
      </c>
      <c r="C147" s="6">
        <v>440</v>
      </c>
      <c r="D147" s="6" t="s">
        <v>200</v>
      </c>
      <c r="E147" s="6" t="s">
        <v>22</v>
      </c>
      <c r="F147" s="6" t="s">
        <v>75</v>
      </c>
      <c r="G147" s="7">
        <v>11</v>
      </c>
      <c r="H147" s="7">
        <v>6</v>
      </c>
      <c r="I147" s="7">
        <v>14</v>
      </c>
      <c r="J147" s="7">
        <v>17</v>
      </c>
      <c r="K147" s="7">
        <v>20</v>
      </c>
      <c r="L147" s="7">
        <v>14</v>
      </c>
      <c r="M147" s="6">
        <v>1500</v>
      </c>
      <c r="N147" s="8">
        <f>IF('BTST OPTION CALLS'!E147="BUY",('BTST OPTION CALLS'!L147-'BTST OPTION CALLS'!G147)*('BTST OPTION CALLS'!M147),('BTST OPTION CALLS'!G147-'BTST OPTION CALLS'!L147)*('BTST OPTION CALLS'!M147))</f>
        <v>4500</v>
      </c>
      <c r="O147" s="9">
        <f>'BTST OPTION CALLS'!N147/('BTST OPTION CALLS'!M147)/'BTST OPTION CALLS'!G147%</f>
        <v>27.272727272727273</v>
      </c>
    </row>
    <row r="148" spans="1:15" ht="15.75">
      <c r="A148" s="61">
        <v>2</v>
      </c>
      <c r="B148" s="5">
        <v>43097</v>
      </c>
      <c r="C148" s="6">
        <v>370</v>
      </c>
      <c r="D148" s="6" t="s">
        <v>200</v>
      </c>
      <c r="E148" s="6" t="s">
        <v>22</v>
      </c>
      <c r="F148" s="6" t="s">
        <v>207</v>
      </c>
      <c r="G148" s="7">
        <v>12</v>
      </c>
      <c r="H148" s="7">
        <v>9</v>
      </c>
      <c r="I148" s="7">
        <v>14</v>
      </c>
      <c r="J148" s="7">
        <v>15.5</v>
      </c>
      <c r="K148" s="7">
        <v>17</v>
      </c>
      <c r="L148" s="7">
        <v>14</v>
      </c>
      <c r="M148" s="6">
        <v>2266</v>
      </c>
      <c r="N148" s="8">
        <f>IF('BTST OPTION CALLS'!E148="BUY",('BTST OPTION CALLS'!L148-'BTST OPTION CALLS'!G148)*('BTST OPTION CALLS'!M148),('BTST OPTION CALLS'!G148-'BTST OPTION CALLS'!L148)*('BTST OPTION CALLS'!M148))</f>
        <v>4532</v>
      </c>
      <c r="O148" s="9">
        <f>'BTST OPTION CALLS'!N148/('BTST OPTION CALLS'!M148)/'BTST OPTION CALLS'!G148%</f>
        <v>16.666666666666668</v>
      </c>
    </row>
    <row r="149" spans="1:15" ht="15.75">
      <c r="A149" s="61">
        <v>3</v>
      </c>
      <c r="B149" s="5">
        <v>43095</v>
      </c>
      <c r="C149" s="6">
        <v>2000</v>
      </c>
      <c r="D149" s="6" t="s">
        <v>200</v>
      </c>
      <c r="E149" s="6" t="s">
        <v>22</v>
      </c>
      <c r="F149" s="6" t="s">
        <v>119</v>
      </c>
      <c r="G149" s="7">
        <v>32</v>
      </c>
      <c r="H149" s="7">
        <v>16</v>
      </c>
      <c r="I149" s="7">
        <v>42</v>
      </c>
      <c r="J149" s="7">
        <v>52</v>
      </c>
      <c r="K149" s="7">
        <v>62</v>
      </c>
      <c r="L149" s="7">
        <v>16</v>
      </c>
      <c r="M149" s="6">
        <v>350</v>
      </c>
      <c r="N149" s="8">
        <f>IF('BTST OPTION CALLS'!E149="BUY",('BTST OPTION CALLS'!L149-'BTST OPTION CALLS'!G149)*('BTST OPTION CALLS'!M149),('BTST OPTION CALLS'!G149-'BTST OPTION CALLS'!L149)*('BTST OPTION CALLS'!M149))</f>
        <v>-5600</v>
      </c>
      <c r="O149" s="9">
        <f>'BTST OPTION CALLS'!N149/('BTST OPTION CALLS'!M149)/'BTST OPTION CALLS'!G149%</f>
        <v>-50</v>
      </c>
    </row>
    <row r="150" spans="1:15" ht="15.75">
      <c r="A150" s="61">
        <v>4</v>
      </c>
      <c r="B150" s="5">
        <v>43095</v>
      </c>
      <c r="C150" s="6">
        <v>800</v>
      </c>
      <c r="D150" s="6" t="s">
        <v>200</v>
      </c>
      <c r="E150" s="6" t="s">
        <v>22</v>
      </c>
      <c r="F150" s="6" t="s">
        <v>213</v>
      </c>
      <c r="G150" s="7">
        <v>18</v>
      </c>
      <c r="H150" s="7">
        <v>12</v>
      </c>
      <c r="I150" s="7">
        <v>22</v>
      </c>
      <c r="J150" s="7">
        <v>26</v>
      </c>
      <c r="K150" s="7">
        <v>30</v>
      </c>
      <c r="L150" s="7">
        <v>26</v>
      </c>
      <c r="M150" s="6">
        <v>1200</v>
      </c>
      <c r="N150" s="8">
        <f>IF('BTST OPTION CALLS'!E150="BUY",('BTST OPTION CALLS'!L150-'BTST OPTION CALLS'!G150)*('BTST OPTION CALLS'!M150),('BTST OPTION CALLS'!G150-'BTST OPTION CALLS'!L150)*('BTST OPTION CALLS'!M150))</f>
        <v>9600</v>
      </c>
      <c r="O150" s="9">
        <f>'BTST OPTION CALLS'!N150/('BTST OPTION CALLS'!M150)/'BTST OPTION CALLS'!G150%</f>
        <v>44.444444444444443</v>
      </c>
    </row>
    <row r="151" spans="1:15" ht="15.75">
      <c r="A151" s="61">
        <v>5</v>
      </c>
      <c r="B151" s="5">
        <v>43090</v>
      </c>
      <c r="C151" s="6">
        <v>720</v>
      </c>
      <c r="D151" s="6" t="s">
        <v>200</v>
      </c>
      <c r="E151" s="6" t="s">
        <v>22</v>
      </c>
      <c r="F151" s="6" t="s">
        <v>99</v>
      </c>
      <c r="G151" s="7">
        <v>8</v>
      </c>
      <c r="H151" s="7">
        <v>2</v>
      </c>
      <c r="I151" s="7">
        <v>12</v>
      </c>
      <c r="J151" s="7">
        <v>16</v>
      </c>
      <c r="K151" s="7">
        <v>20</v>
      </c>
      <c r="L151" s="7">
        <v>12</v>
      </c>
      <c r="M151" s="6">
        <v>1100</v>
      </c>
      <c r="N151" s="8">
        <f>IF('BTST OPTION CALLS'!E151="BUY",('BTST OPTION CALLS'!L151-'BTST OPTION CALLS'!G151)*('BTST OPTION CALLS'!M151),('BTST OPTION CALLS'!G151-'BTST OPTION CALLS'!L151)*('BTST OPTION CALLS'!M151))</f>
        <v>4400</v>
      </c>
      <c r="O151" s="9">
        <f>'BTST OPTION CALLS'!N151/('BTST OPTION CALLS'!M151)/'BTST OPTION CALLS'!G151%</f>
        <v>50</v>
      </c>
    </row>
    <row r="152" spans="1:15" ht="15.75">
      <c r="A152" s="61">
        <v>6</v>
      </c>
      <c r="B152" s="5">
        <v>43088</v>
      </c>
      <c r="C152" s="6">
        <v>9800</v>
      </c>
      <c r="D152" s="6" t="s">
        <v>200</v>
      </c>
      <c r="E152" s="6" t="s">
        <v>22</v>
      </c>
      <c r="F152" s="6" t="s">
        <v>253</v>
      </c>
      <c r="G152" s="7">
        <v>150</v>
      </c>
      <c r="H152" s="7">
        <v>60</v>
      </c>
      <c r="I152" s="7">
        <v>200</v>
      </c>
      <c r="J152" s="7">
        <v>250</v>
      </c>
      <c r="K152" s="7">
        <v>300</v>
      </c>
      <c r="L152" s="7">
        <v>250</v>
      </c>
      <c r="M152" s="6">
        <v>75</v>
      </c>
      <c r="N152" s="8">
        <f>IF('BTST OPTION CALLS'!E152="BUY",('BTST OPTION CALLS'!L152-'BTST OPTION CALLS'!G152)*('BTST OPTION CALLS'!M152),('BTST OPTION CALLS'!G152-'BTST OPTION CALLS'!L152)*('BTST OPTION CALLS'!M152))</f>
        <v>7500</v>
      </c>
      <c r="O152" s="9">
        <f>'BTST OPTION CALLS'!N152/('BTST OPTION CALLS'!M152)/'BTST OPTION CALLS'!G152%</f>
        <v>66.666666666666671</v>
      </c>
    </row>
    <row r="153" spans="1:15" ht="15.75">
      <c r="A153" s="61">
        <v>7</v>
      </c>
      <c r="B153" s="5">
        <v>43088</v>
      </c>
      <c r="C153" s="6">
        <v>320</v>
      </c>
      <c r="D153" s="6" t="s">
        <v>200</v>
      </c>
      <c r="E153" s="6" t="s">
        <v>22</v>
      </c>
      <c r="F153" s="6" t="s">
        <v>74</v>
      </c>
      <c r="G153" s="7">
        <v>5.4</v>
      </c>
      <c r="H153" s="7">
        <v>1</v>
      </c>
      <c r="I153" s="7">
        <v>8</v>
      </c>
      <c r="J153" s="7">
        <v>10.5</v>
      </c>
      <c r="K153" s="7">
        <v>13</v>
      </c>
      <c r="L153" s="7">
        <v>8</v>
      </c>
      <c r="M153" s="6">
        <v>3500</v>
      </c>
      <c r="N153" s="8">
        <f>IF('BTST OPTION CALLS'!E153="BUY",('BTST OPTION CALLS'!L153-'BTST OPTION CALLS'!G153)*('BTST OPTION CALLS'!M153),('BTST OPTION CALLS'!G153-'BTST OPTION CALLS'!L153)*('BTST OPTION CALLS'!M153))</f>
        <v>9099.9999999999982</v>
      </c>
      <c r="O153" s="9">
        <f>'BTST OPTION CALLS'!N153/('BTST OPTION CALLS'!M153)/'BTST OPTION CALLS'!G153%</f>
        <v>48.148148148148138</v>
      </c>
    </row>
    <row r="154" spans="1:15" ht="15.75">
      <c r="A154" s="61">
        <v>8</v>
      </c>
      <c r="B154" s="5">
        <v>43080</v>
      </c>
      <c r="C154" s="6">
        <v>300</v>
      </c>
      <c r="D154" s="6" t="s">
        <v>251</v>
      </c>
      <c r="E154" s="6" t="s">
        <v>22</v>
      </c>
      <c r="F154" s="6" t="s">
        <v>195</v>
      </c>
      <c r="G154" s="7">
        <v>10</v>
      </c>
      <c r="H154" s="7">
        <v>8</v>
      </c>
      <c r="I154" s="7">
        <v>11</v>
      </c>
      <c r="J154" s="7">
        <v>12</v>
      </c>
      <c r="K154" s="7">
        <v>13</v>
      </c>
      <c r="L154" s="7">
        <v>8</v>
      </c>
      <c r="M154" s="6">
        <v>4500</v>
      </c>
      <c r="N154" s="8">
        <f>IF('BTST OPTION CALLS'!E154="BUY",('BTST OPTION CALLS'!L154-'BTST OPTION CALLS'!G154)*('BTST OPTION CALLS'!M154),('BTST OPTION CALLS'!G154-'BTST OPTION CALLS'!L154)*('BTST OPTION CALLS'!M154))</f>
        <v>-9000</v>
      </c>
      <c r="O154" s="9">
        <f>'BTST OPTION CALLS'!N154/('BTST OPTION CALLS'!M154)/'BTST OPTION CALLS'!G154%</f>
        <v>-20</v>
      </c>
    </row>
    <row r="155" spans="1:15" ht="16.5" customHeight="1">
      <c r="A155" s="61">
        <v>9</v>
      </c>
      <c r="B155" s="5">
        <v>43077</v>
      </c>
      <c r="C155" s="6">
        <v>920</v>
      </c>
      <c r="D155" s="6" t="s">
        <v>251</v>
      </c>
      <c r="E155" s="6" t="s">
        <v>22</v>
      </c>
      <c r="F155" s="6" t="s">
        <v>188</v>
      </c>
      <c r="G155" s="7">
        <v>25</v>
      </c>
      <c r="H155" s="7">
        <v>17</v>
      </c>
      <c r="I155" s="7">
        <v>30</v>
      </c>
      <c r="J155" s="7">
        <v>35</v>
      </c>
      <c r="K155" s="7">
        <v>40</v>
      </c>
      <c r="L155" s="7">
        <v>30</v>
      </c>
      <c r="M155" s="6">
        <v>1000</v>
      </c>
      <c r="N155" s="8">
        <f>IF('BTST OPTION CALLS'!E155="BUY",('BTST OPTION CALLS'!L155-'BTST OPTION CALLS'!G155)*('BTST OPTION CALLS'!M155),('BTST OPTION CALLS'!G155-'BTST OPTION CALLS'!L155)*('BTST OPTION CALLS'!M155))</f>
        <v>5000</v>
      </c>
      <c r="O155" s="9">
        <f>'BTST OPTION CALLS'!N155/('BTST OPTION CALLS'!M155)/'BTST OPTION CALLS'!G155%</f>
        <v>20</v>
      </c>
    </row>
    <row r="156" spans="1:15" ht="15.75">
      <c r="A156" s="61">
        <v>10</v>
      </c>
      <c r="B156" s="5">
        <v>43076</v>
      </c>
      <c r="C156" s="6">
        <v>260</v>
      </c>
      <c r="D156" s="6" t="s">
        <v>251</v>
      </c>
      <c r="E156" s="6" t="s">
        <v>22</v>
      </c>
      <c r="F156" s="6" t="s">
        <v>254</v>
      </c>
      <c r="G156" s="7">
        <v>6</v>
      </c>
      <c r="H156" s="7">
        <v>3</v>
      </c>
      <c r="I156" s="7">
        <v>7.5</v>
      </c>
      <c r="J156" s="7">
        <v>9</v>
      </c>
      <c r="K156" s="7">
        <v>10.5</v>
      </c>
      <c r="L156" s="7">
        <v>3</v>
      </c>
      <c r="M156" s="6">
        <v>3000</v>
      </c>
      <c r="N156" s="8">
        <f>IF('BTST OPTION CALLS'!E156="BUY",('BTST OPTION CALLS'!L156-'BTST OPTION CALLS'!G156)*('BTST OPTION CALLS'!M156),('BTST OPTION CALLS'!G156-'BTST OPTION CALLS'!L156)*('BTST OPTION CALLS'!M156))</f>
        <v>-9000</v>
      </c>
      <c r="O156" s="9">
        <f>'BTST OPTION CALLS'!N156/('BTST OPTION CALLS'!M156)/'BTST OPTION CALLS'!G156%</f>
        <v>-50</v>
      </c>
    </row>
    <row r="158" spans="1:15" ht="16.5" thickBot="1">
      <c r="A158" s="18"/>
      <c r="B158" s="11"/>
      <c r="C158" s="11"/>
      <c r="D158" s="12"/>
      <c r="E158" s="12"/>
      <c r="F158" s="12"/>
      <c r="G158" s="13"/>
      <c r="H158" s="14"/>
      <c r="I158" s="15" t="s">
        <v>27</v>
      </c>
      <c r="J158" s="15"/>
      <c r="K158" s="16"/>
      <c r="L158" s="16"/>
      <c r="M158" s="17"/>
      <c r="N158" s="17"/>
      <c r="O158" s="17"/>
    </row>
    <row r="159" spans="1:15" ht="15.75">
      <c r="A159" s="18"/>
      <c r="B159" s="11"/>
      <c r="C159" s="11"/>
      <c r="D159" s="99" t="s">
        <v>28</v>
      </c>
      <c r="E159" s="99"/>
      <c r="F159" s="20">
        <v>10</v>
      </c>
      <c r="G159" s="21">
        <f>'BTST OPTION CALLS'!G160+'BTST OPTION CALLS'!G161+'BTST OPTION CALLS'!G162+'BTST OPTION CALLS'!G163+'BTST OPTION CALLS'!G164+'BTST OPTION CALLS'!G165</f>
        <v>100</v>
      </c>
      <c r="H159" s="12">
        <v>10</v>
      </c>
      <c r="I159" s="22">
        <f>'BTST OPTION CALLS'!H160/'BTST OPTION CALLS'!H159%</f>
        <v>70</v>
      </c>
      <c r="J159" s="22"/>
      <c r="L159" s="23"/>
    </row>
    <row r="160" spans="1:15" ht="15.75">
      <c r="A160" s="18"/>
      <c r="B160" s="11"/>
      <c r="C160" s="11"/>
      <c r="D160" s="93" t="s">
        <v>29</v>
      </c>
      <c r="E160" s="93"/>
      <c r="F160" s="25">
        <v>7</v>
      </c>
      <c r="G160" s="26">
        <f>('BTST OPTION CALLS'!F160/'BTST OPTION CALLS'!F159)*100</f>
        <v>70</v>
      </c>
      <c r="H160" s="12">
        <v>7</v>
      </c>
      <c r="I160" s="16"/>
      <c r="J160" s="16"/>
      <c r="K160" s="22"/>
      <c r="L160" s="16"/>
      <c r="M160" s="17"/>
      <c r="N160" s="12" t="s">
        <v>30</v>
      </c>
      <c r="O160" s="12"/>
    </row>
    <row r="161" spans="1:15" ht="15.75">
      <c r="A161" s="27"/>
      <c r="B161" s="11"/>
      <c r="C161" s="11"/>
      <c r="D161" s="93" t="s">
        <v>31</v>
      </c>
      <c r="E161" s="93"/>
      <c r="F161" s="25">
        <v>0</v>
      </c>
      <c r="G161" s="26">
        <f>('BTST OPTION CALLS'!F161/'BTST OPTION CALLS'!F159)*100</f>
        <v>0</v>
      </c>
      <c r="H161" s="28"/>
      <c r="I161" s="12"/>
      <c r="J161" s="12"/>
      <c r="K161" s="12"/>
      <c r="L161" s="16"/>
      <c r="M161" s="17"/>
      <c r="N161" s="18"/>
      <c r="O161" s="18"/>
    </row>
    <row r="162" spans="1:15" ht="15.75">
      <c r="A162" s="27"/>
      <c r="B162" s="11"/>
      <c r="C162" s="11"/>
      <c r="D162" s="93" t="s">
        <v>32</v>
      </c>
      <c r="E162" s="93"/>
      <c r="F162" s="25">
        <v>0</v>
      </c>
      <c r="G162" s="26">
        <f>('BTST OPTION CALLS'!F162/'BTST OPTION CALLS'!F159)*100</f>
        <v>0</v>
      </c>
      <c r="H162" s="28"/>
      <c r="I162" s="12"/>
      <c r="J162" s="12"/>
      <c r="K162" s="12"/>
      <c r="L162" s="16"/>
      <c r="M162" s="17"/>
      <c r="N162" s="17"/>
      <c r="O162" s="17"/>
    </row>
    <row r="163" spans="1:15" ht="15.75">
      <c r="A163" s="27"/>
      <c r="B163" s="11"/>
      <c r="C163" s="11"/>
      <c r="D163" s="93" t="s">
        <v>33</v>
      </c>
      <c r="E163" s="93"/>
      <c r="F163" s="25">
        <v>3</v>
      </c>
      <c r="G163" s="26">
        <f>('BTST OPTION CALLS'!F163/'BTST OPTION CALLS'!F159)*100</f>
        <v>30</v>
      </c>
      <c r="H163" s="28"/>
      <c r="I163" s="12" t="s">
        <v>34</v>
      </c>
      <c r="J163" s="12"/>
      <c r="K163" s="16"/>
      <c r="L163" s="16"/>
      <c r="M163" s="17"/>
      <c r="N163" s="17"/>
      <c r="O163" s="17"/>
    </row>
    <row r="164" spans="1:15" ht="15.75">
      <c r="A164" s="27"/>
      <c r="B164" s="11"/>
      <c r="C164" s="11"/>
      <c r="D164" s="93" t="s">
        <v>35</v>
      </c>
      <c r="E164" s="93"/>
      <c r="F164" s="25">
        <v>0</v>
      </c>
      <c r="G164" s="26">
        <f>('BTST OPTION CALLS'!F164/'BTST OPTION CALLS'!F159)*100</f>
        <v>0</v>
      </c>
      <c r="H164" s="28"/>
      <c r="I164" s="12"/>
      <c r="J164" s="12"/>
      <c r="K164" s="16"/>
      <c r="L164" s="16"/>
      <c r="M164" s="17"/>
      <c r="N164" s="17"/>
      <c r="O164" s="17"/>
    </row>
    <row r="165" spans="1:15" ht="16.5" thickBot="1">
      <c r="A165" s="27"/>
      <c r="B165" s="11"/>
      <c r="C165" s="11"/>
      <c r="D165" s="94" t="s">
        <v>36</v>
      </c>
      <c r="E165" s="94"/>
      <c r="F165" s="30"/>
      <c r="G165" s="31">
        <f>('BTST OPTION CALLS'!F165/'BTST OPTION CALLS'!F159)*100</f>
        <v>0</v>
      </c>
      <c r="H165" s="28"/>
      <c r="I165" s="12"/>
      <c r="J165" s="12"/>
      <c r="K165" s="23"/>
      <c r="L165" s="23"/>
      <c r="N165" s="17"/>
      <c r="O165" s="17"/>
    </row>
    <row r="166" spans="1:15" ht="15.75">
      <c r="A166" s="35" t="s">
        <v>37</v>
      </c>
      <c r="B166" s="32"/>
      <c r="C166" s="32"/>
      <c r="D166" s="36"/>
      <c r="E166" s="36"/>
      <c r="F166" s="37"/>
      <c r="G166" s="37"/>
      <c r="H166" s="38"/>
      <c r="I166" s="39"/>
      <c r="J166" s="39"/>
      <c r="K166" s="39"/>
      <c r="L166" s="37"/>
      <c r="M166" s="17"/>
      <c r="N166" s="33"/>
      <c r="O166" s="33"/>
    </row>
    <row r="167" spans="1:15" ht="15.75">
      <c r="A167" s="40" t="s">
        <v>38</v>
      </c>
      <c r="B167" s="32"/>
      <c r="C167" s="32"/>
      <c r="D167" s="41"/>
      <c r="E167" s="42"/>
      <c r="F167" s="36"/>
      <c r="G167" s="39"/>
      <c r="H167" s="38"/>
      <c r="I167" s="39"/>
      <c r="J167" s="39"/>
      <c r="K167" s="39"/>
      <c r="L167" s="37"/>
      <c r="M167" s="17"/>
      <c r="N167" s="18"/>
      <c r="O167" s="18"/>
    </row>
    <row r="168" spans="1:15" ht="15.75">
      <c r="A168" s="40" t="s">
        <v>39</v>
      </c>
      <c r="B168" s="32"/>
      <c r="C168" s="32"/>
      <c r="D168" s="36"/>
      <c r="E168" s="42"/>
      <c r="F168" s="36"/>
      <c r="G168" s="39"/>
      <c r="H168" s="38"/>
      <c r="I168" s="43"/>
      <c r="J168" s="43"/>
      <c r="K168" s="43"/>
      <c r="L168" s="37"/>
      <c r="M168" s="17"/>
      <c r="N168" s="17"/>
      <c r="O168" s="17"/>
    </row>
    <row r="169" spans="1:15" ht="15.75">
      <c r="A169" s="40" t="s">
        <v>40</v>
      </c>
      <c r="B169" s="41"/>
      <c r="C169" s="32"/>
      <c r="D169" s="36"/>
      <c r="E169" s="42"/>
      <c r="F169" s="36"/>
      <c r="G169" s="39"/>
      <c r="H169" s="44"/>
      <c r="I169" s="43"/>
      <c r="J169" s="43"/>
      <c r="K169" s="43"/>
      <c r="L169" s="37"/>
      <c r="M169" s="17"/>
      <c r="N169" s="17"/>
      <c r="O169" s="17"/>
    </row>
    <row r="170" spans="1:15" ht="15.75">
      <c r="A170" s="40" t="s">
        <v>41</v>
      </c>
      <c r="B170" s="27"/>
      <c r="C170" s="41"/>
      <c r="D170" s="36"/>
      <c r="E170" s="45"/>
      <c r="F170" s="39"/>
      <c r="G170" s="39"/>
      <c r="H170" s="44"/>
      <c r="I170" s="43"/>
      <c r="J170" s="43"/>
      <c r="K170" s="43"/>
      <c r="L170" s="39"/>
      <c r="M170" s="17"/>
      <c r="N170" s="17"/>
      <c r="O170" s="17"/>
    </row>
    <row r="172" spans="1:15">
      <c r="A172" s="95" t="s">
        <v>0</v>
      </c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</row>
    <row r="173" spans="1:15">
      <c r="A173" s="95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</row>
    <row r="174" spans="1:15">
      <c r="A174" s="95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</row>
    <row r="175" spans="1:15" ht="15.75">
      <c r="A175" s="96" t="s">
        <v>1</v>
      </c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</row>
    <row r="176" spans="1:15" ht="15.75">
      <c r="A176" s="96" t="s">
        <v>2</v>
      </c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</row>
    <row r="177" spans="1:15" ht="15.75">
      <c r="A177" s="97" t="s">
        <v>3</v>
      </c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</row>
    <row r="178" spans="1:15" ht="15.75">
      <c r="A178" s="88" t="s">
        <v>233</v>
      </c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</row>
    <row r="179" spans="1:15" ht="15.75">
      <c r="A179" s="89" t="s">
        <v>5</v>
      </c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</row>
    <row r="180" spans="1:15">
      <c r="A180" s="90" t="s">
        <v>6</v>
      </c>
      <c r="B180" s="91" t="s">
        <v>7</v>
      </c>
      <c r="C180" s="92" t="s">
        <v>8</v>
      </c>
      <c r="D180" s="91" t="s">
        <v>9</v>
      </c>
      <c r="E180" s="90" t="s">
        <v>10</v>
      </c>
      <c r="F180" s="90" t="s">
        <v>11</v>
      </c>
      <c r="G180" s="91" t="s">
        <v>12</v>
      </c>
      <c r="H180" s="91" t="s">
        <v>13</v>
      </c>
      <c r="I180" s="92" t="s">
        <v>14</v>
      </c>
      <c r="J180" s="92" t="s">
        <v>15</v>
      </c>
      <c r="K180" s="92" t="s">
        <v>16</v>
      </c>
      <c r="L180" s="98" t="s">
        <v>17</v>
      </c>
      <c r="M180" s="91" t="s">
        <v>18</v>
      </c>
      <c r="N180" s="91" t="s">
        <v>19</v>
      </c>
      <c r="O180" s="91" t="s">
        <v>20</v>
      </c>
    </row>
    <row r="181" spans="1:15">
      <c r="A181" s="90"/>
      <c r="B181" s="91"/>
      <c r="C181" s="92"/>
      <c r="D181" s="91"/>
      <c r="E181" s="90"/>
      <c r="F181" s="90"/>
      <c r="G181" s="91"/>
      <c r="H181" s="91"/>
      <c r="I181" s="92"/>
      <c r="J181" s="92"/>
      <c r="K181" s="92"/>
      <c r="L181" s="98"/>
      <c r="M181" s="91"/>
      <c r="N181" s="91"/>
      <c r="O181" s="91"/>
    </row>
    <row r="182" spans="1:15" ht="15.75">
      <c r="A182" s="61">
        <v>1</v>
      </c>
      <c r="B182" s="5">
        <v>43062</v>
      </c>
      <c r="C182" s="6">
        <v>180</v>
      </c>
      <c r="D182" s="6" t="s">
        <v>200</v>
      </c>
      <c r="E182" s="6" t="s">
        <v>22</v>
      </c>
      <c r="F182" s="6" t="s">
        <v>241</v>
      </c>
      <c r="G182" s="7">
        <v>8</v>
      </c>
      <c r="H182" s="7">
        <v>6</v>
      </c>
      <c r="I182" s="7">
        <v>9</v>
      </c>
      <c r="J182" s="7">
        <v>10</v>
      </c>
      <c r="K182" s="7">
        <v>11</v>
      </c>
      <c r="L182" s="7">
        <v>9</v>
      </c>
      <c r="M182" s="6">
        <v>4950</v>
      </c>
      <c r="N182" s="8">
        <f>IF('BTST OPTION CALLS'!E182="BUY",('BTST OPTION CALLS'!L182-'BTST OPTION CALLS'!G182)*('BTST OPTION CALLS'!M182),('BTST OPTION CALLS'!G182-'BTST OPTION CALLS'!L182)*('BTST OPTION CALLS'!M182))</f>
        <v>4950</v>
      </c>
      <c r="O182" s="9">
        <f>'BTST OPTION CALLS'!N182/('BTST OPTION CALLS'!M182)/'BTST OPTION CALLS'!G182%</f>
        <v>12.5</v>
      </c>
    </row>
    <row r="183" spans="1:15" ht="15.75">
      <c r="A183" s="61">
        <v>2</v>
      </c>
      <c r="B183" s="5">
        <v>43055</v>
      </c>
      <c r="C183" s="6">
        <v>320</v>
      </c>
      <c r="D183" s="6" t="s">
        <v>200</v>
      </c>
      <c r="E183" s="6" t="s">
        <v>22</v>
      </c>
      <c r="F183" s="6" t="s">
        <v>91</v>
      </c>
      <c r="G183" s="7">
        <v>7</v>
      </c>
      <c r="H183" s="7">
        <v>4</v>
      </c>
      <c r="I183" s="7">
        <v>8.5</v>
      </c>
      <c r="J183" s="7">
        <v>10</v>
      </c>
      <c r="K183" s="7">
        <v>11.5</v>
      </c>
      <c r="L183" s="7">
        <v>11.5</v>
      </c>
      <c r="M183" s="6">
        <v>2700</v>
      </c>
      <c r="N183" s="8">
        <f>IF('BTST OPTION CALLS'!E183="BUY",('BTST OPTION CALLS'!L183-'BTST OPTION CALLS'!G183)*('BTST OPTION CALLS'!M183),('BTST OPTION CALLS'!G183-'BTST OPTION CALLS'!L183)*('BTST OPTION CALLS'!M183))</f>
        <v>12150</v>
      </c>
      <c r="O183" s="9">
        <f>'BTST OPTION CALLS'!N183/('BTST OPTION CALLS'!M183)/'BTST OPTION CALLS'!G183%</f>
        <v>64.285714285714278</v>
      </c>
    </row>
    <row r="184" spans="1:15" ht="15.75">
      <c r="A184" s="61">
        <v>3</v>
      </c>
      <c r="B184" s="5">
        <v>43049</v>
      </c>
      <c r="C184" s="6">
        <v>1280</v>
      </c>
      <c r="D184" s="6" t="s">
        <v>200</v>
      </c>
      <c r="E184" s="6" t="s">
        <v>22</v>
      </c>
      <c r="F184" s="6" t="s">
        <v>131</v>
      </c>
      <c r="G184" s="7">
        <v>34</v>
      </c>
      <c r="H184" s="7">
        <v>26</v>
      </c>
      <c r="I184" s="7">
        <v>38</v>
      </c>
      <c r="J184" s="7">
        <v>42</v>
      </c>
      <c r="K184" s="7">
        <v>46</v>
      </c>
      <c r="L184" s="7">
        <v>26</v>
      </c>
      <c r="M184" s="6">
        <v>750</v>
      </c>
      <c r="N184" s="8">
        <f>IF('BTST OPTION CALLS'!E184="BUY",('BTST OPTION CALLS'!L184-'BTST OPTION CALLS'!G184)*('BTST OPTION CALLS'!M184),('BTST OPTION CALLS'!G184-'BTST OPTION CALLS'!L184)*('BTST OPTION CALLS'!M184))</f>
        <v>-6000</v>
      </c>
      <c r="O184" s="9">
        <f>'BTST OPTION CALLS'!N184/('BTST OPTION CALLS'!M184)/'BTST OPTION CALLS'!G184%</f>
        <v>-23.52941176470588</v>
      </c>
    </row>
    <row r="185" spans="1:15" ht="15.75">
      <c r="A185" s="61">
        <v>4</v>
      </c>
      <c r="B185" s="5">
        <v>43048</v>
      </c>
      <c r="C185" s="6">
        <v>770</v>
      </c>
      <c r="D185" s="6" t="s">
        <v>200</v>
      </c>
      <c r="E185" s="6" t="s">
        <v>22</v>
      </c>
      <c r="F185" s="6" t="s">
        <v>169</v>
      </c>
      <c r="G185" s="7">
        <v>30</v>
      </c>
      <c r="H185" s="7">
        <v>24</v>
      </c>
      <c r="I185" s="7">
        <v>33</v>
      </c>
      <c r="J185" s="7">
        <v>36</v>
      </c>
      <c r="K185" s="7">
        <v>39</v>
      </c>
      <c r="L185" s="7">
        <v>33</v>
      </c>
      <c r="M185" s="6">
        <v>1500</v>
      </c>
      <c r="N185" s="8">
        <f>IF('BTST OPTION CALLS'!E185="BUY",('BTST OPTION CALLS'!L185-'BTST OPTION CALLS'!G185)*('BTST OPTION CALLS'!M185),('BTST OPTION CALLS'!G185-'BTST OPTION CALLS'!L185)*('BTST OPTION CALLS'!M185))</f>
        <v>4500</v>
      </c>
      <c r="O185" s="9">
        <f>'BTST OPTION CALLS'!N185/('BTST OPTION CALLS'!M185)/'BTST OPTION CALLS'!G185%</f>
        <v>10</v>
      </c>
    </row>
    <row r="186" spans="1:15" ht="15.75">
      <c r="A186" s="61">
        <v>5</v>
      </c>
      <c r="B186" s="5">
        <v>43045</v>
      </c>
      <c r="C186" s="6">
        <v>720</v>
      </c>
      <c r="D186" s="6" t="s">
        <v>200</v>
      </c>
      <c r="E186" s="6" t="s">
        <v>22</v>
      </c>
      <c r="F186" s="6" t="s">
        <v>157</v>
      </c>
      <c r="G186" s="7">
        <v>36</v>
      </c>
      <c r="H186" s="7">
        <v>26</v>
      </c>
      <c r="I186" s="7">
        <v>41</v>
      </c>
      <c r="J186" s="7">
        <v>46</v>
      </c>
      <c r="K186" s="7">
        <v>51</v>
      </c>
      <c r="L186" s="7">
        <v>26</v>
      </c>
      <c r="M186" s="6">
        <v>800</v>
      </c>
      <c r="N186" s="8">
        <f>IF('BTST OPTION CALLS'!E186="BUY",('BTST OPTION CALLS'!L186-'BTST OPTION CALLS'!G186)*('BTST OPTION CALLS'!M186),('BTST OPTION CALLS'!G186-'BTST OPTION CALLS'!L186)*('BTST OPTION CALLS'!M186))</f>
        <v>-8000</v>
      </c>
      <c r="O186" s="9">
        <f>'BTST OPTION CALLS'!N186/('BTST OPTION CALLS'!M186)/'BTST OPTION CALLS'!G186%</f>
        <v>-27.777777777777779</v>
      </c>
    </row>
    <row r="187" spans="1:15" ht="15.75">
      <c r="A187" s="61">
        <v>6</v>
      </c>
      <c r="B187" s="5">
        <v>43042</v>
      </c>
      <c r="C187" s="6">
        <v>450</v>
      </c>
      <c r="D187" s="6" t="s">
        <v>200</v>
      </c>
      <c r="E187" s="6" t="s">
        <v>22</v>
      </c>
      <c r="F187" s="6" t="s">
        <v>75</v>
      </c>
      <c r="G187" s="7">
        <v>19</v>
      </c>
      <c r="H187" s="7">
        <v>13</v>
      </c>
      <c r="I187" s="7">
        <v>22</v>
      </c>
      <c r="J187" s="7">
        <v>25</v>
      </c>
      <c r="K187" s="7">
        <v>28</v>
      </c>
      <c r="L187" s="7">
        <v>28</v>
      </c>
      <c r="M187" s="6">
        <v>1500</v>
      </c>
      <c r="N187" s="8">
        <f>IF('BTST OPTION CALLS'!E187="BUY",('BTST OPTION CALLS'!L187-'BTST OPTION CALLS'!G187)*('BTST OPTION CALLS'!M187),('BTST OPTION CALLS'!G187-'BTST OPTION CALLS'!L187)*('BTST OPTION CALLS'!M187))</f>
        <v>13500</v>
      </c>
      <c r="O187" s="9">
        <f>'BTST OPTION CALLS'!N187/('BTST OPTION CALLS'!M187)/'BTST OPTION CALLS'!G187%</f>
        <v>47.368421052631575</v>
      </c>
    </row>
    <row r="188" spans="1:15" ht="15.75">
      <c r="A188" s="61">
        <v>7</v>
      </c>
      <c r="B188" s="5">
        <v>43041</v>
      </c>
      <c r="C188" s="6">
        <v>180</v>
      </c>
      <c r="D188" s="6" t="s">
        <v>200</v>
      </c>
      <c r="E188" s="6" t="s">
        <v>22</v>
      </c>
      <c r="F188" s="6" t="s">
        <v>64</v>
      </c>
      <c r="G188" s="7">
        <v>9</v>
      </c>
      <c r="H188" s="7">
        <v>8</v>
      </c>
      <c r="I188" s="7">
        <v>9.5</v>
      </c>
      <c r="J188" s="7">
        <v>10</v>
      </c>
      <c r="K188" s="7">
        <v>10.5</v>
      </c>
      <c r="L188" s="7">
        <v>9.5</v>
      </c>
      <c r="M188" s="6">
        <v>6000</v>
      </c>
      <c r="N188" s="8">
        <f>IF('BTST OPTION CALLS'!E188="BUY",('BTST OPTION CALLS'!L188-'BTST OPTION CALLS'!G188)*('BTST OPTION CALLS'!M188),('BTST OPTION CALLS'!G188-'BTST OPTION CALLS'!L188)*('BTST OPTION CALLS'!M188))</f>
        <v>3000</v>
      </c>
      <c r="O188" s="9">
        <f>'BTST OPTION CALLS'!N188/('BTST OPTION CALLS'!M188)/'BTST OPTION CALLS'!G188%</f>
        <v>5.5555555555555554</v>
      </c>
    </row>
    <row r="189" spans="1:15" ht="15.75">
      <c r="A189" s="61">
        <v>8</v>
      </c>
      <c r="B189" s="5">
        <v>43040</v>
      </c>
      <c r="C189" s="6">
        <v>100</v>
      </c>
      <c r="D189" s="6" t="s">
        <v>200</v>
      </c>
      <c r="E189" s="6" t="s">
        <v>22</v>
      </c>
      <c r="F189" s="6" t="s">
        <v>89</v>
      </c>
      <c r="G189" s="7">
        <v>5.3</v>
      </c>
      <c r="H189" s="7">
        <v>3.3</v>
      </c>
      <c r="I189" s="7">
        <v>6.3</v>
      </c>
      <c r="J189" s="7">
        <v>7.3</v>
      </c>
      <c r="K189" s="7">
        <v>8.3000000000000007</v>
      </c>
      <c r="L189" s="7">
        <v>6.3</v>
      </c>
      <c r="M189" s="6">
        <v>7500</v>
      </c>
      <c r="N189" s="8">
        <f>IF('BTST OPTION CALLS'!E189="BUY",('BTST OPTION CALLS'!L189-'BTST OPTION CALLS'!G189)*('BTST OPTION CALLS'!M189),('BTST OPTION CALLS'!G189-'BTST OPTION CALLS'!L189)*('BTST OPTION CALLS'!M189))</f>
        <v>7500</v>
      </c>
      <c r="O189" s="9">
        <f>'BTST OPTION CALLS'!N189/('BTST OPTION CALLS'!M189)/'BTST OPTION CALLS'!G189%</f>
        <v>18.867924528301888</v>
      </c>
    </row>
    <row r="191" spans="1:15" ht="16.5" thickBot="1">
      <c r="A191" s="18"/>
      <c r="B191" s="11"/>
      <c r="C191" s="11"/>
      <c r="D191" s="12"/>
      <c r="E191" s="12"/>
      <c r="F191" s="12"/>
      <c r="G191" s="13"/>
      <c r="H191" s="14"/>
      <c r="I191" s="15" t="s">
        <v>27</v>
      </c>
      <c r="J191" s="15"/>
      <c r="K191" s="16"/>
      <c r="L191" s="16"/>
      <c r="M191" s="17"/>
      <c r="N191" s="17"/>
      <c r="O191" s="17"/>
    </row>
    <row r="192" spans="1:15" ht="15.75">
      <c r="A192" s="18"/>
      <c r="B192" s="11"/>
      <c r="C192" s="11"/>
      <c r="D192" s="99" t="s">
        <v>28</v>
      </c>
      <c r="E192" s="99"/>
      <c r="F192" s="20">
        <v>8</v>
      </c>
      <c r="G192" s="21">
        <f>'BTST OPTION CALLS'!G193+'BTST OPTION CALLS'!G194+'BTST OPTION CALLS'!G195+'BTST OPTION CALLS'!G196+'BTST OPTION CALLS'!G197+'BTST OPTION CALLS'!G198</f>
        <v>100</v>
      </c>
      <c r="H192" s="12">
        <v>8</v>
      </c>
      <c r="I192" s="22">
        <f>'BTST OPTION CALLS'!H193/'BTST OPTION CALLS'!H192%</f>
        <v>75</v>
      </c>
      <c r="J192" s="22"/>
      <c r="L192" s="23"/>
    </row>
    <row r="193" spans="1:15" ht="15.75">
      <c r="A193" s="18"/>
      <c r="B193" s="11"/>
      <c r="C193" s="11"/>
      <c r="D193" s="93" t="s">
        <v>29</v>
      </c>
      <c r="E193" s="93"/>
      <c r="F193" s="25">
        <v>6</v>
      </c>
      <c r="G193" s="26">
        <f>('BTST OPTION CALLS'!F193/'BTST OPTION CALLS'!F192)*100</f>
        <v>75</v>
      </c>
      <c r="H193" s="12">
        <v>6</v>
      </c>
      <c r="I193" s="16"/>
      <c r="J193" s="16"/>
      <c r="K193" s="22"/>
      <c r="L193" s="16"/>
      <c r="M193" s="17"/>
      <c r="N193" s="12" t="s">
        <v>30</v>
      </c>
      <c r="O193" s="12"/>
    </row>
    <row r="194" spans="1:15" ht="15.75">
      <c r="A194" s="27"/>
      <c r="B194" s="11"/>
      <c r="C194" s="11"/>
      <c r="D194" s="93" t="s">
        <v>31</v>
      </c>
      <c r="E194" s="93"/>
      <c r="F194" s="25">
        <v>0</v>
      </c>
      <c r="G194" s="26">
        <f>('BTST OPTION CALLS'!F194/'BTST OPTION CALLS'!F192)*100</f>
        <v>0</v>
      </c>
      <c r="H194" s="28"/>
      <c r="I194" s="12"/>
      <c r="J194" s="12"/>
      <c r="K194" s="12"/>
      <c r="L194" s="16"/>
      <c r="M194" s="17"/>
      <c r="N194" s="18"/>
      <c r="O194" s="18"/>
    </row>
    <row r="195" spans="1:15" ht="15.75">
      <c r="A195" s="27"/>
      <c r="B195" s="11"/>
      <c r="C195" s="11"/>
      <c r="D195" s="93" t="s">
        <v>32</v>
      </c>
      <c r="E195" s="93"/>
      <c r="F195" s="25">
        <v>0</v>
      </c>
      <c r="G195" s="26">
        <f>('BTST OPTION CALLS'!F195/'BTST OPTION CALLS'!F192)*100</f>
        <v>0</v>
      </c>
      <c r="H195" s="28"/>
      <c r="I195" s="12"/>
      <c r="J195" s="12"/>
      <c r="K195" s="12"/>
      <c r="L195" s="16"/>
      <c r="M195" s="17"/>
      <c r="N195" s="17"/>
      <c r="O195" s="17"/>
    </row>
    <row r="196" spans="1:15" ht="15.75">
      <c r="A196" s="27"/>
      <c r="B196" s="11"/>
      <c r="C196" s="11"/>
      <c r="D196" s="93" t="s">
        <v>33</v>
      </c>
      <c r="E196" s="93"/>
      <c r="F196" s="25">
        <v>2</v>
      </c>
      <c r="G196" s="26">
        <f>('BTST OPTION CALLS'!F196/'BTST OPTION CALLS'!F192)*100</f>
        <v>25</v>
      </c>
      <c r="H196" s="28"/>
      <c r="I196" s="12" t="s">
        <v>34</v>
      </c>
      <c r="J196" s="12"/>
      <c r="K196" s="16"/>
      <c r="L196" s="16"/>
      <c r="M196" s="17"/>
      <c r="N196" s="17"/>
      <c r="O196" s="17"/>
    </row>
    <row r="197" spans="1:15" ht="15.75">
      <c r="A197" s="27"/>
      <c r="B197" s="11"/>
      <c r="C197" s="11"/>
      <c r="D197" s="93" t="s">
        <v>35</v>
      </c>
      <c r="E197" s="93"/>
      <c r="F197" s="25">
        <v>0</v>
      </c>
      <c r="G197" s="26">
        <f>('BTST OPTION CALLS'!F197/'BTST OPTION CALLS'!F192)*100</f>
        <v>0</v>
      </c>
      <c r="H197" s="28"/>
      <c r="I197" s="12"/>
      <c r="J197" s="12"/>
      <c r="K197" s="16"/>
      <c r="L197" s="16"/>
      <c r="M197" s="17"/>
      <c r="N197" s="17"/>
      <c r="O197" s="17"/>
    </row>
    <row r="198" spans="1:15" ht="16.5" thickBot="1">
      <c r="A198" s="27"/>
      <c r="B198" s="11"/>
      <c r="C198" s="11"/>
      <c r="D198" s="94" t="s">
        <v>36</v>
      </c>
      <c r="E198" s="94"/>
      <c r="F198" s="30"/>
      <c r="G198" s="31">
        <f>('BTST OPTION CALLS'!F198/'BTST OPTION CALLS'!F192)*100</f>
        <v>0</v>
      </c>
      <c r="H198" s="28"/>
      <c r="I198" s="12"/>
      <c r="J198" s="12"/>
      <c r="K198" s="23"/>
      <c r="L198" s="23"/>
      <c r="N198" s="17"/>
      <c r="O198" s="17"/>
    </row>
    <row r="199" spans="1:15" ht="15.75">
      <c r="A199" s="35" t="s">
        <v>37</v>
      </c>
      <c r="B199" s="32"/>
      <c r="C199" s="32"/>
      <c r="D199" s="36"/>
      <c r="E199" s="36"/>
      <c r="F199" s="37"/>
      <c r="G199" s="37"/>
      <c r="H199" s="38"/>
      <c r="I199" s="39"/>
      <c r="J199" s="39"/>
      <c r="K199" s="39"/>
      <c r="L199" s="37"/>
      <c r="M199" s="17"/>
      <c r="N199" s="33"/>
      <c r="O199" s="33"/>
    </row>
    <row r="200" spans="1:15" ht="15.75">
      <c r="A200" s="40" t="s">
        <v>38</v>
      </c>
      <c r="B200" s="32"/>
      <c r="C200" s="32"/>
      <c r="D200" s="41"/>
      <c r="E200" s="42"/>
      <c r="F200" s="36"/>
      <c r="G200" s="39"/>
      <c r="H200" s="38"/>
      <c r="I200" s="39"/>
      <c r="J200" s="39"/>
      <c r="K200" s="39"/>
      <c r="L200" s="37"/>
      <c r="M200" s="17"/>
      <c r="N200" s="18"/>
      <c r="O200" s="18"/>
    </row>
    <row r="201" spans="1:15" ht="15.75">
      <c r="A201" s="40" t="s">
        <v>39</v>
      </c>
      <c r="B201" s="32"/>
      <c r="C201" s="32"/>
      <c r="D201" s="36"/>
      <c r="E201" s="42"/>
      <c r="F201" s="36"/>
      <c r="G201" s="39"/>
      <c r="H201" s="38"/>
      <c r="I201" s="43"/>
      <c r="J201" s="43"/>
      <c r="K201" s="43"/>
      <c r="L201" s="37"/>
      <c r="M201" s="17"/>
      <c r="N201" s="17"/>
      <c r="O201" s="17"/>
    </row>
    <row r="202" spans="1:15" ht="15.75">
      <c r="A202" s="40" t="s">
        <v>40</v>
      </c>
      <c r="B202" s="41"/>
      <c r="C202" s="32"/>
      <c r="D202" s="36"/>
      <c r="E202" s="42"/>
      <c r="F202" s="36"/>
      <c r="G202" s="39"/>
      <c r="H202" s="44"/>
      <c r="I202" s="43"/>
      <c r="J202" s="43"/>
      <c r="K202" s="43"/>
      <c r="L202" s="37"/>
      <c r="M202" s="17"/>
      <c r="N202" s="17"/>
      <c r="O202" s="17"/>
    </row>
    <row r="203" spans="1:15" ht="15.75">
      <c r="A203" s="40" t="s">
        <v>41</v>
      </c>
      <c r="B203" s="27"/>
      <c r="C203" s="41"/>
      <c r="D203" s="36"/>
      <c r="E203" s="45"/>
      <c r="F203" s="39"/>
      <c r="G203" s="39"/>
      <c r="H203" s="44"/>
      <c r="I203" s="43"/>
      <c r="J203" s="43"/>
      <c r="K203" s="43"/>
      <c r="L203" s="39"/>
      <c r="M203" s="17"/>
      <c r="N203" s="17"/>
      <c r="O203" s="17"/>
    </row>
    <row r="205" spans="1:15">
      <c r="A205" s="95" t="s">
        <v>0</v>
      </c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</row>
    <row r="206" spans="1:15">
      <c r="A206" s="95"/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</row>
    <row r="207" spans="1:15">
      <c r="A207" s="95"/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</row>
    <row r="208" spans="1:15" ht="15.75">
      <c r="A208" s="96" t="s">
        <v>1</v>
      </c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</row>
    <row r="209" spans="1:15" ht="15.75">
      <c r="A209" s="96" t="s">
        <v>2</v>
      </c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</row>
    <row r="210" spans="1:15" ht="15.75">
      <c r="A210" s="97" t="s">
        <v>3</v>
      </c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</row>
    <row r="211" spans="1:15" ht="15.75">
      <c r="A211" s="88" t="s">
        <v>209</v>
      </c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</row>
    <row r="212" spans="1:15" ht="15.75">
      <c r="A212" s="89" t="s">
        <v>5</v>
      </c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</row>
    <row r="213" spans="1:15">
      <c r="A213" s="90" t="s">
        <v>6</v>
      </c>
      <c r="B213" s="91" t="s">
        <v>7</v>
      </c>
      <c r="C213" s="92" t="s">
        <v>8</v>
      </c>
      <c r="D213" s="91" t="s">
        <v>9</v>
      </c>
      <c r="E213" s="90" t="s">
        <v>10</v>
      </c>
      <c r="F213" s="90" t="s">
        <v>11</v>
      </c>
      <c r="G213" s="91" t="s">
        <v>12</v>
      </c>
      <c r="H213" s="91" t="s">
        <v>13</v>
      </c>
      <c r="I213" s="92" t="s">
        <v>14</v>
      </c>
      <c r="J213" s="92" t="s">
        <v>15</v>
      </c>
      <c r="K213" s="92" t="s">
        <v>16</v>
      </c>
      <c r="L213" s="98" t="s">
        <v>17</v>
      </c>
      <c r="M213" s="91" t="s">
        <v>18</v>
      </c>
      <c r="N213" s="91" t="s">
        <v>19</v>
      </c>
      <c r="O213" s="91" t="s">
        <v>20</v>
      </c>
    </row>
    <row r="214" spans="1:15">
      <c r="A214" s="90"/>
      <c r="B214" s="91"/>
      <c r="C214" s="92"/>
      <c r="D214" s="91"/>
      <c r="E214" s="90"/>
      <c r="F214" s="90"/>
      <c r="G214" s="91"/>
      <c r="H214" s="91"/>
      <c r="I214" s="92"/>
      <c r="J214" s="92"/>
      <c r="K214" s="92"/>
      <c r="L214" s="98"/>
      <c r="M214" s="91"/>
      <c r="N214" s="91"/>
      <c r="O214" s="91"/>
    </row>
    <row r="215" spans="1:15" ht="14.25" customHeight="1">
      <c r="A215" s="61">
        <v>1</v>
      </c>
      <c r="B215" s="5">
        <v>43039</v>
      </c>
      <c r="C215" s="6">
        <v>200</v>
      </c>
      <c r="D215" s="6" t="s">
        <v>200</v>
      </c>
      <c r="E215" s="6" t="s">
        <v>22</v>
      </c>
      <c r="F215" s="6" t="s">
        <v>69</v>
      </c>
      <c r="G215" s="7">
        <v>9.5</v>
      </c>
      <c r="H215" s="7">
        <v>7.5</v>
      </c>
      <c r="I215" s="7">
        <v>10.5</v>
      </c>
      <c r="J215" s="7">
        <v>11.5</v>
      </c>
      <c r="K215" s="7">
        <v>12.5</v>
      </c>
      <c r="L215" s="7">
        <v>11.5</v>
      </c>
      <c r="M215" s="6">
        <v>5000</v>
      </c>
      <c r="N215" s="8">
        <f>IF('NORMAL OPTION CALLS'!E488="BUY",('NORMAL OPTION CALLS'!L488-'NORMAL OPTION CALLS'!G488)*('NORMAL OPTION CALLS'!M488),('NORMAL OPTION CALLS'!G488-'NORMAL OPTION CALLS'!L488)*('NORMAL OPTION CALLS'!M488))</f>
        <v>10000</v>
      </c>
      <c r="O215" s="9">
        <f>'NORMAL OPTION CALLS'!N488/('NORMAL OPTION CALLS'!M488)/'NORMAL OPTION CALLS'!G488%</f>
        <v>21.05263157894737</v>
      </c>
    </row>
    <row r="216" spans="1:15" ht="14.25" customHeight="1">
      <c r="A216" s="61">
        <v>2</v>
      </c>
      <c r="B216" s="5">
        <v>43038</v>
      </c>
      <c r="C216" s="6">
        <v>640</v>
      </c>
      <c r="D216" s="6" t="s">
        <v>200</v>
      </c>
      <c r="E216" s="6" t="s">
        <v>22</v>
      </c>
      <c r="F216" s="6" t="s">
        <v>78</v>
      </c>
      <c r="G216" s="7">
        <v>26</v>
      </c>
      <c r="H216" s="7">
        <v>20</v>
      </c>
      <c r="I216" s="7">
        <v>29</v>
      </c>
      <c r="J216" s="7">
        <v>32</v>
      </c>
      <c r="K216" s="7">
        <v>35</v>
      </c>
      <c r="L216" s="7">
        <v>35</v>
      </c>
      <c r="M216" s="6">
        <v>1500</v>
      </c>
      <c r="N216" s="8">
        <f>IF('BTST OPTION CALLS'!E216="BUY",('BTST OPTION CALLS'!L216-'BTST OPTION CALLS'!G216)*('BTST OPTION CALLS'!M216),('BTST OPTION CALLS'!G216-'BTST OPTION CALLS'!L216)*('BTST OPTION CALLS'!M216))</f>
        <v>13500</v>
      </c>
      <c r="O216" s="9">
        <f>'BTST OPTION CALLS'!N216/('BTST OPTION CALLS'!M216)/'BTST OPTION CALLS'!G216%</f>
        <v>34.615384615384613</v>
      </c>
    </row>
    <row r="217" spans="1:15" ht="14.25" customHeight="1">
      <c r="A217" s="61">
        <v>3</v>
      </c>
      <c r="B217" s="5">
        <v>43033</v>
      </c>
      <c r="C217" s="6">
        <v>200</v>
      </c>
      <c r="D217" s="6" t="s">
        <v>200</v>
      </c>
      <c r="E217" s="6" t="s">
        <v>22</v>
      </c>
      <c r="F217" s="6" t="s">
        <v>116</v>
      </c>
      <c r="G217" s="7">
        <v>5.5</v>
      </c>
      <c r="H217" s="7">
        <v>2.5</v>
      </c>
      <c r="I217" s="7">
        <v>7</v>
      </c>
      <c r="J217" s="7">
        <v>8.5</v>
      </c>
      <c r="K217" s="7">
        <v>10</v>
      </c>
      <c r="L217" s="7">
        <v>7</v>
      </c>
      <c r="M217" s="6">
        <v>3500</v>
      </c>
      <c r="N217" s="8">
        <f>IF('BTST OPTION CALLS'!E217="BUY",('BTST OPTION CALLS'!L217-'BTST OPTION CALLS'!G217)*('BTST OPTION CALLS'!M217),('BTST OPTION CALLS'!G217-'BTST OPTION CALLS'!L217)*('BTST OPTION CALLS'!M217))</f>
        <v>5250</v>
      </c>
      <c r="O217" s="9">
        <f>'BTST OPTION CALLS'!N217/('BTST OPTION CALLS'!M217)/'BTST OPTION CALLS'!G217%</f>
        <v>27.272727272727273</v>
      </c>
    </row>
    <row r="218" spans="1:15" ht="14.25" customHeight="1">
      <c r="A218" s="61">
        <v>4</v>
      </c>
      <c r="B218" s="5">
        <v>43032</v>
      </c>
      <c r="C218" s="6">
        <v>140</v>
      </c>
      <c r="D218" s="6" t="s">
        <v>200</v>
      </c>
      <c r="E218" s="6" t="s">
        <v>22</v>
      </c>
      <c r="F218" s="6" t="s">
        <v>124</v>
      </c>
      <c r="G218" s="7">
        <v>5.5</v>
      </c>
      <c r="H218" s="7">
        <v>2.5</v>
      </c>
      <c r="I218" s="7">
        <v>7</v>
      </c>
      <c r="J218" s="7">
        <v>8.5</v>
      </c>
      <c r="K218" s="7">
        <v>10</v>
      </c>
      <c r="L218" s="7">
        <v>10</v>
      </c>
      <c r="M218" s="6">
        <v>3500</v>
      </c>
      <c r="N218" s="8">
        <f>IF('BTST OPTION CALLS'!E218="BUY",('BTST OPTION CALLS'!L218-'BTST OPTION CALLS'!G218)*('BTST OPTION CALLS'!M218),('BTST OPTION CALLS'!G218-'BTST OPTION CALLS'!L218)*('BTST OPTION CALLS'!M218))</f>
        <v>15750</v>
      </c>
      <c r="O218" s="9">
        <f>'BTST OPTION CALLS'!N218/('BTST OPTION CALLS'!M218)/'BTST OPTION CALLS'!G218%</f>
        <v>81.818181818181813</v>
      </c>
    </row>
    <row r="219" spans="1:15" ht="16.5" customHeight="1">
      <c r="A219" s="61">
        <v>5</v>
      </c>
      <c r="B219" s="5">
        <v>43025</v>
      </c>
      <c r="C219" s="6">
        <v>125</v>
      </c>
      <c r="D219" s="6" t="s">
        <v>200</v>
      </c>
      <c r="E219" s="6" t="s">
        <v>22</v>
      </c>
      <c r="F219" s="6" t="s">
        <v>59</v>
      </c>
      <c r="G219" s="7">
        <v>5.2</v>
      </c>
      <c r="H219" s="7">
        <v>4</v>
      </c>
      <c r="I219" s="7">
        <v>5.9</v>
      </c>
      <c r="J219" s="7">
        <v>6.5</v>
      </c>
      <c r="K219" s="7">
        <v>7.2</v>
      </c>
      <c r="L219" s="7">
        <v>7.2</v>
      </c>
      <c r="M219" s="6">
        <v>6000</v>
      </c>
      <c r="N219" s="8">
        <f>IF('BTST OPTION CALLS'!E219="BUY",('BTST OPTION CALLS'!L219-'BTST OPTION CALLS'!G219)*('BTST OPTION CALLS'!M219),('BTST OPTION CALLS'!G219-'BTST OPTION CALLS'!L219)*('BTST OPTION CALLS'!M219))</f>
        <v>12000</v>
      </c>
      <c r="O219" s="9">
        <f>'BTST OPTION CALLS'!N219/('BTST OPTION CALLS'!M219)/'BTST OPTION CALLS'!G219%</f>
        <v>38.46153846153846</v>
      </c>
    </row>
    <row r="220" spans="1:15" ht="16.5" customHeight="1">
      <c r="A220" s="61">
        <v>6</v>
      </c>
      <c r="B220" s="5">
        <v>43024</v>
      </c>
      <c r="C220" s="6">
        <v>330</v>
      </c>
      <c r="D220" s="6" t="s">
        <v>200</v>
      </c>
      <c r="E220" s="6" t="s">
        <v>22</v>
      </c>
      <c r="F220" s="6" t="s">
        <v>74</v>
      </c>
      <c r="G220" s="7">
        <v>8</v>
      </c>
      <c r="H220" s="7">
        <v>6</v>
      </c>
      <c r="I220" s="7">
        <v>9</v>
      </c>
      <c r="J220" s="7">
        <v>10</v>
      </c>
      <c r="K220" s="7">
        <v>11</v>
      </c>
      <c r="L220" s="7">
        <v>10</v>
      </c>
      <c r="M220" s="6">
        <v>3500</v>
      </c>
      <c r="N220" s="8">
        <f>IF('BTST OPTION CALLS'!E220="BUY",('BTST OPTION CALLS'!L220-'BTST OPTION CALLS'!G220)*('BTST OPTION CALLS'!M220),('BTST OPTION CALLS'!G220-'BTST OPTION CALLS'!L220)*('BTST OPTION CALLS'!M220))</f>
        <v>7000</v>
      </c>
      <c r="O220" s="9">
        <f>'BTST OPTION CALLS'!N220/('BTST OPTION CALLS'!M220)/'BTST OPTION CALLS'!G220%</f>
        <v>25</v>
      </c>
    </row>
    <row r="221" spans="1:15" ht="16.5" customHeight="1">
      <c r="A221" s="61">
        <v>7</v>
      </c>
      <c r="B221" s="5">
        <v>43020</v>
      </c>
      <c r="C221" s="6">
        <v>870</v>
      </c>
      <c r="D221" s="6" t="s">
        <v>200</v>
      </c>
      <c r="E221" s="6" t="s">
        <v>22</v>
      </c>
      <c r="F221" s="6" t="s">
        <v>220</v>
      </c>
      <c r="G221" s="7">
        <v>20</v>
      </c>
      <c r="H221" s="7">
        <v>12</v>
      </c>
      <c r="I221" s="7">
        <v>24</v>
      </c>
      <c r="J221" s="7">
        <v>28</v>
      </c>
      <c r="K221" s="7">
        <v>32</v>
      </c>
      <c r="L221" s="7">
        <v>24</v>
      </c>
      <c r="M221" s="6">
        <v>1000</v>
      </c>
      <c r="N221" s="8">
        <f>IF('BTST OPTION CALLS'!E221="BUY",('BTST OPTION CALLS'!L221-'BTST OPTION CALLS'!G221)*('BTST OPTION CALLS'!M221),('BTST OPTION CALLS'!G221-'BTST OPTION CALLS'!L221)*('BTST OPTION CALLS'!M221))</f>
        <v>4000</v>
      </c>
      <c r="O221" s="9">
        <f>'BTST OPTION CALLS'!N221/('BTST OPTION CALLS'!M221)/'BTST OPTION CALLS'!G221%</f>
        <v>20</v>
      </c>
    </row>
    <row r="222" spans="1:15" ht="16.5" customHeight="1">
      <c r="A222" s="61">
        <v>8</v>
      </c>
      <c r="B222" s="5">
        <v>43019</v>
      </c>
      <c r="C222" s="6">
        <v>150</v>
      </c>
      <c r="D222" s="6" t="s">
        <v>219</v>
      </c>
      <c r="E222" s="6" t="s">
        <v>22</v>
      </c>
      <c r="F222" s="6" t="s">
        <v>51</v>
      </c>
      <c r="G222" s="7">
        <v>4.3</v>
      </c>
      <c r="H222" s="7">
        <v>2.7</v>
      </c>
      <c r="I222" s="7">
        <v>5.0999999999999996</v>
      </c>
      <c r="J222" s="7">
        <v>6</v>
      </c>
      <c r="K222" s="7">
        <v>6.8</v>
      </c>
      <c r="L222" s="7">
        <v>2.7</v>
      </c>
      <c r="M222" s="6">
        <v>4500</v>
      </c>
      <c r="N222" s="8">
        <f>IF('BTST OPTION CALLS'!E222="BUY",('BTST OPTION CALLS'!L222-'BTST OPTION CALLS'!G222)*('BTST OPTION CALLS'!M222),('BTST OPTION CALLS'!G222-'BTST OPTION CALLS'!L222)*('BTST OPTION CALLS'!M222))</f>
        <v>-7199.9999999999982</v>
      </c>
      <c r="O222" s="9">
        <f>'BTST OPTION CALLS'!N222/('BTST OPTION CALLS'!M222)/'BTST OPTION CALLS'!G222%</f>
        <v>-37.20930232558139</v>
      </c>
    </row>
    <row r="223" spans="1:15" ht="16.5" customHeight="1">
      <c r="A223" s="61">
        <v>9</v>
      </c>
      <c r="B223" s="5">
        <v>43018</v>
      </c>
      <c r="C223" s="6">
        <v>600</v>
      </c>
      <c r="D223" s="6" t="s">
        <v>200</v>
      </c>
      <c r="E223" s="6" t="s">
        <v>22</v>
      </c>
      <c r="F223" s="6" t="s">
        <v>216</v>
      </c>
      <c r="G223" s="7">
        <v>22</v>
      </c>
      <c r="H223" s="7">
        <v>16</v>
      </c>
      <c r="I223" s="7">
        <v>25</v>
      </c>
      <c r="J223" s="7">
        <v>28</v>
      </c>
      <c r="K223" s="7">
        <v>31</v>
      </c>
      <c r="L223" s="7">
        <v>25</v>
      </c>
      <c r="M223" s="6">
        <v>1500</v>
      </c>
      <c r="N223" s="8">
        <f>IF('BTST OPTION CALLS'!E223="BUY",('BTST OPTION CALLS'!L223-'BTST OPTION CALLS'!G223)*('BTST OPTION CALLS'!M223),('BTST OPTION CALLS'!G223-'BTST OPTION CALLS'!L223)*('BTST OPTION CALLS'!M223))</f>
        <v>4500</v>
      </c>
      <c r="O223" s="9">
        <f>'BTST OPTION CALLS'!N223/('BTST OPTION CALLS'!M223)/'BTST OPTION CALLS'!G223%</f>
        <v>13.636363636363637</v>
      </c>
    </row>
    <row r="224" spans="1:15" ht="15" customHeight="1">
      <c r="A224" s="61">
        <v>10</v>
      </c>
      <c r="B224" s="5">
        <v>43011</v>
      </c>
      <c r="C224" s="6">
        <v>180</v>
      </c>
      <c r="D224" s="6" t="s">
        <v>200</v>
      </c>
      <c r="E224" s="6" t="s">
        <v>22</v>
      </c>
      <c r="F224" s="6" t="s">
        <v>83</v>
      </c>
      <c r="G224" s="7">
        <v>7</v>
      </c>
      <c r="H224" s="7">
        <v>5</v>
      </c>
      <c r="I224" s="7">
        <v>8</v>
      </c>
      <c r="J224" s="7">
        <v>9</v>
      </c>
      <c r="K224" s="7">
        <v>10</v>
      </c>
      <c r="L224" s="7">
        <v>9</v>
      </c>
      <c r="M224" s="6">
        <v>3500</v>
      </c>
      <c r="N224" s="8">
        <f>IF('BTST OPTION CALLS'!E224="BUY",('BTST OPTION CALLS'!L224-'BTST OPTION CALLS'!G224)*('BTST OPTION CALLS'!M224),('BTST OPTION CALLS'!G224-'BTST OPTION CALLS'!L224)*('BTST OPTION CALLS'!M224))</f>
        <v>7000</v>
      </c>
      <c r="O224" s="9">
        <f>'BTST OPTION CALLS'!N224/('BTST OPTION CALLS'!M224)/'BTST OPTION CALLS'!G224%</f>
        <v>28.571428571428569</v>
      </c>
    </row>
    <row r="225" spans="1:15" ht="16.5" thickBot="1">
      <c r="A225" s="18"/>
      <c r="B225" s="11"/>
      <c r="C225" s="11"/>
      <c r="D225" s="12"/>
      <c r="E225" s="12"/>
      <c r="F225" s="12"/>
      <c r="G225" s="13"/>
      <c r="H225" s="14"/>
      <c r="I225" s="15" t="s">
        <v>27</v>
      </c>
      <c r="J225" s="15"/>
      <c r="K225" s="16"/>
      <c r="L225" s="16"/>
      <c r="M225" s="17"/>
      <c r="N225" s="17"/>
      <c r="O225" s="17"/>
    </row>
    <row r="226" spans="1:15" ht="15.75">
      <c r="A226" s="18"/>
      <c r="B226" s="11"/>
      <c r="C226" s="11"/>
      <c r="D226" s="99" t="s">
        <v>28</v>
      </c>
      <c r="E226" s="99"/>
      <c r="F226" s="20">
        <v>10</v>
      </c>
      <c r="G226" s="21">
        <f>'BTST OPTION CALLS'!G227+'BTST OPTION CALLS'!G228+'BTST OPTION CALLS'!G229+'BTST OPTION CALLS'!G230+'BTST OPTION CALLS'!G231+'BTST OPTION CALLS'!G232</f>
        <v>100</v>
      </c>
      <c r="H226" s="12">
        <v>10</v>
      </c>
      <c r="I226" s="22">
        <f>'BTST OPTION CALLS'!H227/'BTST OPTION CALLS'!H226%</f>
        <v>90</v>
      </c>
      <c r="J226" s="22"/>
      <c r="K226" s="22"/>
      <c r="L226" s="23"/>
    </row>
    <row r="227" spans="1:15" ht="15.75">
      <c r="A227" s="18"/>
      <c r="B227" s="11"/>
      <c r="C227" s="11"/>
      <c r="D227" s="93" t="s">
        <v>29</v>
      </c>
      <c r="E227" s="93"/>
      <c r="F227" s="25">
        <v>9</v>
      </c>
      <c r="G227" s="26">
        <f>('BTST OPTION CALLS'!F227/'BTST OPTION CALLS'!F226)*100</f>
        <v>90</v>
      </c>
      <c r="H227" s="12">
        <v>9</v>
      </c>
      <c r="I227" s="16"/>
      <c r="J227" s="16"/>
      <c r="K227" s="12"/>
      <c r="L227" s="16"/>
      <c r="M227" s="17"/>
      <c r="N227" s="12" t="s">
        <v>30</v>
      </c>
      <c r="O227" s="12"/>
    </row>
    <row r="228" spans="1:15" ht="15.75">
      <c r="A228" s="27"/>
      <c r="B228" s="11"/>
      <c r="C228" s="11"/>
      <c r="D228" s="93" t="s">
        <v>31</v>
      </c>
      <c r="E228" s="93"/>
      <c r="F228" s="25">
        <v>0</v>
      </c>
      <c r="G228" s="26">
        <f>('BTST OPTION CALLS'!F228/'BTST OPTION CALLS'!F226)*100</f>
        <v>0</v>
      </c>
      <c r="H228" s="28"/>
      <c r="I228" s="12"/>
      <c r="J228" s="12"/>
      <c r="K228" s="12"/>
      <c r="L228" s="16"/>
      <c r="M228" s="17"/>
      <c r="N228" s="18"/>
      <c r="O228" s="18"/>
    </row>
    <row r="229" spans="1:15" ht="15.75">
      <c r="A229" s="27"/>
      <c r="B229" s="11"/>
      <c r="C229" s="11"/>
      <c r="D229" s="93" t="s">
        <v>32</v>
      </c>
      <c r="E229" s="93"/>
      <c r="F229" s="25">
        <v>0</v>
      </c>
      <c r="G229" s="26">
        <f>('BTST OPTION CALLS'!F229/'BTST OPTION CALLS'!F226)*100</f>
        <v>0</v>
      </c>
      <c r="H229" s="28"/>
      <c r="I229" s="12"/>
      <c r="J229" s="12"/>
      <c r="K229" s="12"/>
      <c r="L229" s="16"/>
      <c r="M229" s="17"/>
      <c r="N229" s="17"/>
      <c r="O229" s="17"/>
    </row>
    <row r="230" spans="1:15" ht="15.75">
      <c r="A230" s="27"/>
      <c r="B230" s="11"/>
      <c r="C230" s="11"/>
      <c r="D230" s="93" t="s">
        <v>33</v>
      </c>
      <c r="E230" s="93"/>
      <c r="F230" s="25">
        <v>1</v>
      </c>
      <c r="G230" s="26">
        <f>('BTST OPTION CALLS'!F230/'BTST OPTION CALLS'!F226)*100</f>
        <v>10</v>
      </c>
      <c r="H230" s="28"/>
      <c r="I230" s="12" t="s">
        <v>34</v>
      </c>
      <c r="J230" s="12"/>
      <c r="K230" s="16"/>
      <c r="L230" s="16"/>
      <c r="M230" s="17"/>
      <c r="N230" s="17"/>
      <c r="O230" s="17"/>
    </row>
    <row r="231" spans="1:15" ht="15.75">
      <c r="A231" s="27"/>
      <c r="B231" s="11"/>
      <c r="C231" s="11"/>
      <c r="D231" s="93" t="s">
        <v>35</v>
      </c>
      <c r="E231" s="93"/>
      <c r="F231" s="25">
        <v>0</v>
      </c>
      <c r="G231" s="26">
        <f>('BTST OPTION CALLS'!F231/'BTST OPTION CALLS'!F226)*100</f>
        <v>0</v>
      </c>
      <c r="H231" s="28"/>
      <c r="I231" s="12"/>
      <c r="J231" s="12"/>
      <c r="K231" s="16"/>
      <c r="L231" s="16"/>
      <c r="M231" s="17"/>
      <c r="N231" s="17"/>
      <c r="O231" s="17"/>
    </row>
    <row r="232" spans="1:15" ht="16.5" thickBot="1">
      <c r="A232" s="27"/>
      <c r="B232" s="11"/>
      <c r="C232" s="11"/>
      <c r="D232" s="94" t="s">
        <v>36</v>
      </c>
      <c r="E232" s="94"/>
      <c r="F232" s="30"/>
      <c r="G232" s="31">
        <f>('BTST OPTION CALLS'!F232/'BTST OPTION CALLS'!F226)*100</f>
        <v>0</v>
      </c>
      <c r="H232" s="28"/>
      <c r="I232" s="12"/>
      <c r="J232" s="12"/>
      <c r="K232" s="23"/>
      <c r="L232" s="23"/>
      <c r="N232" s="17"/>
      <c r="O232" s="17"/>
    </row>
    <row r="233" spans="1:15" ht="15.75">
      <c r="A233" s="35" t="s">
        <v>37</v>
      </c>
      <c r="B233" s="32"/>
      <c r="C233" s="32"/>
      <c r="D233" s="36"/>
      <c r="E233" s="36"/>
      <c r="F233" s="37"/>
      <c r="G233" s="37"/>
      <c r="H233" s="38"/>
      <c r="I233" s="39"/>
      <c r="J233" s="39"/>
      <c r="K233" s="39"/>
      <c r="L233" s="37"/>
      <c r="M233" s="17"/>
      <c r="N233" s="33"/>
      <c r="O233" s="33"/>
    </row>
    <row r="234" spans="1:15" ht="15.75">
      <c r="A234" s="40" t="s">
        <v>38</v>
      </c>
      <c r="B234" s="32"/>
      <c r="C234" s="32"/>
      <c r="D234" s="41"/>
      <c r="E234" s="42"/>
      <c r="F234" s="36"/>
      <c r="G234" s="39"/>
      <c r="H234" s="38"/>
      <c r="I234" s="39"/>
      <c r="J234" s="39"/>
      <c r="K234" s="39"/>
      <c r="L234" s="37"/>
      <c r="M234" s="17"/>
      <c r="N234" s="18"/>
      <c r="O234" s="18"/>
    </row>
    <row r="235" spans="1:15" ht="15.75">
      <c r="A235" s="40" t="s">
        <v>39</v>
      </c>
      <c r="B235" s="32"/>
      <c r="C235" s="32"/>
      <c r="D235" s="36"/>
      <c r="E235" s="42"/>
      <c r="F235" s="36"/>
      <c r="G235" s="39"/>
      <c r="H235" s="38"/>
      <c r="I235" s="43"/>
      <c r="J235" s="43"/>
      <c r="K235" s="43"/>
      <c r="L235" s="37"/>
      <c r="M235" s="17"/>
      <c r="N235" s="17"/>
      <c r="O235" s="17"/>
    </row>
    <row r="236" spans="1:15" ht="15.75">
      <c r="A236" s="40" t="s">
        <v>40</v>
      </c>
      <c r="B236" s="41"/>
      <c r="C236" s="32"/>
      <c r="D236" s="36"/>
      <c r="E236" s="42"/>
      <c r="F236" s="36"/>
      <c r="G236" s="39"/>
      <c r="H236" s="44"/>
      <c r="I236" s="43"/>
      <c r="J236" s="43"/>
      <c r="K236" s="43"/>
      <c r="L236" s="37"/>
      <c r="M236" s="17"/>
      <c r="N236" s="17"/>
      <c r="O236" s="17"/>
    </row>
    <row r="237" spans="1:15" ht="15.75">
      <c r="A237" s="40" t="s">
        <v>41</v>
      </c>
      <c r="B237" s="27"/>
      <c r="C237" s="41"/>
      <c r="D237" s="36"/>
      <c r="E237" s="45"/>
      <c r="F237" s="39"/>
      <c r="G237" s="39"/>
      <c r="H237" s="44"/>
      <c r="I237" s="43"/>
      <c r="J237" s="43"/>
      <c r="K237" s="43"/>
      <c r="L237" s="39"/>
      <c r="M237" s="17"/>
      <c r="N237" s="17"/>
      <c r="O237" s="17"/>
    </row>
    <row r="239" spans="1:15">
      <c r="A239" s="95" t="s">
        <v>0</v>
      </c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</row>
    <row r="240" spans="1:15">
      <c r="A240" s="95"/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</row>
    <row r="241" spans="1:15">
      <c r="A241" s="95"/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</row>
    <row r="242" spans="1:15" ht="15.75">
      <c r="A242" s="96" t="s">
        <v>1</v>
      </c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</row>
    <row r="243" spans="1:15" ht="15.75">
      <c r="A243" s="96" t="s">
        <v>2</v>
      </c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</row>
    <row r="244" spans="1:15" ht="15.75">
      <c r="A244" s="97" t="s">
        <v>3</v>
      </c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</row>
    <row r="245" spans="1:15" ht="15.75">
      <c r="A245" s="88" t="s">
        <v>191</v>
      </c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</row>
    <row r="246" spans="1:15" ht="15.75">
      <c r="A246" s="89" t="s">
        <v>5</v>
      </c>
      <c r="B246" s="89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</row>
    <row r="247" spans="1:15">
      <c r="A247" s="90" t="s">
        <v>6</v>
      </c>
      <c r="B247" s="91" t="s">
        <v>7</v>
      </c>
      <c r="C247" s="92" t="s">
        <v>8</v>
      </c>
      <c r="D247" s="91" t="s">
        <v>9</v>
      </c>
      <c r="E247" s="90" t="s">
        <v>10</v>
      </c>
      <c r="F247" s="90" t="s">
        <v>11</v>
      </c>
      <c r="G247" s="91" t="s">
        <v>12</v>
      </c>
      <c r="H247" s="91" t="s">
        <v>13</v>
      </c>
      <c r="I247" s="92" t="s">
        <v>14</v>
      </c>
      <c r="J247" s="92" t="s">
        <v>15</v>
      </c>
      <c r="K247" s="92" t="s">
        <v>16</v>
      </c>
      <c r="L247" s="98" t="s">
        <v>17</v>
      </c>
      <c r="M247" s="91" t="s">
        <v>18</v>
      </c>
      <c r="N247" s="91" t="s">
        <v>19</v>
      </c>
      <c r="O247" s="91" t="s">
        <v>20</v>
      </c>
    </row>
    <row r="248" spans="1:15">
      <c r="A248" s="90"/>
      <c r="B248" s="91"/>
      <c r="C248" s="92"/>
      <c r="D248" s="91"/>
      <c r="E248" s="90"/>
      <c r="F248" s="90"/>
      <c r="G248" s="91"/>
      <c r="H248" s="91"/>
      <c r="I248" s="92"/>
      <c r="J248" s="92"/>
      <c r="K248" s="92"/>
      <c r="L248" s="98"/>
      <c r="M248" s="91"/>
      <c r="N248" s="91"/>
      <c r="O248" s="91"/>
    </row>
    <row r="249" spans="1:15" ht="15.75">
      <c r="A249" s="61">
        <v>1</v>
      </c>
      <c r="B249" s="5">
        <v>43005</v>
      </c>
      <c r="C249" s="6">
        <v>250</v>
      </c>
      <c r="D249" s="6" t="s">
        <v>200</v>
      </c>
      <c r="E249" s="6" t="s">
        <v>22</v>
      </c>
      <c r="F249" s="6" t="s">
        <v>49</v>
      </c>
      <c r="G249" s="7">
        <v>1.5</v>
      </c>
      <c r="H249" s="7">
        <v>0.1</v>
      </c>
      <c r="I249" s="7">
        <v>3</v>
      </c>
      <c r="J249" s="7">
        <v>4.5</v>
      </c>
      <c r="K249" s="7">
        <v>6</v>
      </c>
      <c r="L249" s="7">
        <v>0.1</v>
      </c>
      <c r="M249" s="6">
        <v>3000</v>
      </c>
      <c r="N249" s="8">
        <f>IF('BTST OPTION CALLS'!E249="BUY",('BTST OPTION CALLS'!L249-'BTST OPTION CALLS'!G249)*('BTST OPTION CALLS'!M249),('BTST OPTION CALLS'!G249-'BTST OPTION CALLS'!L249)*('BTST OPTION CALLS'!M249))</f>
        <v>-4200</v>
      </c>
      <c r="O249" s="9">
        <f>'BTST OPTION CALLS'!N249/('BTST OPTION CALLS'!M249)/'BTST OPTION CALLS'!G249%</f>
        <v>-93.333333333333329</v>
      </c>
    </row>
    <row r="250" spans="1:15" ht="15.75">
      <c r="A250" s="61">
        <v>2</v>
      </c>
      <c r="B250" s="5">
        <v>43003</v>
      </c>
      <c r="C250" s="6">
        <v>240</v>
      </c>
      <c r="D250" s="6" t="s">
        <v>200</v>
      </c>
      <c r="E250" s="6" t="s">
        <v>22</v>
      </c>
      <c r="F250" s="6" t="s">
        <v>43</v>
      </c>
      <c r="G250" s="7">
        <v>3</v>
      </c>
      <c r="H250" s="7">
        <v>0.1</v>
      </c>
      <c r="I250" s="7">
        <v>4.5</v>
      </c>
      <c r="J250" s="7">
        <v>6</v>
      </c>
      <c r="K250" s="7">
        <v>7.5</v>
      </c>
      <c r="L250" s="7">
        <v>6</v>
      </c>
      <c r="M250" s="6">
        <v>3000</v>
      </c>
      <c r="N250" s="8">
        <f>IF('BTST OPTION CALLS'!E250="BUY",('BTST OPTION CALLS'!L250-'BTST OPTION CALLS'!G250)*('BTST OPTION CALLS'!M250),('BTST OPTION CALLS'!G250-'BTST OPTION CALLS'!L250)*('BTST OPTION CALLS'!M250))</f>
        <v>9000</v>
      </c>
      <c r="O250" s="9">
        <f>'BTST OPTION CALLS'!N250/('BTST OPTION CALLS'!M250)/'BTST OPTION CALLS'!G250%</f>
        <v>100</v>
      </c>
    </row>
    <row r="251" spans="1:15" ht="15.75">
      <c r="A251" s="61">
        <v>3</v>
      </c>
      <c r="B251" s="5">
        <v>42998</v>
      </c>
      <c r="C251" s="6">
        <v>2350</v>
      </c>
      <c r="D251" s="6" t="s">
        <v>200</v>
      </c>
      <c r="E251" s="6" t="s">
        <v>22</v>
      </c>
      <c r="F251" s="6" t="s">
        <v>204</v>
      </c>
      <c r="G251" s="7">
        <v>48</v>
      </c>
      <c r="H251" s="7">
        <v>15</v>
      </c>
      <c r="I251" s="7">
        <v>68</v>
      </c>
      <c r="J251" s="7">
        <v>88</v>
      </c>
      <c r="K251" s="7">
        <v>100</v>
      </c>
      <c r="L251" s="7">
        <v>100</v>
      </c>
      <c r="M251" s="6">
        <v>200</v>
      </c>
      <c r="N251" s="8">
        <f>IF('BTST OPTION CALLS'!E251="BUY",('BTST OPTION CALLS'!L251-'BTST OPTION CALLS'!G251)*('BTST OPTION CALLS'!M251),('BTST OPTION CALLS'!G251-'BTST OPTION CALLS'!L251)*('BTST OPTION CALLS'!M251))</f>
        <v>10400</v>
      </c>
      <c r="O251" s="9">
        <f>'BTST OPTION CALLS'!N251/('BTST OPTION CALLS'!M251)/'BTST OPTION CALLS'!G251%</f>
        <v>108.33333333333334</v>
      </c>
    </row>
    <row r="252" spans="1:15" ht="15.75">
      <c r="A252" s="61">
        <v>4</v>
      </c>
      <c r="B252" s="5">
        <v>42997</v>
      </c>
      <c r="C252" s="6">
        <v>135</v>
      </c>
      <c r="D252" s="6" t="s">
        <v>200</v>
      </c>
      <c r="E252" s="6" t="s">
        <v>22</v>
      </c>
      <c r="F252" s="6" t="s">
        <v>59</v>
      </c>
      <c r="G252" s="7">
        <v>2.8</v>
      </c>
      <c r="H252" s="7">
        <v>1.5</v>
      </c>
      <c r="I252" s="7">
        <v>3.5</v>
      </c>
      <c r="J252" s="7">
        <v>4.5</v>
      </c>
      <c r="K252" s="7">
        <v>5</v>
      </c>
      <c r="L252" s="7">
        <v>3.5</v>
      </c>
      <c r="M252" s="6">
        <v>6000</v>
      </c>
      <c r="N252" s="8">
        <f>IF('BTST OPTION CALLS'!E252="BUY",('BTST OPTION CALLS'!L252-'BTST OPTION CALLS'!G252)*('BTST OPTION CALLS'!M252),('BTST OPTION CALLS'!G252-'BTST OPTION CALLS'!L252)*('BTST OPTION CALLS'!M252))</f>
        <v>4200.0000000000009</v>
      </c>
      <c r="O252" s="9">
        <f>'BTST OPTION CALLS'!N252/('BTST OPTION CALLS'!M252)/'BTST OPTION CALLS'!G252%</f>
        <v>25.000000000000011</v>
      </c>
    </row>
    <row r="253" spans="1:15" ht="15.75">
      <c r="A253" s="61">
        <v>5</v>
      </c>
      <c r="B253" s="5">
        <v>42996</v>
      </c>
      <c r="C253" s="6">
        <v>360</v>
      </c>
      <c r="D253" s="6" t="s">
        <v>200</v>
      </c>
      <c r="E253" s="6" t="s">
        <v>22</v>
      </c>
      <c r="F253" s="6" t="s">
        <v>143</v>
      </c>
      <c r="G253" s="7">
        <v>9</v>
      </c>
      <c r="H253" s="7">
        <v>4</v>
      </c>
      <c r="I253" s="7">
        <v>12</v>
      </c>
      <c r="J253" s="7">
        <v>15</v>
      </c>
      <c r="K253" s="7">
        <v>18</v>
      </c>
      <c r="L253" s="7">
        <v>18</v>
      </c>
      <c r="M253" s="6">
        <v>350</v>
      </c>
      <c r="N253" s="8">
        <f>IF('BTST OPTION CALLS'!E253="BUY",('BTST OPTION CALLS'!L253-'BTST OPTION CALLS'!G253)*('BTST OPTION CALLS'!M253),('BTST OPTION CALLS'!G253-'BTST OPTION CALLS'!L253)*('BTST OPTION CALLS'!M253))</f>
        <v>3150</v>
      </c>
      <c r="O253" s="9">
        <f>'BTST OPTION CALLS'!N253/('BTST OPTION CALLS'!M253)/'BTST OPTION CALLS'!G253%</f>
        <v>100</v>
      </c>
    </row>
    <row r="254" spans="1:15" ht="15.75">
      <c r="A254" s="61">
        <v>6</v>
      </c>
      <c r="B254" s="5">
        <v>42992</v>
      </c>
      <c r="C254" s="6">
        <v>500</v>
      </c>
      <c r="D254" s="6" t="s">
        <v>200</v>
      </c>
      <c r="E254" s="6" t="s">
        <v>22</v>
      </c>
      <c r="F254" s="6" t="s">
        <v>58</v>
      </c>
      <c r="G254" s="7">
        <v>11</v>
      </c>
      <c r="H254" s="7">
        <v>4</v>
      </c>
      <c r="I254" s="7">
        <v>15</v>
      </c>
      <c r="J254" s="7">
        <v>19</v>
      </c>
      <c r="K254" s="7">
        <v>23</v>
      </c>
      <c r="L254" s="7">
        <v>23</v>
      </c>
      <c r="M254" s="6">
        <v>1200</v>
      </c>
      <c r="N254" s="8">
        <f>IF('BTST OPTION CALLS'!E254="BUY",('BTST OPTION CALLS'!L254-'BTST OPTION CALLS'!G254)*('BTST OPTION CALLS'!M254),('BTST OPTION CALLS'!G254-'BTST OPTION CALLS'!L254)*('BTST OPTION CALLS'!M254))</f>
        <v>14400</v>
      </c>
      <c r="O254" s="9">
        <f>'BTST OPTION CALLS'!N254/('BTST OPTION CALLS'!M254)/'BTST OPTION CALLS'!G254%</f>
        <v>109.09090909090909</v>
      </c>
    </row>
    <row r="255" spans="1:15" ht="15.75">
      <c r="A255" s="61">
        <v>7</v>
      </c>
      <c r="B255" s="5">
        <v>42989</v>
      </c>
      <c r="C255" s="6">
        <v>660</v>
      </c>
      <c r="D255" s="6" t="s">
        <v>200</v>
      </c>
      <c r="E255" s="6" t="s">
        <v>22</v>
      </c>
      <c r="F255" s="6" t="s">
        <v>199</v>
      </c>
      <c r="G255" s="7">
        <v>16</v>
      </c>
      <c r="H255" s="7">
        <v>13</v>
      </c>
      <c r="I255" s="7">
        <v>18</v>
      </c>
      <c r="J255" s="7">
        <v>20</v>
      </c>
      <c r="K255" s="7">
        <v>22</v>
      </c>
      <c r="L255" s="7">
        <v>22</v>
      </c>
      <c r="M255" s="6">
        <v>2000</v>
      </c>
      <c r="N255" s="8">
        <f>IF('NORMAL OPTION CALLS'!E635="BUY",('NORMAL OPTION CALLS'!L635-'NORMAL OPTION CALLS'!G635)*('NORMAL OPTION CALLS'!M635),('NORMAL OPTION CALLS'!G635-'NORMAL OPTION CALLS'!L635)*('NORMAL OPTION CALLS'!M635))</f>
        <v>10500</v>
      </c>
      <c r="O255" s="9">
        <f>'NORMAL OPTION CALLS'!N635/('NORMAL OPTION CALLS'!M635)/'NORMAL OPTION CALLS'!G635%</f>
        <v>27.272727272727273</v>
      </c>
    </row>
    <row r="256" spans="1:15" ht="15.75">
      <c r="A256" s="61">
        <v>8</v>
      </c>
      <c r="B256" s="5">
        <v>42985</v>
      </c>
      <c r="C256" s="6">
        <v>320</v>
      </c>
      <c r="D256" s="6" t="s">
        <v>200</v>
      </c>
      <c r="E256" s="6" t="s">
        <v>22</v>
      </c>
      <c r="F256" s="6" t="s">
        <v>74</v>
      </c>
      <c r="G256" s="7">
        <v>11</v>
      </c>
      <c r="H256" s="7">
        <v>9</v>
      </c>
      <c r="I256" s="7">
        <v>12</v>
      </c>
      <c r="J256" s="7">
        <v>13</v>
      </c>
      <c r="K256" s="7">
        <v>14</v>
      </c>
      <c r="L256" s="7">
        <v>14</v>
      </c>
      <c r="M256" s="6">
        <v>3500</v>
      </c>
      <c r="N256" s="8">
        <f>IF('NORMAL OPTION CALLS'!E636="BUY",('NORMAL OPTION CALLS'!L636-'NORMAL OPTION CALLS'!G636)*('NORMAL OPTION CALLS'!M636),('NORMAL OPTION CALLS'!G636-'NORMAL OPTION CALLS'!L636)*('NORMAL OPTION CALLS'!M636))</f>
        <v>-6000</v>
      </c>
      <c r="O256" s="9">
        <f>'NORMAL OPTION CALLS'!N636/('NORMAL OPTION CALLS'!M636)/'NORMAL OPTION CALLS'!G636%</f>
        <v>-20</v>
      </c>
    </row>
    <row r="257" spans="1:15" ht="15.75">
      <c r="A257" s="61">
        <v>9</v>
      </c>
      <c r="B257" s="5">
        <v>42984</v>
      </c>
      <c r="C257" s="6">
        <v>550</v>
      </c>
      <c r="D257" s="6" t="s">
        <v>200</v>
      </c>
      <c r="E257" s="6" t="s">
        <v>22</v>
      </c>
      <c r="F257" s="6" t="s">
        <v>78</v>
      </c>
      <c r="G257" s="7">
        <v>25</v>
      </c>
      <c r="H257" s="7">
        <v>21</v>
      </c>
      <c r="I257" s="7">
        <v>27.5</v>
      </c>
      <c r="J257" s="7">
        <v>30</v>
      </c>
      <c r="K257" s="7">
        <v>32.5</v>
      </c>
      <c r="L257" s="7">
        <v>1500</v>
      </c>
      <c r="M257" s="6">
        <v>1500</v>
      </c>
      <c r="N257" s="8">
        <f>IF('NORMAL OPTION CALLS'!E637="BUY",('NORMAL OPTION CALLS'!L637-'NORMAL OPTION CALLS'!G637)*('NORMAL OPTION CALLS'!M637),('NORMAL OPTION CALLS'!G637-'NORMAL OPTION CALLS'!L637)*('NORMAL OPTION CALLS'!M637))</f>
        <v>3750</v>
      </c>
      <c r="O257" s="9">
        <f>'NORMAL OPTION CALLS'!N637/('NORMAL OPTION CALLS'!M637)/'NORMAL OPTION CALLS'!G637%</f>
        <v>10</v>
      </c>
    </row>
    <row r="258" spans="1:15" ht="15.75">
      <c r="A258" s="46" t="s">
        <v>95</v>
      </c>
      <c r="B258" s="32"/>
      <c r="C258" s="32"/>
      <c r="D258" s="36"/>
      <c r="E258" s="40"/>
      <c r="F258" s="37"/>
      <c r="G258" s="37"/>
      <c r="H258" s="38"/>
      <c r="I258" s="37"/>
      <c r="J258" s="37"/>
      <c r="K258" s="37"/>
      <c r="L258" s="47"/>
      <c r="M258" s="17"/>
      <c r="O258" s="48"/>
    </row>
    <row r="259" spans="1:15" ht="15.75">
      <c r="A259" s="46" t="s">
        <v>96</v>
      </c>
      <c r="B259" s="11"/>
      <c r="C259" s="32"/>
      <c r="D259" s="36"/>
      <c r="E259" s="40"/>
      <c r="F259" s="37"/>
      <c r="G259" s="37"/>
      <c r="H259" s="38"/>
      <c r="I259" s="37"/>
      <c r="J259" s="37"/>
      <c r="K259" s="37"/>
      <c r="L259" s="47"/>
      <c r="M259" s="17"/>
    </row>
    <row r="260" spans="1:15" ht="15.75">
      <c r="A260" s="46" t="s">
        <v>96</v>
      </c>
      <c r="B260" s="11"/>
      <c r="C260" s="11"/>
      <c r="D260" s="18"/>
      <c r="E260" s="49"/>
      <c r="F260" s="12"/>
      <c r="G260" s="12"/>
      <c r="H260" s="34"/>
      <c r="I260" s="12"/>
      <c r="J260" s="12"/>
      <c r="K260" s="12"/>
      <c r="L260" s="12"/>
      <c r="M260" s="17"/>
      <c r="N260" s="17"/>
      <c r="O260" s="17"/>
    </row>
    <row r="261" spans="1:15" ht="16.5" thickBot="1">
      <c r="A261" s="18"/>
      <c r="B261" s="11"/>
      <c r="C261" s="11"/>
      <c r="D261" s="12"/>
      <c r="E261" s="12"/>
      <c r="F261" s="12"/>
      <c r="G261" s="13"/>
      <c r="H261" s="14"/>
      <c r="I261" s="15" t="s">
        <v>27</v>
      </c>
      <c r="J261" s="15"/>
      <c r="K261" s="16"/>
      <c r="L261" s="16"/>
      <c r="M261" s="17"/>
      <c r="N261" s="17"/>
      <c r="O261" s="17"/>
    </row>
    <row r="262" spans="1:15" ht="15.75">
      <c r="A262" s="18"/>
      <c r="B262" s="11"/>
      <c r="C262" s="11"/>
      <c r="D262" s="99" t="s">
        <v>28</v>
      </c>
      <c r="E262" s="99"/>
      <c r="F262" s="20">
        <v>9</v>
      </c>
      <c r="G262" s="21">
        <f>'BTST OPTION CALLS'!G263+'BTST OPTION CALLS'!G264+'BTST OPTION CALLS'!G265+'BTST OPTION CALLS'!G266+'BTST OPTION CALLS'!G267+'BTST OPTION CALLS'!G268</f>
        <v>100</v>
      </c>
      <c r="H262" s="12">
        <v>9</v>
      </c>
      <c r="I262" s="22">
        <f>'BTST OPTION CALLS'!H263/'BTST OPTION CALLS'!H262%</f>
        <v>77.777777777777786</v>
      </c>
      <c r="J262" s="22"/>
      <c r="K262" s="22"/>
      <c r="L262" s="23"/>
    </row>
    <row r="263" spans="1:15" ht="15.75">
      <c r="A263" s="18"/>
      <c r="B263" s="11"/>
      <c r="C263" s="11"/>
      <c r="D263" s="93" t="s">
        <v>29</v>
      </c>
      <c r="E263" s="93"/>
      <c r="F263" s="25">
        <v>7</v>
      </c>
      <c r="G263" s="26">
        <f>('BTST OPTION CALLS'!F263/'BTST OPTION CALLS'!F262)*100</f>
        <v>77.777777777777786</v>
      </c>
      <c r="H263" s="12">
        <v>7</v>
      </c>
      <c r="I263" s="16"/>
      <c r="J263" s="16"/>
      <c r="K263" s="12"/>
      <c r="L263" s="16"/>
      <c r="M263" s="17"/>
      <c r="N263" s="12" t="s">
        <v>30</v>
      </c>
      <c r="O263" s="12"/>
    </row>
    <row r="264" spans="1:15" ht="15.75">
      <c r="A264" s="27"/>
      <c r="B264" s="11"/>
      <c r="C264" s="11"/>
      <c r="D264" s="93" t="s">
        <v>31</v>
      </c>
      <c r="E264" s="93"/>
      <c r="F264" s="25">
        <v>0</v>
      </c>
      <c r="G264" s="26">
        <f>('BTST OPTION CALLS'!F264/'BTST OPTION CALLS'!F262)*100</f>
        <v>0</v>
      </c>
      <c r="H264" s="28"/>
      <c r="I264" s="12"/>
      <c r="J264" s="12"/>
      <c r="K264" s="12"/>
      <c r="L264" s="16"/>
      <c r="M264" s="17"/>
      <c r="N264" s="18"/>
      <c r="O264" s="18"/>
    </row>
    <row r="265" spans="1:15" ht="15.75">
      <c r="A265" s="27"/>
      <c r="B265" s="11"/>
      <c r="C265" s="11"/>
      <c r="D265" s="93" t="s">
        <v>32</v>
      </c>
      <c r="E265" s="93"/>
      <c r="F265" s="25">
        <v>0</v>
      </c>
      <c r="G265" s="26">
        <f>('BTST OPTION CALLS'!F265/'BTST OPTION CALLS'!F262)*100</f>
        <v>0</v>
      </c>
      <c r="H265" s="28"/>
      <c r="I265" s="12"/>
      <c r="J265" s="12"/>
      <c r="K265" s="12"/>
      <c r="L265" s="16"/>
      <c r="M265" s="17"/>
      <c r="N265" s="17"/>
      <c r="O265" s="17"/>
    </row>
    <row r="266" spans="1:15" ht="15.75">
      <c r="A266" s="27"/>
      <c r="B266" s="11"/>
      <c r="C266" s="11"/>
      <c r="D266" s="93" t="s">
        <v>33</v>
      </c>
      <c r="E266" s="93"/>
      <c r="F266" s="25">
        <v>2</v>
      </c>
      <c r="G266" s="26">
        <f>('BTST OPTION CALLS'!F266/'BTST OPTION CALLS'!F262)*100</f>
        <v>22.222222222222221</v>
      </c>
      <c r="H266" s="28"/>
      <c r="I266" s="12" t="s">
        <v>34</v>
      </c>
      <c r="J266" s="12"/>
      <c r="K266" s="16"/>
      <c r="L266" s="16"/>
      <c r="M266" s="17"/>
      <c r="N266" s="17"/>
      <c r="O266" s="17"/>
    </row>
    <row r="267" spans="1:15" ht="15.75">
      <c r="A267" s="27"/>
      <c r="B267" s="11"/>
      <c r="C267" s="11"/>
      <c r="D267" s="93" t="s">
        <v>35</v>
      </c>
      <c r="E267" s="93"/>
      <c r="F267" s="25">
        <v>0</v>
      </c>
      <c r="G267" s="26">
        <f>('BTST OPTION CALLS'!F267/'BTST OPTION CALLS'!F262)*100</f>
        <v>0</v>
      </c>
      <c r="H267" s="28"/>
      <c r="I267" s="12"/>
      <c r="J267" s="12"/>
      <c r="K267" s="16"/>
      <c r="L267" s="16"/>
      <c r="M267" s="17"/>
      <c r="N267" s="17"/>
      <c r="O267" s="17"/>
    </row>
    <row r="268" spans="1:15" ht="16.5" thickBot="1">
      <c r="A268" s="27"/>
      <c r="B268" s="11"/>
      <c r="C268" s="11"/>
      <c r="D268" s="94" t="s">
        <v>36</v>
      </c>
      <c r="E268" s="94"/>
      <c r="F268" s="30"/>
      <c r="G268" s="31">
        <f>('BTST OPTION CALLS'!F268/'BTST OPTION CALLS'!F262)*100</f>
        <v>0</v>
      </c>
      <c r="H268" s="28"/>
      <c r="I268" s="12"/>
      <c r="J268" s="12"/>
      <c r="K268" s="23"/>
      <c r="L268" s="23"/>
      <c r="N268" s="17"/>
      <c r="O268" s="17"/>
    </row>
    <row r="270" spans="1:15" ht="15.75">
      <c r="A270" s="35" t="s">
        <v>37</v>
      </c>
      <c r="B270" s="32"/>
      <c r="C270" s="32"/>
      <c r="D270" s="36"/>
      <c r="E270" s="36"/>
      <c r="F270" s="37"/>
      <c r="G270" s="37"/>
      <c r="H270" s="38"/>
      <c r="I270" s="39"/>
      <c r="J270" s="39"/>
      <c r="K270" s="39"/>
      <c r="L270" s="37"/>
      <c r="M270" s="17"/>
      <c r="N270" s="33"/>
      <c r="O270" s="33"/>
    </row>
    <row r="271" spans="1:15" ht="15.75">
      <c r="A271" s="40" t="s">
        <v>38</v>
      </c>
      <c r="B271" s="32"/>
      <c r="C271" s="32"/>
      <c r="D271" s="41"/>
      <c r="E271" s="42"/>
      <c r="F271" s="36"/>
      <c r="G271" s="39"/>
      <c r="H271" s="38"/>
      <c r="I271" s="39"/>
      <c r="J271" s="39"/>
      <c r="K271" s="39"/>
      <c r="L271" s="37"/>
      <c r="M271" s="17"/>
      <c r="N271" s="18"/>
      <c r="O271" s="18"/>
    </row>
    <row r="272" spans="1:15" ht="15.75">
      <c r="A272" s="40" t="s">
        <v>39</v>
      </c>
      <c r="B272" s="32"/>
      <c r="C272" s="32"/>
      <c r="D272" s="36"/>
      <c r="E272" s="42"/>
      <c r="F272" s="36"/>
      <c r="G272" s="39"/>
      <c r="H272" s="38"/>
      <c r="I272" s="43"/>
      <c r="J272" s="43"/>
      <c r="K272" s="43"/>
      <c r="L272" s="37"/>
      <c r="M272" s="17"/>
      <c r="N272" s="17"/>
      <c r="O272" s="17"/>
    </row>
    <row r="273" spans="1:15" ht="15.75">
      <c r="A273" s="40" t="s">
        <v>40</v>
      </c>
      <c r="B273" s="41"/>
      <c r="C273" s="32"/>
      <c r="D273" s="36"/>
      <c r="E273" s="42"/>
      <c r="F273" s="36"/>
      <c r="G273" s="39"/>
      <c r="H273" s="44"/>
      <c r="I273" s="43"/>
      <c r="J273" s="43"/>
      <c r="K273" s="43"/>
      <c r="L273" s="37"/>
      <c r="M273" s="17"/>
      <c r="N273" s="17"/>
      <c r="O273" s="17"/>
    </row>
    <row r="274" spans="1:15" s="1" customFormat="1" ht="15" customHeight="1">
      <c r="A274" s="40" t="s">
        <v>41</v>
      </c>
      <c r="B274" s="27"/>
      <c r="C274" s="41"/>
      <c r="D274" s="36"/>
      <c r="E274" s="45"/>
      <c r="F274" s="39"/>
      <c r="G274" s="39"/>
      <c r="H274" s="44"/>
      <c r="I274" s="43"/>
      <c r="J274" s="43"/>
      <c r="K274" s="43"/>
      <c r="L274" s="39"/>
      <c r="M274" s="17"/>
      <c r="N274" s="17"/>
      <c r="O274" s="17"/>
    </row>
    <row r="275" spans="1:15" s="1" customFormat="1" ht="15" customHeight="1"/>
    <row r="276" spans="1:15" s="1" customFormat="1" ht="15" customHeight="1">
      <c r="A276" s="95" t="s">
        <v>0</v>
      </c>
      <c r="B276" s="95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</row>
    <row r="277" spans="1:15">
      <c r="A277" s="95"/>
      <c r="B277" s="95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</row>
    <row r="278" spans="1:15">
      <c r="A278" s="95"/>
      <c r="B278" s="95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</row>
    <row r="279" spans="1:15" ht="15.75">
      <c r="A279" s="96" t="s">
        <v>1</v>
      </c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</row>
    <row r="280" spans="1:15" s="2" customFormat="1" ht="15.75">
      <c r="A280" s="96" t="s">
        <v>2</v>
      </c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</row>
    <row r="281" spans="1:15" s="3" customFormat="1" ht="15.75">
      <c r="A281" s="97" t="s">
        <v>3</v>
      </c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</row>
    <row r="282" spans="1:15" ht="15.75">
      <c r="A282" s="88" t="s">
        <v>4</v>
      </c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</row>
    <row r="283" spans="1:15" ht="15.75">
      <c r="A283" s="89" t="s">
        <v>5</v>
      </c>
      <c r="B283" s="89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</row>
    <row r="284" spans="1:15" ht="16.5" customHeight="1">
      <c r="A284" s="90" t="s">
        <v>6</v>
      </c>
      <c r="B284" s="91" t="s">
        <v>7</v>
      </c>
      <c r="C284" s="92" t="s">
        <v>8</v>
      </c>
      <c r="D284" s="91" t="s">
        <v>9</v>
      </c>
      <c r="E284" s="90" t="s">
        <v>10</v>
      </c>
      <c r="F284" s="90" t="s">
        <v>11</v>
      </c>
      <c r="G284" s="91" t="s">
        <v>12</v>
      </c>
      <c r="H284" s="91" t="s">
        <v>13</v>
      </c>
      <c r="I284" s="92" t="s">
        <v>14</v>
      </c>
      <c r="J284" s="92" t="s">
        <v>15</v>
      </c>
      <c r="K284" s="92" t="s">
        <v>16</v>
      </c>
      <c r="L284" s="98" t="s">
        <v>17</v>
      </c>
      <c r="M284" s="91" t="s">
        <v>18</v>
      </c>
      <c r="N284" s="91" t="s">
        <v>19</v>
      </c>
      <c r="O284" s="91" t="s">
        <v>20</v>
      </c>
    </row>
    <row r="285" spans="1:15" ht="16.5" customHeight="1">
      <c r="A285" s="90"/>
      <c r="B285" s="91"/>
      <c r="C285" s="92"/>
      <c r="D285" s="91"/>
      <c r="E285" s="90"/>
      <c r="F285" s="90"/>
      <c r="G285" s="91"/>
      <c r="H285" s="91"/>
      <c r="I285" s="92"/>
      <c r="J285" s="92"/>
      <c r="K285" s="92"/>
      <c r="L285" s="98"/>
      <c r="M285" s="91"/>
      <c r="N285" s="91"/>
      <c r="O285" s="91"/>
    </row>
    <row r="286" spans="1:15" ht="15.75">
      <c r="A286" s="61">
        <v>1</v>
      </c>
      <c r="B286" s="5">
        <v>42975</v>
      </c>
      <c r="C286" s="6">
        <v>600</v>
      </c>
      <c r="D286" s="6" t="s">
        <v>21</v>
      </c>
      <c r="E286" s="6" t="s">
        <v>22</v>
      </c>
      <c r="F286" s="6" t="s">
        <v>26</v>
      </c>
      <c r="G286" s="7">
        <v>8</v>
      </c>
      <c r="H286" s="7">
        <v>5</v>
      </c>
      <c r="I286" s="7">
        <v>9.5</v>
      </c>
      <c r="J286" s="7">
        <v>11</v>
      </c>
      <c r="K286" s="7">
        <v>12.5</v>
      </c>
      <c r="L286" s="7">
        <v>11</v>
      </c>
      <c r="M286" s="6">
        <v>2000</v>
      </c>
      <c r="N286" s="8">
        <f>IF('BTST OPTION CALLS'!E286="BUY",('BTST OPTION CALLS'!L286-'BTST OPTION CALLS'!G286)*('BTST OPTION CALLS'!M286),('BTST OPTION CALLS'!G286-'BTST OPTION CALLS'!L286)*('BTST OPTION CALLS'!M286))</f>
        <v>6000</v>
      </c>
      <c r="O286" s="9">
        <f>'BTST OPTION CALLS'!N286/('BTST OPTION CALLS'!M286)/'BTST OPTION CALLS'!G286%</f>
        <v>37.5</v>
      </c>
    </row>
    <row r="287" spans="1:15" ht="15.75">
      <c r="A287" s="61">
        <v>2</v>
      </c>
      <c r="B287" s="5">
        <v>42975</v>
      </c>
      <c r="C287" s="6">
        <v>980</v>
      </c>
      <c r="D287" s="6" t="s">
        <v>21</v>
      </c>
      <c r="E287" s="6" t="s">
        <v>22</v>
      </c>
      <c r="F287" s="6" t="s">
        <v>105</v>
      </c>
      <c r="G287" s="7">
        <v>23</v>
      </c>
      <c r="H287" s="7">
        <v>18</v>
      </c>
      <c r="I287" s="7">
        <v>26</v>
      </c>
      <c r="J287" s="7">
        <v>30</v>
      </c>
      <c r="K287" s="7">
        <v>33</v>
      </c>
      <c r="L287" s="7">
        <v>33</v>
      </c>
      <c r="M287" s="6">
        <v>1100</v>
      </c>
      <c r="N287" s="8">
        <f>IF('BTST OPTION CALLS'!E287="BUY",('BTST OPTION CALLS'!L287-'BTST OPTION CALLS'!G287)*('BTST OPTION CALLS'!M287),('BTST OPTION CALLS'!G287-'BTST OPTION CALLS'!L287)*('BTST OPTION CALLS'!M287))</f>
        <v>11000</v>
      </c>
      <c r="O287" s="9">
        <f>'BTST OPTION CALLS'!N287/('BTST OPTION CALLS'!M287)/'BTST OPTION CALLS'!G287%</f>
        <v>43.478260869565219</v>
      </c>
    </row>
    <row r="288" spans="1:15" ht="15.75">
      <c r="A288" s="61">
        <v>3</v>
      </c>
      <c r="B288" s="5">
        <v>42968</v>
      </c>
      <c r="C288" s="6">
        <v>160</v>
      </c>
      <c r="D288" s="6" t="s">
        <v>47</v>
      </c>
      <c r="E288" s="6" t="s">
        <v>22</v>
      </c>
      <c r="F288" s="6" t="s">
        <v>64</v>
      </c>
      <c r="G288" s="7">
        <v>2.5</v>
      </c>
      <c r="H288" s="7">
        <v>1</v>
      </c>
      <c r="I288" s="7">
        <v>3.3</v>
      </c>
      <c r="J288" s="7">
        <v>4</v>
      </c>
      <c r="K288" s="7">
        <v>4.8</v>
      </c>
      <c r="L288" s="7">
        <v>3.3</v>
      </c>
      <c r="M288" s="6">
        <v>6000</v>
      </c>
      <c r="N288" s="8">
        <f>IF('BTST OPTION CALLS'!E288="BUY",('BTST OPTION CALLS'!L288-'BTST OPTION CALLS'!G288)*('BTST OPTION CALLS'!M288),('BTST OPTION CALLS'!G288-'BTST OPTION CALLS'!L288)*('BTST OPTION CALLS'!M288))</f>
        <v>4799.9999999999991</v>
      </c>
      <c r="O288" s="9">
        <f>'BTST OPTION CALLS'!N288/('BTST OPTION CALLS'!M288)/'BTST OPTION CALLS'!G288%</f>
        <v>31.999999999999993</v>
      </c>
    </row>
    <row r="289" spans="1:15" ht="15.75">
      <c r="A289" s="61">
        <v>4</v>
      </c>
      <c r="B289" s="5">
        <v>42957</v>
      </c>
      <c r="C289" s="6">
        <v>160</v>
      </c>
      <c r="D289" s="6" t="s">
        <v>47</v>
      </c>
      <c r="E289" s="6" t="s">
        <v>22</v>
      </c>
      <c r="F289" s="6" t="s">
        <v>64</v>
      </c>
      <c r="G289" s="7">
        <v>5</v>
      </c>
      <c r="H289" s="7">
        <v>4</v>
      </c>
      <c r="I289" s="7">
        <v>6</v>
      </c>
      <c r="J289" s="7">
        <v>7</v>
      </c>
      <c r="K289" s="7">
        <v>8</v>
      </c>
      <c r="L289" s="7">
        <v>6</v>
      </c>
      <c r="M289" s="6">
        <v>6000</v>
      </c>
      <c r="N289" s="8">
        <f>IF('BTST OPTION CALLS'!E289="BUY",('BTST OPTION CALLS'!L289-'BTST OPTION CALLS'!G289)*('BTST OPTION CALLS'!M289),('BTST OPTION CALLS'!G289-'BTST OPTION CALLS'!L289)*('BTST OPTION CALLS'!M289))</f>
        <v>6000</v>
      </c>
      <c r="O289" s="9">
        <f>'BTST OPTION CALLS'!N289/('BTST OPTION CALLS'!M289)/'BTST OPTION CALLS'!G289%</f>
        <v>20</v>
      </c>
    </row>
    <row r="290" spans="1:15" ht="15.75">
      <c r="A290" s="61">
        <v>5</v>
      </c>
      <c r="B290" s="5">
        <v>42951</v>
      </c>
      <c r="C290" s="6">
        <v>520</v>
      </c>
      <c r="D290" s="6" t="s">
        <v>21</v>
      </c>
      <c r="E290" s="6" t="s">
        <v>22</v>
      </c>
      <c r="F290" s="6" t="s">
        <v>76</v>
      </c>
      <c r="G290" s="7">
        <v>15</v>
      </c>
      <c r="H290" s="7">
        <v>10</v>
      </c>
      <c r="I290" s="7">
        <v>18</v>
      </c>
      <c r="J290" s="7">
        <v>21</v>
      </c>
      <c r="K290" s="7">
        <v>24</v>
      </c>
      <c r="L290" s="7">
        <v>21</v>
      </c>
      <c r="M290" s="6">
        <v>1800</v>
      </c>
      <c r="N290" s="8">
        <f>IF('BTST OPTION CALLS'!E290="BUY",('BTST OPTION CALLS'!L290-'BTST OPTION CALLS'!G290)*('BTST OPTION CALLS'!M290),('BTST OPTION CALLS'!G290-'BTST OPTION CALLS'!L290)*('BTST OPTION CALLS'!M290))</f>
        <v>10800</v>
      </c>
      <c r="O290" s="9">
        <f>'BTST OPTION CALLS'!N290/('BTST OPTION CALLS'!M290)/'BTST OPTION CALLS'!G290%</f>
        <v>40</v>
      </c>
    </row>
    <row r="291" spans="1:15" ht="15.75">
      <c r="A291" s="61">
        <v>6</v>
      </c>
      <c r="B291" s="5">
        <v>42949</v>
      </c>
      <c r="C291" s="6">
        <v>160</v>
      </c>
      <c r="D291" s="6" t="s">
        <v>21</v>
      </c>
      <c r="E291" s="6" t="s">
        <v>22</v>
      </c>
      <c r="F291" s="6" t="s">
        <v>51</v>
      </c>
      <c r="G291" s="7">
        <v>7.5</v>
      </c>
      <c r="H291" s="7">
        <v>5.5</v>
      </c>
      <c r="I291" s="7">
        <v>8.5</v>
      </c>
      <c r="J291" s="7">
        <v>9.5</v>
      </c>
      <c r="K291" s="7">
        <v>10.5</v>
      </c>
      <c r="L291" s="7">
        <v>5.5</v>
      </c>
      <c r="M291" s="6">
        <v>4500</v>
      </c>
      <c r="N291" s="8">
        <f>IF('BTST OPTION CALLS'!E291="BUY",('BTST OPTION CALLS'!L291-'BTST OPTION CALLS'!G291)*('BTST OPTION CALLS'!M291),('BTST OPTION CALLS'!G291-'BTST OPTION CALLS'!L291)*('BTST OPTION CALLS'!M291))</f>
        <v>-9000</v>
      </c>
      <c r="O291" s="9">
        <f>'BTST OPTION CALLS'!N291/('BTST OPTION CALLS'!M291)/'BTST OPTION CALLS'!G291%</f>
        <v>-26.666666666666668</v>
      </c>
    </row>
    <row r="292" spans="1:15" ht="16.5">
      <c r="A292" s="10"/>
      <c r="B292" s="5"/>
      <c r="C292" s="6"/>
      <c r="D292" s="6"/>
      <c r="E292" s="6"/>
      <c r="F292" s="62"/>
      <c r="G292" s="7"/>
      <c r="H292" s="7"/>
      <c r="I292" s="7"/>
      <c r="J292" s="7"/>
      <c r="K292" s="7"/>
      <c r="L292" s="7"/>
      <c r="M292" s="6"/>
      <c r="N292" s="8"/>
      <c r="O292" s="9"/>
    </row>
    <row r="293" spans="1:15" ht="15.75">
      <c r="A293" s="46" t="s">
        <v>95</v>
      </c>
      <c r="B293" s="32"/>
      <c r="C293" s="32"/>
      <c r="D293" s="36"/>
      <c r="E293" s="40"/>
      <c r="F293" s="37"/>
      <c r="G293" s="37"/>
      <c r="H293" s="38"/>
      <c r="I293" s="37"/>
      <c r="J293" s="37"/>
      <c r="K293" s="37"/>
      <c r="L293" s="47"/>
      <c r="M293" s="17"/>
      <c r="O293" s="48"/>
    </row>
    <row r="294" spans="1:15" ht="15.75">
      <c r="A294" s="46" t="s">
        <v>96</v>
      </c>
      <c r="B294" s="11"/>
      <c r="C294" s="32"/>
      <c r="D294" s="36"/>
      <c r="E294" s="40"/>
      <c r="F294" s="37"/>
      <c r="G294" s="37"/>
      <c r="H294" s="38"/>
      <c r="I294" s="37"/>
      <c r="J294" s="37"/>
      <c r="K294" s="37"/>
      <c r="L294" s="47"/>
      <c r="M294" s="17"/>
    </row>
    <row r="295" spans="1:15" ht="15.75">
      <c r="A295" s="46" t="s">
        <v>96</v>
      </c>
      <c r="B295" s="11"/>
      <c r="C295" s="11"/>
      <c r="D295" s="18"/>
      <c r="E295" s="49"/>
      <c r="F295" s="12"/>
      <c r="G295" s="12"/>
      <c r="H295" s="34"/>
      <c r="I295" s="12"/>
      <c r="J295" s="12"/>
      <c r="K295" s="12"/>
      <c r="L295" s="12"/>
      <c r="M295" s="17"/>
      <c r="N295" s="17"/>
      <c r="O295" s="17"/>
    </row>
    <row r="296" spans="1:15" ht="15.75">
      <c r="A296" s="18"/>
      <c r="B296" s="11"/>
      <c r="C296" s="11"/>
      <c r="D296" s="12"/>
      <c r="E296" s="12"/>
      <c r="F296" s="12"/>
      <c r="G296" s="13"/>
      <c r="H296" s="14"/>
      <c r="I296" s="15" t="s">
        <v>27</v>
      </c>
      <c r="J296" s="15"/>
      <c r="K296" s="16"/>
      <c r="L296" s="16"/>
      <c r="M296" s="17"/>
      <c r="N296" s="17"/>
      <c r="O296" s="17"/>
    </row>
    <row r="297" spans="1:15" ht="15.75">
      <c r="A297" s="18"/>
      <c r="B297" s="11"/>
      <c r="C297" s="11"/>
      <c r="D297" s="99" t="s">
        <v>28</v>
      </c>
      <c r="E297" s="99"/>
      <c r="F297" s="20">
        <v>6</v>
      </c>
      <c r="G297" s="21">
        <f>'BTST OPTION CALLS'!G298+'BTST OPTION CALLS'!G299+'BTST OPTION CALLS'!G300+'BTST OPTION CALLS'!G301+'BTST OPTION CALLS'!G302+'BTST OPTION CALLS'!G303</f>
        <v>100</v>
      </c>
      <c r="H297" s="12">
        <v>6</v>
      </c>
      <c r="I297" s="22">
        <f>'BTST OPTION CALLS'!H298/'BTST OPTION CALLS'!H297%</f>
        <v>83.333333333333343</v>
      </c>
      <c r="J297" s="22"/>
      <c r="K297" s="22"/>
      <c r="L297" s="23"/>
      <c r="M297" s="17"/>
    </row>
    <row r="298" spans="1:15" ht="15.75">
      <c r="A298" s="18"/>
      <c r="B298" s="11"/>
      <c r="C298" s="11"/>
      <c r="D298" s="93" t="s">
        <v>29</v>
      </c>
      <c r="E298" s="93"/>
      <c r="F298" s="25">
        <v>5</v>
      </c>
      <c r="G298" s="26">
        <f>('BTST OPTION CALLS'!F298/'BTST OPTION CALLS'!F297)*100</f>
        <v>83.333333333333343</v>
      </c>
      <c r="H298" s="12">
        <v>5</v>
      </c>
      <c r="I298" s="16"/>
      <c r="J298" s="16"/>
      <c r="K298" s="12"/>
      <c r="L298" s="16"/>
      <c r="N298" s="12" t="s">
        <v>30</v>
      </c>
      <c r="O298" s="12"/>
    </row>
    <row r="299" spans="1:15" ht="15.75">
      <c r="A299" s="27"/>
      <c r="B299" s="11"/>
      <c r="C299" s="11"/>
      <c r="D299" s="93" t="s">
        <v>31</v>
      </c>
      <c r="E299" s="93"/>
      <c r="F299" s="25">
        <v>0</v>
      </c>
      <c r="G299" s="26">
        <f>('BTST OPTION CALLS'!F299/'BTST OPTION CALLS'!F297)*100</f>
        <v>0</v>
      </c>
      <c r="H299" s="28"/>
      <c r="I299" s="12"/>
      <c r="J299" s="12"/>
      <c r="K299" s="12"/>
      <c r="L299" s="16"/>
      <c r="M299" s="17"/>
      <c r="N299" s="18"/>
      <c r="O299" s="18"/>
    </row>
    <row r="300" spans="1:15" ht="15.75">
      <c r="A300" s="27"/>
      <c r="B300" s="11"/>
      <c r="C300" s="11"/>
      <c r="D300" s="93" t="s">
        <v>32</v>
      </c>
      <c r="E300" s="93"/>
      <c r="F300" s="25">
        <v>0</v>
      </c>
      <c r="G300" s="26">
        <f>('BTST OPTION CALLS'!F300/'BTST OPTION CALLS'!F297)*100</f>
        <v>0</v>
      </c>
      <c r="H300" s="28"/>
      <c r="I300" s="12"/>
      <c r="J300" s="12"/>
      <c r="K300" s="12"/>
      <c r="L300" s="16"/>
      <c r="M300" s="17"/>
      <c r="N300" s="17"/>
      <c r="O300" s="17"/>
    </row>
    <row r="301" spans="1:15" ht="15.75">
      <c r="A301" s="27"/>
      <c r="B301" s="11"/>
      <c r="C301" s="11"/>
      <c r="D301" s="93" t="s">
        <v>33</v>
      </c>
      <c r="E301" s="93"/>
      <c r="F301" s="25">
        <v>1</v>
      </c>
      <c r="G301" s="26">
        <f>('BTST OPTION CALLS'!F301/'BTST OPTION CALLS'!F297)*100</f>
        <v>16.666666666666664</v>
      </c>
      <c r="H301" s="28"/>
      <c r="I301" s="12" t="s">
        <v>34</v>
      </c>
      <c r="J301" s="12"/>
      <c r="K301" s="16"/>
      <c r="L301" s="16"/>
      <c r="M301" s="17"/>
      <c r="N301" s="17"/>
      <c r="O301" s="17"/>
    </row>
    <row r="302" spans="1:15" ht="15.75">
      <c r="A302" s="27"/>
      <c r="B302" s="11"/>
      <c r="C302" s="11"/>
      <c r="D302" s="93" t="s">
        <v>35</v>
      </c>
      <c r="E302" s="93"/>
      <c r="F302" s="25">
        <v>0</v>
      </c>
      <c r="G302" s="26">
        <f>('BTST OPTION CALLS'!F302/'BTST OPTION CALLS'!F297)*100</f>
        <v>0</v>
      </c>
      <c r="H302" s="28"/>
      <c r="I302" s="12"/>
      <c r="J302" s="12"/>
      <c r="K302" s="16"/>
      <c r="L302" s="16"/>
      <c r="M302" s="17"/>
      <c r="N302" s="17"/>
      <c r="O302" s="17"/>
    </row>
    <row r="303" spans="1:15" ht="15.75">
      <c r="A303" s="27"/>
      <c r="B303" s="11"/>
      <c r="C303" s="11"/>
      <c r="D303" s="94" t="s">
        <v>36</v>
      </c>
      <c r="E303" s="94"/>
      <c r="F303" s="30"/>
      <c r="G303" s="31">
        <f>('BTST OPTION CALLS'!F303/'BTST OPTION CALLS'!F297)*100</f>
        <v>0</v>
      </c>
      <c r="H303" s="28"/>
      <c r="I303" s="12"/>
      <c r="J303" s="12"/>
      <c r="K303" s="23"/>
      <c r="L303" s="23"/>
      <c r="N303" s="17"/>
      <c r="O303" s="17"/>
    </row>
    <row r="304" spans="1:15" ht="15.75">
      <c r="A304" s="27"/>
      <c r="B304" s="11"/>
      <c r="C304" s="11"/>
      <c r="D304" s="17"/>
      <c r="E304" s="17"/>
      <c r="F304" s="17"/>
      <c r="G304" s="16"/>
      <c r="H304" s="28"/>
      <c r="I304" s="22"/>
      <c r="J304" s="22"/>
      <c r="K304" s="16"/>
      <c r="L304" s="22"/>
      <c r="M304" s="17"/>
      <c r="N304" s="17"/>
      <c r="O304" s="17"/>
    </row>
    <row r="305" spans="1:15" ht="15.75">
      <c r="A305" s="27"/>
      <c r="B305" s="32"/>
      <c r="C305" s="11"/>
      <c r="D305" s="18"/>
      <c r="E305" s="33"/>
      <c r="F305" s="12"/>
      <c r="G305" s="12"/>
      <c r="H305" s="34"/>
      <c r="I305" s="16"/>
      <c r="J305" s="16"/>
      <c r="K305" s="16"/>
      <c r="L305" s="13"/>
      <c r="M305" s="17"/>
    </row>
    <row r="306" spans="1:15" ht="15.75">
      <c r="A306" s="35" t="s">
        <v>37</v>
      </c>
      <c r="B306" s="32"/>
      <c r="C306" s="32"/>
      <c r="D306" s="36"/>
      <c r="E306" s="36"/>
      <c r="F306" s="37"/>
      <c r="G306" s="37"/>
      <c r="H306" s="38"/>
      <c r="I306" s="39"/>
      <c r="J306" s="39"/>
      <c r="K306" s="39"/>
      <c r="L306" s="37"/>
      <c r="M306" s="17"/>
      <c r="N306" s="33"/>
      <c r="O306" s="33"/>
    </row>
    <row r="307" spans="1:15" ht="15.75">
      <c r="A307" s="40" t="s">
        <v>38</v>
      </c>
      <c r="B307" s="32"/>
      <c r="C307" s="32"/>
      <c r="D307" s="41"/>
      <c r="E307" s="42"/>
      <c r="F307" s="36"/>
      <c r="G307" s="39"/>
      <c r="H307" s="38"/>
      <c r="I307" s="39"/>
      <c r="J307" s="39"/>
      <c r="K307" s="39"/>
      <c r="L307" s="37"/>
      <c r="M307" s="17"/>
      <c r="N307" s="18"/>
      <c r="O307" s="18"/>
    </row>
    <row r="308" spans="1:15" ht="15.75">
      <c r="A308" s="40" t="s">
        <v>39</v>
      </c>
      <c r="B308" s="32"/>
      <c r="C308" s="32"/>
      <c r="D308" s="36"/>
      <c r="E308" s="42"/>
      <c r="F308" s="36"/>
      <c r="G308" s="39"/>
      <c r="H308" s="38"/>
      <c r="I308" s="43"/>
      <c r="J308" s="43"/>
      <c r="K308" s="43"/>
      <c r="L308" s="37"/>
      <c r="M308" s="17"/>
      <c r="N308" s="17"/>
      <c r="O308" s="17"/>
    </row>
    <row r="309" spans="1:15" ht="15.75">
      <c r="A309" s="40" t="s">
        <v>40</v>
      </c>
      <c r="B309" s="41"/>
      <c r="C309" s="32"/>
      <c r="D309" s="36"/>
      <c r="E309" s="42"/>
      <c r="F309" s="36"/>
      <c r="G309" s="39"/>
      <c r="H309" s="44"/>
      <c r="I309" s="43"/>
      <c r="J309" s="43"/>
      <c r="K309" s="43"/>
      <c r="L309" s="37"/>
      <c r="M309" s="17"/>
      <c r="N309" s="17"/>
      <c r="O309" s="17"/>
    </row>
    <row r="310" spans="1:15" ht="15.75">
      <c r="A310" s="40" t="s">
        <v>41</v>
      </c>
      <c r="B310" s="27"/>
      <c r="C310" s="41"/>
      <c r="D310" s="36"/>
      <c r="E310" s="45"/>
      <c r="F310" s="39"/>
      <c r="G310" s="39"/>
      <c r="H310" s="44"/>
      <c r="I310" s="43"/>
      <c r="J310" s="43"/>
      <c r="K310" s="43"/>
      <c r="L310" s="39"/>
      <c r="M310" s="17"/>
      <c r="N310" s="17"/>
      <c r="O310" s="17"/>
    </row>
    <row r="312" spans="1:15" ht="16.5" customHeight="1">
      <c r="A312" s="95" t="s">
        <v>0</v>
      </c>
      <c r="B312" s="95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</row>
    <row r="313" spans="1:15" ht="16.5" customHeight="1">
      <c r="A313" s="95"/>
      <c r="B313" s="95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</row>
    <row r="314" spans="1:15" ht="16.5" customHeight="1">
      <c r="A314" s="95"/>
      <c r="B314" s="95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</row>
    <row r="315" spans="1:15" ht="15.75">
      <c r="A315" s="96" t="s">
        <v>1</v>
      </c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</row>
    <row r="316" spans="1:15" ht="15.75">
      <c r="A316" s="96" t="s">
        <v>2</v>
      </c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</row>
    <row r="317" spans="1:15" ht="15.75">
      <c r="A317" s="97" t="s">
        <v>3</v>
      </c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</row>
    <row r="318" spans="1:15" ht="15.75">
      <c r="A318" s="88" t="s">
        <v>42</v>
      </c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</row>
    <row r="319" spans="1:15" ht="13.9" customHeight="1">
      <c r="A319" s="89" t="s">
        <v>5</v>
      </c>
      <c r="B319" s="89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</row>
    <row r="320" spans="1:15">
      <c r="A320" s="90" t="s">
        <v>6</v>
      </c>
      <c r="B320" s="91" t="s">
        <v>7</v>
      </c>
      <c r="C320" s="92" t="s">
        <v>8</v>
      </c>
      <c r="D320" s="91" t="s">
        <v>9</v>
      </c>
      <c r="E320" s="90" t="s">
        <v>10</v>
      </c>
      <c r="F320" s="90" t="s">
        <v>11</v>
      </c>
      <c r="G320" s="91" t="s">
        <v>12</v>
      </c>
      <c r="H320" s="91" t="s">
        <v>13</v>
      </c>
      <c r="I320" s="92" t="s">
        <v>14</v>
      </c>
      <c r="J320" s="92" t="s">
        <v>15</v>
      </c>
      <c r="K320" s="92" t="s">
        <v>16</v>
      </c>
      <c r="L320" s="98" t="s">
        <v>17</v>
      </c>
      <c r="M320" s="91" t="s">
        <v>18</v>
      </c>
      <c r="N320" s="91" t="s">
        <v>19</v>
      </c>
      <c r="O320" s="91" t="s">
        <v>20</v>
      </c>
    </row>
    <row r="321" spans="1:15">
      <c r="A321" s="90"/>
      <c r="B321" s="91"/>
      <c r="C321" s="92"/>
      <c r="D321" s="91"/>
      <c r="E321" s="90"/>
      <c r="F321" s="90"/>
      <c r="G321" s="91"/>
      <c r="H321" s="91"/>
      <c r="I321" s="92"/>
      <c r="J321" s="92"/>
      <c r="K321" s="92"/>
      <c r="L321" s="98"/>
      <c r="M321" s="91"/>
      <c r="N321" s="91"/>
      <c r="O321" s="91"/>
    </row>
    <row r="322" spans="1:15" ht="15.75">
      <c r="A322" s="10">
        <v>1</v>
      </c>
      <c r="B322" s="5">
        <v>42941</v>
      </c>
      <c r="C322" s="6">
        <v>120</v>
      </c>
      <c r="D322" s="6" t="s">
        <v>21</v>
      </c>
      <c r="E322" s="6" t="s">
        <v>22</v>
      </c>
      <c r="F322" s="6" t="s">
        <v>53</v>
      </c>
      <c r="G322" s="7">
        <v>2.5</v>
      </c>
      <c r="H322" s="7">
        <v>1.5</v>
      </c>
      <c r="I322" s="7">
        <v>3</v>
      </c>
      <c r="J322" s="7">
        <v>3.5</v>
      </c>
      <c r="K322" s="7">
        <v>4</v>
      </c>
      <c r="L322" s="7">
        <v>3</v>
      </c>
      <c r="M322" s="6">
        <v>11000</v>
      </c>
      <c r="N322" s="8">
        <f>IF('BTST OPTION CALLS'!E322="BUY",('BTST OPTION CALLS'!L322-'BTST OPTION CALLS'!G322)*('BTST OPTION CALLS'!M322),('BTST OPTION CALLS'!G322-'BTST OPTION CALLS'!L322)*('BTST OPTION CALLS'!M322))</f>
        <v>5500</v>
      </c>
      <c r="O322" s="9">
        <f>'BTST OPTION CALLS'!N322/('BTST OPTION CALLS'!M322)/'BTST OPTION CALLS'!G322%</f>
        <v>20</v>
      </c>
    </row>
    <row r="323" spans="1:15" ht="15.75">
      <c r="A323" s="10">
        <v>2</v>
      </c>
      <c r="B323" s="5">
        <v>42930</v>
      </c>
      <c r="C323" s="6">
        <v>740</v>
      </c>
      <c r="D323" s="6" t="s">
        <v>21</v>
      </c>
      <c r="E323" s="6" t="s">
        <v>22</v>
      </c>
      <c r="F323" s="6" t="s">
        <v>182</v>
      </c>
      <c r="G323" s="7">
        <v>27</v>
      </c>
      <c r="H323" s="7">
        <v>20</v>
      </c>
      <c r="I323" s="7">
        <v>31</v>
      </c>
      <c r="J323" s="7">
        <v>35</v>
      </c>
      <c r="K323" s="7">
        <v>39</v>
      </c>
      <c r="L323" s="7">
        <v>20</v>
      </c>
      <c r="M323" s="6">
        <v>800</v>
      </c>
      <c r="N323" s="8">
        <f>IF('BTST OPTION CALLS'!E323="BUY",('BTST OPTION CALLS'!L323-'BTST OPTION CALLS'!G323)*('BTST OPTION CALLS'!M323),('BTST OPTION CALLS'!G323-'BTST OPTION CALLS'!L323)*('BTST OPTION CALLS'!M323))</f>
        <v>-5600</v>
      </c>
      <c r="O323" s="9">
        <f>'BTST OPTION CALLS'!N323/('BTST OPTION CALLS'!M323)/'BTST OPTION CALLS'!G323%</f>
        <v>-25.925925925925924</v>
      </c>
    </row>
    <row r="324" spans="1:15" ht="15.75">
      <c r="A324" s="10">
        <v>3</v>
      </c>
      <c r="B324" s="5">
        <v>42929</v>
      </c>
      <c r="C324" s="6">
        <v>200</v>
      </c>
      <c r="D324" s="6" t="s">
        <v>21</v>
      </c>
      <c r="E324" s="6" t="s">
        <v>22</v>
      </c>
      <c r="F324" s="6" t="s">
        <v>24</v>
      </c>
      <c r="G324" s="7">
        <v>8</v>
      </c>
      <c r="H324" s="7">
        <v>7</v>
      </c>
      <c r="I324" s="7">
        <v>9</v>
      </c>
      <c r="J324" s="7">
        <v>10</v>
      </c>
      <c r="K324" s="7">
        <v>11</v>
      </c>
      <c r="L324" s="7">
        <v>9</v>
      </c>
      <c r="M324" s="6">
        <v>3500</v>
      </c>
      <c r="N324" s="8">
        <f>IF('BTST OPTION CALLS'!E324="BUY",('BTST OPTION CALLS'!L324-'BTST OPTION CALLS'!G324)*('BTST OPTION CALLS'!M324),('BTST OPTION CALLS'!G324-'BTST OPTION CALLS'!L324)*('BTST OPTION CALLS'!M324))</f>
        <v>3500</v>
      </c>
      <c r="O324" s="9">
        <f>'BTST OPTION CALLS'!N324/('BTST OPTION CALLS'!M324)/'BTST OPTION CALLS'!G324%</f>
        <v>12.5</v>
      </c>
    </row>
    <row r="325" spans="1:15" ht="15.75">
      <c r="A325" s="46" t="s">
        <v>95</v>
      </c>
      <c r="B325" s="32"/>
      <c r="C325" s="32"/>
      <c r="D325" s="36"/>
      <c r="E325" s="40"/>
      <c r="F325" s="37"/>
      <c r="G325" s="37"/>
      <c r="H325" s="38"/>
      <c r="I325" s="37"/>
      <c r="J325" s="37"/>
      <c r="K325" s="37"/>
      <c r="L325" s="47"/>
      <c r="M325" s="17"/>
      <c r="O325" s="48"/>
    </row>
    <row r="326" spans="1:15" ht="15.75">
      <c r="A326" s="46" t="s">
        <v>96</v>
      </c>
      <c r="B326" s="11"/>
      <c r="C326" s="32"/>
      <c r="D326" s="36"/>
      <c r="E326" s="40"/>
      <c r="F326" s="37"/>
      <c r="G326" s="37"/>
      <c r="H326" s="38"/>
      <c r="I326" s="37"/>
      <c r="J326" s="37"/>
      <c r="K326" s="37"/>
      <c r="L326" s="47"/>
      <c r="M326" s="17"/>
    </row>
    <row r="327" spans="1:15" ht="15.75">
      <c r="A327" s="46" t="s">
        <v>96</v>
      </c>
      <c r="B327" s="11"/>
      <c r="C327" s="11"/>
      <c r="D327" s="18"/>
      <c r="E327" s="49"/>
      <c r="F327" s="12"/>
      <c r="G327" s="12"/>
      <c r="H327" s="34"/>
      <c r="I327" s="12"/>
      <c r="J327" s="12"/>
      <c r="K327" s="12"/>
      <c r="L327" s="12"/>
      <c r="M327" s="17"/>
      <c r="N327" s="17"/>
      <c r="O327" s="17"/>
    </row>
    <row r="328" spans="1:15" ht="15.75">
      <c r="A328" s="18"/>
      <c r="B328" s="11"/>
      <c r="C328" s="11"/>
      <c r="D328" s="12"/>
      <c r="E328" s="12"/>
      <c r="F328" s="12"/>
      <c r="G328" s="13"/>
      <c r="H328" s="14"/>
      <c r="I328" s="15" t="s">
        <v>27</v>
      </c>
      <c r="J328" s="15"/>
      <c r="K328" s="16"/>
      <c r="L328" s="16"/>
      <c r="M328" s="17"/>
      <c r="N328" s="17"/>
      <c r="O328" s="17"/>
    </row>
    <row r="329" spans="1:15" ht="15.75">
      <c r="A329" s="18"/>
      <c r="B329" s="11"/>
      <c r="C329" s="11"/>
      <c r="D329" s="99" t="s">
        <v>28</v>
      </c>
      <c r="E329" s="99"/>
      <c r="F329" s="20">
        <v>3</v>
      </c>
      <c r="G329" s="21">
        <f>'BTST OPTION CALLS'!G330+'BTST OPTION CALLS'!G331+'BTST OPTION CALLS'!G332+'BTST OPTION CALLS'!G333+'BTST OPTION CALLS'!G334+'BTST OPTION CALLS'!G335</f>
        <v>99.999999999999986</v>
      </c>
      <c r="H329" s="12">
        <v>3</v>
      </c>
      <c r="I329" s="22">
        <f>'BTST OPTION CALLS'!H330/'BTST OPTION CALLS'!H329%</f>
        <v>66.666666666666671</v>
      </c>
      <c r="J329" s="22"/>
      <c r="K329" s="22"/>
      <c r="L329" s="23"/>
      <c r="M329" s="17"/>
    </row>
    <row r="330" spans="1:15" ht="15.75">
      <c r="A330" s="18"/>
      <c r="B330" s="11"/>
      <c r="C330" s="11"/>
      <c r="D330" s="93" t="s">
        <v>29</v>
      </c>
      <c r="E330" s="93"/>
      <c r="F330" s="25">
        <v>2</v>
      </c>
      <c r="G330" s="26">
        <f>('BTST OPTION CALLS'!F330/'BTST OPTION CALLS'!F329)*100</f>
        <v>66.666666666666657</v>
      </c>
      <c r="H330" s="12">
        <v>2</v>
      </c>
      <c r="I330" s="16"/>
      <c r="J330" s="16"/>
      <c r="K330" s="12"/>
      <c r="L330" s="16"/>
      <c r="N330" s="12" t="s">
        <v>30</v>
      </c>
      <c r="O330" s="12"/>
    </row>
    <row r="331" spans="1:15" ht="15.75">
      <c r="A331" s="27"/>
      <c r="B331" s="11"/>
      <c r="C331" s="11"/>
      <c r="D331" s="93" t="s">
        <v>31</v>
      </c>
      <c r="E331" s="93"/>
      <c r="F331" s="25">
        <v>0</v>
      </c>
      <c r="G331" s="26">
        <f>('BTST OPTION CALLS'!F331/'BTST OPTION CALLS'!F329)*100</f>
        <v>0</v>
      </c>
      <c r="H331" s="28"/>
      <c r="I331" s="12"/>
      <c r="J331" s="12"/>
      <c r="K331" s="12"/>
      <c r="L331" s="16"/>
      <c r="M331" s="17"/>
      <c r="N331" s="18"/>
      <c r="O331" s="18"/>
    </row>
    <row r="332" spans="1:15" ht="15.75">
      <c r="A332" s="27"/>
      <c r="B332" s="11"/>
      <c r="C332" s="11"/>
      <c r="D332" s="93" t="s">
        <v>32</v>
      </c>
      <c r="E332" s="93"/>
      <c r="F332" s="25">
        <v>0</v>
      </c>
      <c r="G332" s="26">
        <f>('BTST OPTION CALLS'!F332/'BTST OPTION CALLS'!F329)*100</f>
        <v>0</v>
      </c>
      <c r="H332" s="28"/>
      <c r="I332" s="12"/>
      <c r="J332" s="12"/>
      <c r="K332" s="12"/>
      <c r="L332" s="16"/>
      <c r="M332" s="17"/>
      <c r="N332" s="17"/>
      <c r="O332" s="17"/>
    </row>
    <row r="333" spans="1:15" ht="15.75">
      <c r="A333" s="27"/>
      <c r="B333" s="11"/>
      <c r="C333" s="11"/>
      <c r="D333" s="93" t="s">
        <v>33</v>
      </c>
      <c r="E333" s="93"/>
      <c r="F333" s="25">
        <v>1</v>
      </c>
      <c r="G333" s="26">
        <f>('BTST OPTION CALLS'!F333/'BTST OPTION CALLS'!F329)*100</f>
        <v>33.333333333333329</v>
      </c>
      <c r="H333" s="28"/>
      <c r="I333" s="12" t="s">
        <v>34</v>
      </c>
      <c r="J333" s="12"/>
      <c r="K333" s="16"/>
      <c r="L333" s="16"/>
      <c r="M333" s="17"/>
      <c r="N333" s="17"/>
      <c r="O333" s="17"/>
    </row>
    <row r="334" spans="1:15" ht="15.75">
      <c r="A334" s="27"/>
      <c r="B334" s="11"/>
      <c r="C334" s="11"/>
      <c r="D334" s="93" t="s">
        <v>35</v>
      </c>
      <c r="E334" s="93"/>
      <c r="F334" s="25">
        <v>0</v>
      </c>
      <c r="G334" s="26">
        <f>('BTST OPTION CALLS'!F334/'BTST OPTION CALLS'!F329)*100</f>
        <v>0</v>
      </c>
      <c r="H334" s="28"/>
      <c r="I334" s="12"/>
      <c r="J334" s="12"/>
      <c r="K334" s="16"/>
      <c r="L334" s="16"/>
      <c r="M334" s="17"/>
      <c r="N334" s="17"/>
      <c r="O334" s="17"/>
    </row>
    <row r="335" spans="1:15" ht="16.5" thickBot="1">
      <c r="A335" s="27"/>
      <c r="B335" s="11"/>
      <c r="C335" s="11"/>
      <c r="D335" s="94" t="s">
        <v>36</v>
      </c>
      <c r="E335" s="94"/>
      <c r="F335" s="30"/>
      <c r="G335" s="31">
        <f>('BTST OPTION CALLS'!F335/'BTST OPTION CALLS'!F329)*100</f>
        <v>0</v>
      </c>
      <c r="H335" s="28"/>
      <c r="I335" s="12"/>
      <c r="J335" s="12"/>
      <c r="K335" s="23"/>
      <c r="L335" s="23"/>
      <c r="N335" s="17"/>
      <c r="O335" s="17"/>
    </row>
    <row r="336" spans="1:15" ht="15.75">
      <c r="A336" s="35" t="s">
        <v>37</v>
      </c>
      <c r="B336" s="32"/>
      <c r="C336" s="32"/>
      <c r="D336" s="36"/>
      <c r="E336" s="36"/>
      <c r="F336" s="37"/>
      <c r="G336" s="37"/>
      <c r="H336" s="38"/>
      <c r="I336" s="39"/>
      <c r="J336" s="39"/>
      <c r="K336" s="39"/>
      <c r="L336" s="37"/>
      <c r="M336" s="17"/>
      <c r="N336" s="33"/>
      <c r="O336" s="33"/>
    </row>
    <row r="337" spans="1:15" ht="15.75">
      <c r="A337" s="40" t="s">
        <v>38</v>
      </c>
      <c r="B337" s="32"/>
      <c r="C337" s="32"/>
      <c r="D337" s="41"/>
      <c r="E337" s="42"/>
      <c r="F337" s="36"/>
      <c r="G337" s="39"/>
      <c r="H337" s="38"/>
      <c r="I337" s="39"/>
      <c r="J337" s="39"/>
      <c r="K337" s="39"/>
      <c r="L337" s="37"/>
      <c r="M337" s="17"/>
      <c r="N337" s="18"/>
      <c r="O337" s="18"/>
    </row>
    <row r="338" spans="1:15" ht="15" customHeight="1">
      <c r="A338" s="40" t="s">
        <v>39</v>
      </c>
      <c r="B338" s="32"/>
      <c r="C338" s="32"/>
      <c r="D338" s="36"/>
      <c r="E338" s="42"/>
      <c r="F338" s="36"/>
      <c r="G338" s="39"/>
      <c r="H338" s="38"/>
      <c r="I338" s="43"/>
      <c r="J338" s="43"/>
      <c r="K338" s="43"/>
      <c r="L338" s="37"/>
      <c r="M338" s="17"/>
      <c r="N338" s="17"/>
      <c r="O338" s="17"/>
    </row>
    <row r="339" spans="1:15" ht="15.75">
      <c r="A339" s="40" t="s">
        <v>40</v>
      </c>
      <c r="B339" s="41"/>
      <c r="C339" s="32"/>
      <c r="D339" s="36"/>
      <c r="E339" s="42"/>
      <c r="F339" s="36"/>
      <c r="G339" s="39"/>
      <c r="H339" s="44"/>
      <c r="I339" s="43"/>
      <c r="J339" s="43"/>
      <c r="K339" s="43"/>
      <c r="L339" s="37"/>
      <c r="M339" s="17"/>
      <c r="N339" s="17"/>
      <c r="O339" s="17"/>
    </row>
    <row r="340" spans="1:15" ht="15.75">
      <c r="A340" s="40" t="s">
        <v>41</v>
      </c>
      <c r="B340" s="27"/>
      <c r="C340" s="41"/>
      <c r="D340" s="36"/>
      <c r="E340" s="45"/>
      <c r="F340" s="39"/>
      <c r="G340" s="39"/>
      <c r="H340" s="44"/>
      <c r="I340" s="43"/>
      <c r="J340" s="43"/>
      <c r="K340" s="43"/>
      <c r="L340" s="39"/>
      <c r="M340" s="17"/>
      <c r="N340" s="17"/>
      <c r="O340" s="17"/>
    </row>
    <row r="341" spans="1:15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>
      <c r="A342" s="95" t="s">
        <v>0</v>
      </c>
      <c r="B342" s="95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</row>
    <row r="343" spans="1:15">
      <c r="A343" s="95"/>
      <c r="B343" s="95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</row>
    <row r="344" spans="1:15">
      <c r="A344" s="95"/>
      <c r="B344" s="95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</row>
    <row r="345" spans="1:15" ht="15.75">
      <c r="A345" s="96" t="s">
        <v>1</v>
      </c>
      <c r="B345" s="96"/>
      <c r="C345" s="96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</row>
    <row r="346" spans="1:15" ht="15.75">
      <c r="A346" s="96" t="s">
        <v>2</v>
      </c>
      <c r="B346" s="96"/>
      <c r="C346" s="96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</row>
    <row r="347" spans="1:15" ht="15.75">
      <c r="A347" s="97" t="s">
        <v>3</v>
      </c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</row>
    <row r="348" spans="1:15" ht="15.75">
      <c r="A348" s="88" t="s">
        <v>73</v>
      </c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</row>
    <row r="349" spans="1:15" ht="15.75">
      <c r="A349" s="89" t="s">
        <v>5</v>
      </c>
      <c r="B349" s="8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</row>
    <row r="350" spans="1:15" ht="13.9" customHeight="1">
      <c r="A350" s="90" t="s">
        <v>6</v>
      </c>
      <c r="B350" s="91" t="s">
        <v>7</v>
      </c>
      <c r="C350" s="92" t="s">
        <v>8</v>
      </c>
      <c r="D350" s="91" t="s">
        <v>9</v>
      </c>
      <c r="E350" s="90" t="s">
        <v>10</v>
      </c>
      <c r="F350" s="90" t="s">
        <v>11</v>
      </c>
      <c r="G350" s="100" t="s">
        <v>12</v>
      </c>
      <c r="H350" s="100" t="s">
        <v>13</v>
      </c>
      <c r="I350" s="92" t="s">
        <v>14</v>
      </c>
      <c r="J350" s="92" t="s">
        <v>15</v>
      </c>
      <c r="K350" s="92" t="s">
        <v>16</v>
      </c>
      <c r="L350" s="101" t="s">
        <v>17</v>
      </c>
      <c r="M350" s="91" t="s">
        <v>18</v>
      </c>
      <c r="N350" s="91" t="s">
        <v>19</v>
      </c>
      <c r="O350" s="91" t="s">
        <v>20</v>
      </c>
    </row>
    <row r="351" spans="1:15">
      <c r="A351" s="90"/>
      <c r="B351" s="91"/>
      <c r="C351" s="92"/>
      <c r="D351" s="91"/>
      <c r="E351" s="90"/>
      <c r="F351" s="90"/>
      <c r="G351" s="100"/>
      <c r="H351" s="100"/>
      <c r="I351" s="92"/>
      <c r="J351" s="92"/>
      <c r="K351" s="92"/>
      <c r="L351" s="101"/>
      <c r="M351" s="91"/>
      <c r="N351" s="91"/>
      <c r="O351" s="91"/>
    </row>
    <row r="352" spans="1:15" ht="15.75">
      <c r="A352" s="10">
        <v>1</v>
      </c>
      <c r="B352" s="5">
        <v>42913</v>
      </c>
      <c r="C352" s="6">
        <v>470</v>
      </c>
      <c r="D352" s="6" t="s">
        <v>21</v>
      </c>
      <c r="E352" s="6" t="s">
        <v>22</v>
      </c>
      <c r="F352" s="6" t="s">
        <v>90</v>
      </c>
      <c r="G352" s="7">
        <v>4</v>
      </c>
      <c r="H352" s="7">
        <v>2</v>
      </c>
      <c r="I352" s="7">
        <v>5</v>
      </c>
      <c r="J352" s="7">
        <v>6</v>
      </c>
      <c r="K352" s="7">
        <v>7</v>
      </c>
      <c r="L352" s="7">
        <v>5</v>
      </c>
      <c r="M352" s="6">
        <v>2500</v>
      </c>
      <c r="N352" s="8">
        <f>IF('BTST OPTION CALLS'!E352="BUY",('BTST OPTION CALLS'!L352-'BTST OPTION CALLS'!G352)*('BTST OPTION CALLS'!M352),('BTST OPTION CALLS'!G352-'BTST OPTION CALLS'!L352)*('BTST OPTION CALLS'!M352))</f>
        <v>2500</v>
      </c>
      <c r="O352" s="9">
        <f>'BTST OPTION CALLS'!N352/('BTST OPTION CALLS'!M352)/'BTST OPTION CALLS'!G352%</f>
        <v>25</v>
      </c>
    </row>
    <row r="353" spans="1:16" ht="15.75">
      <c r="A353" s="10">
        <v>2</v>
      </c>
      <c r="B353" s="5">
        <v>42907</v>
      </c>
      <c r="C353" s="6">
        <v>1420</v>
      </c>
      <c r="D353" s="6" t="s">
        <v>21</v>
      </c>
      <c r="E353" s="6" t="s">
        <v>22</v>
      </c>
      <c r="F353" s="6" t="s">
        <v>163</v>
      </c>
      <c r="G353" s="7">
        <v>22</v>
      </c>
      <c r="H353" s="7">
        <v>5</v>
      </c>
      <c r="I353" s="7">
        <v>32</v>
      </c>
      <c r="J353" s="7">
        <v>42</v>
      </c>
      <c r="K353" s="7">
        <v>52</v>
      </c>
      <c r="L353" s="7">
        <v>32</v>
      </c>
      <c r="M353" s="6">
        <v>500</v>
      </c>
      <c r="N353" s="8">
        <f>IF('BTST OPTION CALLS'!E353="BUY",('BTST OPTION CALLS'!L353-'BTST OPTION CALLS'!G353)*('BTST OPTION CALLS'!M353),('BTST OPTION CALLS'!G353-'BTST OPTION CALLS'!L353)*('BTST OPTION CALLS'!M353))</f>
        <v>5000</v>
      </c>
      <c r="O353" s="9">
        <f>'BTST OPTION CALLS'!N353/('BTST OPTION CALLS'!M353)/'BTST OPTION CALLS'!G353%</f>
        <v>45.454545454545453</v>
      </c>
    </row>
    <row r="354" spans="1:16" ht="15.75">
      <c r="A354" s="10">
        <v>3</v>
      </c>
      <c r="B354" s="5">
        <v>42899</v>
      </c>
      <c r="C354" s="6">
        <v>450</v>
      </c>
      <c r="D354" s="6" t="s">
        <v>47</v>
      </c>
      <c r="E354" s="6" t="s">
        <v>22</v>
      </c>
      <c r="F354" s="6" t="s">
        <v>67</v>
      </c>
      <c r="G354" s="7">
        <v>10</v>
      </c>
      <c r="H354" s="7">
        <v>7</v>
      </c>
      <c r="I354" s="7">
        <v>12</v>
      </c>
      <c r="J354" s="7">
        <v>14</v>
      </c>
      <c r="K354" s="7">
        <v>16</v>
      </c>
      <c r="L354" s="7">
        <v>7</v>
      </c>
      <c r="M354" s="6">
        <v>1500</v>
      </c>
      <c r="N354" s="8">
        <f>IF('BTST OPTION CALLS'!E354="BUY",('BTST OPTION CALLS'!L354-'BTST OPTION CALLS'!G354)*('BTST OPTION CALLS'!M354),('BTST OPTION CALLS'!G354-'BTST OPTION CALLS'!L354)*('BTST OPTION CALLS'!M354))</f>
        <v>-4500</v>
      </c>
      <c r="O354" s="9">
        <f>'BTST OPTION CALLS'!N354/('BTST OPTION CALLS'!M354)/'BTST OPTION CALLS'!G354%</f>
        <v>-30</v>
      </c>
      <c r="P354" t="s">
        <v>72</v>
      </c>
    </row>
    <row r="356" spans="1:16" ht="15.75">
      <c r="A356" s="46" t="s">
        <v>95</v>
      </c>
      <c r="B356" s="32"/>
      <c r="C356" s="32"/>
      <c r="D356" s="36"/>
      <c r="E356" s="40"/>
      <c r="F356" s="37"/>
      <c r="G356" s="37"/>
      <c r="H356" s="38"/>
      <c r="I356" s="37"/>
      <c r="J356" s="37"/>
      <c r="K356" s="37"/>
      <c r="L356" s="47"/>
      <c r="M356" s="17"/>
      <c r="N356" s="1"/>
      <c r="O356" s="48"/>
    </row>
    <row r="357" spans="1:16" ht="15.75">
      <c r="A357" s="46" t="s">
        <v>96</v>
      </c>
      <c r="B357" s="11"/>
      <c r="C357" s="32"/>
      <c r="D357" s="36"/>
      <c r="E357" s="40"/>
      <c r="F357" s="37"/>
      <c r="G357" s="37"/>
      <c r="H357" s="38"/>
      <c r="I357" s="37"/>
      <c r="J357" s="37"/>
      <c r="K357" s="37"/>
      <c r="L357" s="47"/>
      <c r="M357" s="17"/>
      <c r="N357" s="1"/>
      <c r="O357" s="1"/>
    </row>
    <row r="358" spans="1:16" ht="15.75">
      <c r="A358" s="46" t="s">
        <v>96</v>
      </c>
      <c r="B358" s="11"/>
      <c r="C358" s="11"/>
      <c r="D358" s="18"/>
      <c r="E358" s="49"/>
      <c r="F358" s="12"/>
      <c r="G358" s="12"/>
      <c r="H358" s="34"/>
      <c r="I358" s="12"/>
      <c r="J358" s="12"/>
      <c r="K358" s="12"/>
      <c r="L358" s="12"/>
      <c r="M358" s="17"/>
      <c r="N358" s="17"/>
      <c r="O358" s="17"/>
    </row>
    <row r="359" spans="1:16" ht="15.75">
      <c r="A359" s="18"/>
      <c r="B359" s="11"/>
      <c r="C359" s="11"/>
      <c r="D359" s="12"/>
      <c r="E359" s="12"/>
      <c r="F359" s="12"/>
      <c r="G359" s="13"/>
      <c r="H359" s="14"/>
      <c r="I359" s="15" t="s">
        <v>27</v>
      </c>
      <c r="J359" s="15"/>
      <c r="K359" s="16"/>
      <c r="L359" s="16"/>
      <c r="M359" s="17"/>
      <c r="N359" s="17"/>
      <c r="O359" s="17"/>
    </row>
    <row r="360" spans="1:16" ht="15.75">
      <c r="A360" s="18"/>
      <c r="B360" s="11"/>
      <c r="C360" s="11"/>
      <c r="D360" s="99" t="s">
        <v>28</v>
      </c>
      <c r="E360" s="99"/>
      <c r="F360" s="20">
        <v>3</v>
      </c>
      <c r="G360" s="21">
        <f>'BTST OPTION CALLS'!G361+'BTST OPTION CALLS'!G362+'BTST OPTION CALLS'!G363+'BTST OPTION CALLS'!G364+'BTST OPTION CALLS'!G365+'BTST OPTION CALLS'!G366</f>
        <v>99.999999999999986</v>
      </c>
      <c r="H360" s="12">
        <v>3</v>
      </c>
      <c r="I360" s="22">
        <f>'BTST OPTION CALLS'!H361/'BTST OPTION CALLS'!H360%</f>
        <v>66.666666666666671</v>
      </c>
      <c r="J360" s="22"/>
      <c r="K360" s="22"/>
      <c r="L360" s="23"/>
      <c r="M360" s="17"/>
      <c r="N360" s="1"/>
      <c r="O360" s="1"/>
    </row>
    <row r="361" spans="1:16" ht="15.75">
      <c r="A361" s="18"/>
      <c r="B361" s="11"/>
      <c r="C361" s="11"/>
      <c r="D361" s="93" t="s">
        <v>29</v>
      </c>
      <c r="E361" s="93"/>
      <c r="F361" s="25">
        <v>2</v>
      </c>
      <c r="G361" s="26">
        <f>('BTST OPTION CALLS'!F361/'BTST OPTION CALLS'!F360)*100</f>
        <v>66.666666666666657</v>
      </c>
      <c r="H361" s="12">
        <v>2</v>
      </c>
      <c r="I361" s="16"/>
      <c r="J361" s="16"/>
      <c r="K361" s="12"/>
      <c r="L361" s="16"/>
      <c r="M361" s="1"/>
      <c r="N361" s="12" t="s">
        <v>30</v>
      </c>
      <c r="O361" s="12"/>
    </row>
    <row r="362" spans="1:16" ht="15.75">
      <c r="A362" s="27"/>
      <c r="B362" s="11"/>
      <c r="C362" s="11"/>
      <c r="D362" s="93" t="s">
        <v>31</v>
      </c>
      <c r="E362" s="93"/>
      <c r="F362" s="25">
        <v>0</v>
      </c>
      <c r="G362" s="26">
        <f>('BTST OPTION CALLS'!F362/'BTST OPTION CALLS'!F360)*100</f>
        <v>0</v>
      </c>
      <c r="H362" s="28"/>
      <c r="I362" s="12"/>
      <c r="J362" s="12"/>
      <c r="K362" s="12"/>
      <c r="L362" s="16"/>
      <c r="M362" s="17"/>
      <c r="N362" s="18"/>
      <c r="O362" s="18"/>
    </row>
    <row r="363" spans="1:16" ht="15.75">
      <c r="A363" s="27"/>
      <c r="B363" s="11"/>
      <c r="C363" s="11"/>
      <c r="D363" s="93" t="s">
        <v>32</v>
      </c>
      <c r="E363" s="93"/>
      <c r="F363" s="25">
        <v>0</v>
      </c>
      <c r="G363" s="26">
        <f>('BTST OPTION CALLS'!F363/'BTST OPTION CALLS'!F360)*100</f>
        <v>0</v>
      </c>
      <c r="H363" s="28"/>
      <c r="I363" s="12"/>
      <c r="J363" s="12"/>
      <c r="K363" s="12"/>
      <c r="L363" s="16"/>
      <c r="M363" s="17"/>
      <c r="N363" s="17"/>
      <c r="O363" s="17"/>
    </row>
    <row r="364" spans="1:16" ht="15.75">
      <c r="A364" s="27"/>
      <c r="B364" s="11"/>
      <c r="C364" s="11"/>
      <c r="D364" s="93" t="s">
        <v>33</v>
      </c>
      <c r="E364" s="93"/>
      <c r="F364" s="25">
        <v>1</v>
      </c>
      <c r="G364" s="26">
        <f>('BTST OPTION CALLS'!F364/'BTST OPTION CALLS'!F360)*100</f>
        <v>33.333333333333329</v>
      </c>
      <c r="H364" s="28"/>
      <c r="I364" s="12" t="s">
        <v>34</v>
      </c>
      <c r="J364" s="12"/>
      <c r="K364" s="16"/>
      <c r="L364" s="16"/>
      <c r="M364" s="17"/>
      <c r="N364" s="17"/>
      <c r="O364" s="17"/>
    </row>
    <row r="365" spans="1:16" ht="15.75">
      <c r="A365" s="27"/>
      <c r="B365" s="11"/>
      <c r="C365" s="11"/>
      <c r="D365" s="93" t="s">
        <v>35</v>
      </c>
      <c r="E365" s="93"/>
      <c r="F365" s="25">
        <v>0</v>
      </c>
      <c r="G365" s="26">
        <f>('BTST OPTION CALLS'!F365/'BTST OPTION CALLS'!F360)*100</f>
        <v>0</v>
      </c>
      <c r="H365" s="28"/>
      <c r="I365" s="12"/>
      <c r="J365" s="12"/>
      <c r="K365" s="16"/>
      <c r="L365" s="16"/>
      <c r="M365" s="17"/>
      <c r="N365" s="17"/>
      <c r="O365" s="17"/>
    </row>
    <row r="366" spans="1:16" ht="15.75">
      <c r="A366" s="27"/>
      <c r="B366" s="11"/>
      <c r="C366" s="11"/>
      <c r="D366" s="94" t="s">
        <v>36</v>
      </c>
      <c r="E366" s="94"/>
      <c r="F366" s="30"/>
      <c r="G366" s="31">
        <f>('BTST OPTION CALLS'!F366/'BTST OPTION CALLS'!F360)*100</f>
        <v>0</v>
      </c>
      <c r="H366" s="28"/>
      <c r="I366" s="12"/>
      <c r="J366" s="12"/>
      <c r="K366" s="23"/>
      <c r="L366" s="23"/>
      <c r="M366" s="1"/>
      <c r="N366" s="17"/>
      <c r="O366" s="17"/>
    </row>
    <row r="367" spans="1:16" ht="15.75">
      <c r="A367" s="27"/>
      <c r="B367" s="11"/>
      <c r="C367" s="11"/>
      <c r="D367" s="17"/>
      <c r="E367" s="17"/>
      <c r="F367" s="17"/>
      <c r="G367" s="16"/>
      <c r="H367" s="28"/>
      <c r="I367" s="22"/>
      <c r="J367" s="22"/>
      <c r="K367" s="16"/>
      <c r="L367" s="22"/>
      <c r="M367" s="17"/>
      <c r="N367" s="17"/>
      <c r="O367" s="17"/>
    </row>
    <row r="368" spans="1:16" ht="15.75">
      <c r="A368" s="35" t="s">
        <v>37</v>
      </c>
      <c r="B368" s="32"/>
      <c r="C368" s="32"/>
      <c r="D368" s="36"/>
      <c r="E368" s="36"/>
      <c r="F368" s="37"/>
      <c r="G368" s="37"/>
      <c r="H368" s="38"/>
      <c r="I368" s="39"/>
      <c r="J368" s="39"/>
      <c r="K368" s="39"/>
      <c r="L368" s="37"/>
      <c r="M368" s="17"/>
      <c r="N368" s="33"/>
      <c r="O368" s="33"/>
    </row>
    <row r="369" spans="1:16" ht="15.75">
      <c r="A369" s="40" t="s">
        <v>38</v>
      </c>
      <c r="B369" s="32"/>
      <c r="C369" s="32"/>
      <c r="D369" s="41"/>
      <c r="E369" s="42"/>
      <c r="F369" s="36"/>
      <c r="G369" s="39"/>
      <c r="H369" s="38"/>
      <c r="I369" s="39"/>
      <c r="J369" s="39"/>
      <c r="K369" s="39"/>
      <c r="L369" s="37"/>
      <c r="M369" s="17"/>
      <c r="N369" s="18"/>
      <c r="O369" s="18"/>
    </row>
    <row r="370" spans="1:16" ht="15.75">
      <c r="A370" s="40" t="s">
        <v>39</v>
      </c>
      <c r="B370" s="32"/>
      <c r="C370" s="32"/>
      <c r="D370" s="36"/>
      <c r="E370" s="42"/>
      <c r="F370" s="36"/>
      <c r="G370" s="39"/>
      <c r="H370" s="38"/>
      <c r="I370" s="43"/>
      <c r="J370" s="43"/>
      <c r="K370" s="43"/>
      <c r="L370" s="37"/>
      <c r="M370" s="17"/>
      <c r="N370" s="17"/>
      <c r="O370" s="17"/>
    </row>
    <row r="371" spans="1:16" ht="15.75">
      <c r="A371" s="40" t="s">
        <v>40</v>
      </c>
      <c r="B371" s="41"/>
      <c r="C371" s="32"/>
      <c r="D371" s="36"/>
      <c r="E371" s="42"/>
      <c r="F371" s="36"/>
      <c r="G371" s="39"/>
      <c r="H371" s="44"/>
      <c r="I371" s="43"/>
      <c r="J371" s="43"/>
      <c r="K371" s="43"/>
      <c r="L371" s="37"/>
      <c r="M371" s="17"/>
      <c r="N371" s="17"/>
      <c r="O371" s="17"/>
    </row>
    <row r="372" spans="1:16" ht="15.75">
      <c r="A372" s="40" t="s">
        <v>41</v>
      </c>
      <c r="B372" s="27"/>
      <c r="C372" s="41"/>
      <c r="D372" s="36"/>
      <c r="E372" s="45"/>
      <c r="F372" s="39"/>
      <c r="G372" s="39"/>
      <c r="H372" s="44"/>
      <c r="I372" s="43"/>
      <c r="J372" s="43"/>
      <c r="K372" s="43"/>
      <c r="L372" s="39"/>
      <c r="M372" s="17"/>
      <c r="N372" s="17"/>
      <c r="O372" s="17"/>
      <c r="P372" t="s">
        <v>72</v>
      </c>
    </row>
  </sheetData>
  <mergeCells count="308">
    <mergeCell ref="A68:O70"/>
    <mergeCell ref="A71:O71"/>
    <mergeCell ref="A72:O72"/>
    <mergeCell ref="A73:O73"/>
    <mergeCell ref="A74:O74"/>
    <mergeCell ref="A75:O75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D89:E89"/>
    <mergeCell ref="L110:L111"/>
    <mergeCell ref="M110:M111"/>
    <mergeCell ref="N110:N111"/>
    <mergeCell ref="O110:O111"/>
    <mergeCell ref="D124:E124"/>
    <mergeCell ref="D90:E90"/>
    <mergeCell ref="D91:E91"/>
    <mergeCell ref="D92:E92"/>
    <mergeCell ref="D93:E93"/>
    <mergeCell ref="D94:E94"/>
    <mergeCell ref="D95:E95"/>
    <mergeCell ref="D125:E125"/>
    <mergeCell ref="D126:E126"/>
    <mergeCell ref="D127:E127"/>
    <mergeCell ref="D128:E128"/>
    <mergeCell ref="D197:E197"/>
    <mergeCell ref="D198:E198"/>
    <mergeCell ref="A172:O174"/>
    <mergeCell ref="A175:O175"/>
    <mergeCell ref="A176:O176"/>
    <mergeCell ref="A177:O177"/>
    <mergeCell ref="A178:O178"/>
    <mergeCell ref="A179:O179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D193:E193"/>
    <mergeCell ref="D194:E194"/>
    <mergeCell ref="D195:E195"/>
    <mergeCell ref="D196:E196"/>
    <mergeCell ref="D262:E262"/>
    <mergeCell ref="D263:E263"/>
    <mergeCell ref="D264:E264"/>
    <mergeCell ref="N213:N214"/>
    <mergeCell ref="A205:O207"/>
    <mergeCell ref="A208:O208"/>
    <mergeCell ref="A209:O209"/>
    <mergeCell ref="A210:O210"/>
    <mergeCell ref="A211:O211"/>
    <mergeCell ref="L247:L248"/>
    <mergeCell ref="M247:M248"/>
    <mergeCell ref="N247:N248"/>
    <mergeCell ref="O247:O248"/>
    <mergeCell ref="A247:A248"/>
    <mergeCell ref="B247:B248"/>
    <mergeCell ref="C247:C248"/>
    <mergeCell ref="D247:D248"/>
    <mergeCell ref="E247:E248"/>
    <mergeCell ref="F247:F248"/>
    <mergeCell ref="G247:G248"/>
    <mergeCell ref="H247:H248"/>
    <mergeCell ref="I247:I248"/>
    <mergeCell ref="J247:J248"/>
    <mergeCell ref="K247:K248"/>
    <mergeCell ref="J320:J321"/>
    <mergeCell ref="K320:K321"/>
    <mergeCell ref="A316:O316"/>
    <mergeCell ref="A317:O317"/>
    <mergeCell ref="A319:O319"/>
    <mergeCell ref="A320:A321"/>
    <mergeCell ref="B320:B321"/>
    <mergeCell ref="O284:O285"/>
    <mergeCell ref="A276:O278"/>
    <mergeCell ref="A279:O279"/>
    <mergeCell ref="A280:O280"/>
    <mergeCell ref="A281:O281"/>
    <mergeCell ref="A282:O282"/>
    <mergeCell ref="D265:E265"/>
    <mergeCell ref="D266:E266"/>
    <mergeCell ref="D267:E267"/>
    <mergeCell ref="D268:E268"/>
    <mergeCell ref="L320:L321"/>
    <mergeCell ref="M320:M321"/>
    <mergeCell ref="N320:N321"/>
    <mergeCell ref="O320:O321"/>
    <mergeCell ref="D297:E297"/>
    <mergeCell ref="D365:E365"/>
    <mergeCell ref="D366:E366"/>
    <mergeCell ref="A346:O346"/>
    <mergeCell ref="A347:O347"/>
    <mergeCell ref="A348:O348"/>
    <mergeCell ref="A349:O349"/>
    <mergeCell ref="A350:A351"/>
    <mergeCell ref="B350:B351"/>
    <mergeCell ref="C350:C351"/>
    <mergeCell ref="D350:D351"/>
    <mergeCell ref="E350:E351"/>
    <mergeCell ref="F350:F351"/>
    <mergeCell ref="G350:G351"/>
    <mergeCell ref="H350:H351"/>
    <mergeCell ref="I350:I351"/>
    <mergeCell ref="J350:J351"/>
    <mergeCell ref="K350:K351"/>
    <mergeCell ref="L350:L351"/>
    <mergeCell ref="M350:M351"/>
    <mergeCell ref="N350:N351"/>
    <mergeCell ref="O350:O351"/>
    <mergeCell ref="D360:E360"/>
    <mergeCell ref="D361:E361"/>
    <mergeCell ref="D362:E362"/>
    <mergeCell ref="D363:E363"/>
    <mergeCell ref="D364:E364"/>
    <mergeCell ref="D329:E329"/>
    <mergeCell ref="D330:E330"/>
    <mergeCell ref="D331:E331"/>
    <mergeCell ref="D332:E332"/>
    <mergeCell ref="D333:E333"/>
    <mergeCell ref="D334:E334"/>
    <mergeCell ref="D335:E335"/>
    <mergeCell ref="A342:O344"/>
    <mergeCell ref="A345:O345"/>
    <mergeCell ref="D298:E298"/>
    <mergeCell ref="D299:E299"/>
    <mergeCell ref="D300:E300"/>
    <mergeCell ref="D301:E301"/>
    <mergeCell ref="D302:E302"/>
    <mergeCell ref="D303:E303"/>
    <mergeCell ref="A312:O314"/>
    <mergeCell ref="A315:O315"/>
    <mergeCell ref="C320:C321"/>
    <mergeCell ref="D320:D321"/>
    <mergeCell ref="E320:E321"/>
    <mergeCell ref="F320:F321"/>
    <mergeCell ref="G320:G321"/>
    <mergeCell ref="H320:H321"/>
    <mergeCell ref="I320:I321"/>
    <mergeCell ref="A246:O246"/>
    <mergeCell ref="D226:E226"/>
    <mergeCell ref="D227:E227"/>
    <mergeCell ref="D228:E228"/>
    <mergeCell ref="D229:E229"/>
    <mergeCell ref="D230:E230"/>
    <mergeCell ref="D231:E231"/>
    <mergeCell ref="D232:E232"/>
    <mergeCell ref="A318:O318"/>
    <mergeCell ref="A283:O283"/>
    <mergeCell ref="A284:A285"/>
    <mergeCell ref="B284:B285"/>
    <mergeCell ref="C284:C285"/>
    <mergeCell ref="D284:D285"/>
    <mergeCell ref="E284:E285"/>
    <mergeCell ref="F284:F285"/>
    <mergeCell ref="G284:G285"/>
    <mergeCell ref="H284:H285"/>
    <mergeCell ref="I284:I285"/>
    <mergeCell ref="J284:J285"/>
    <mergeCell ref="K284:K285"/>
    <mergeCell ref="L284:L285"/>
    <mergeCell ref="M284:M285"/>
    <mergeCell ref="N284:N285"/>
    <mergeCell ref="A239:O241"/>
    <mergeCell ref="A242:O242"/>
    <mergeCell ref="A243:O243"/>
    <mergeCell ref="A244:O244"/>
    <mergeCell ref="A245:O245"/>
    <mergeCell ref="A212:O212"/>
    <mergeCell ref="A213:A214"/>
    <mergeCell ref="B213:B214"/>
    <mergeCell ref="C213:C214"/>
    <mergeCell ref="D213:D214"/>
    <mergeCell ref="E213:E214"/>
    <mergeCell ref="F213:F214"/>
    <mergeCell ref="G213:G214"/>
    <mergeCell ref="H213:H214"/>
    <mergeCell ref="I213:I214"/>
    <mergeCell ref="J213:J214"/>
    <mergeCell ref="K213:K214"/>
    <mergeCell ref="O213:O214"/>
    <mergeCell ref="L213:L214"/>
    <mergeCell ref="M213:M214"/>
    <mergeCell ref="D159:E159"/>
    <mergeCell ref="L180:L181"/>
    <mergeCell ref="M180:M181"/>
    <mergeCell ref="N180:N181"/>
    <mergeCell ref="O180:O181"/>
    <mergeCell ref="D192:E192"/>
    <mergeCell ref="K180:K181"/>
    <mergeCell ref="D160:E160"/>
    <mergeCell ref="D161:E161"/>
    <mergeCell ref="D162:E162"/>
    <mergeCell ref="D163:E163"/>
    <mergeCell ref="D164:E164"/>
    <mergeCell ref="D165:E165"/>
    <mergeCell ref="A144:O144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O145:O146"/>
    <mergeCell ref="A137:O139"/>
    <mergeCell ref="A140:O140"/>
    <mergeCell ref="A141:O141"/>
    <mergeCell ref="A142:O142"/>
    <mergeCell ref="A143:O143"/>
    <mergeCell ref="D129:E129"/>
    <mergeCell ref="D130:E130"/>
    <mergeCell ref="A102:O104"/>
    <mergeCell ref="A105:O105"/>
    <mergeCell ref="A106:O106"/>
    <mergeCell ref="A107:O107"/>
    <mergeCell ref="A108:O108"/>
    <mergeCell ref="A109:O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D60:E60"/>
    <mergeCell ref="D61:E61"/>
    <mergeCell ref="A32:O34"/>
    <mergeCell ref="A35:O35"/>
    <mergeCell ref="A36:O36"/>
    <mergeCell ref="A37:O37"/>
    <mergeCell ref="A38:O38"/>
    <mergeCell ref="A39:O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D55:E55"/>
    <mergeCell ref="D56:E56"/>
    <mergeCell ref="D57:E57"/>
    <mergeCell ref="D58:E58"/>
    <mergeCell ref="D59:E59"/>
    <mergeCell ref="D19:E19"/>
    <mergeCell ref="D20:E20"/>
    <mergeCell ref="D21:E21"/>
    <mergeCell ref="D22:E22"/>
    <mergeCell ref="D23:E23"/>
    <mergeCell ref="D24:E24"/>
    <mergeCell ref="D25:E25"/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</mergeCells>
  <conditionalFormatting sqref="O366:O368 O352:O354 O322:O324 O286:O292 N249:O257 N215:O224 N182:O189 N147:O156 N112:O119 N78:O84 N47:N48 N43:O44 N43:N45 O42:O49 N12:O14">
    <cfRule type="cellIs" dxfId="1" priority="272" operator="lessThan">
      <formula>0</formula>
    </cfRule>
    <cfRule type="cellIs" dxfId="0" priority="273" operator="greaterThan">
      <formula>0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345</TotalTime>
  <Application>LibreOffice/5.1.2.2$Linux_x86 LibreOffice_project/10m0$Build-2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NORMAL OPTION CALLS</vt:lpstr>
      <vt:lpstr>HNI OPTION CALLS</vt:lpstr>
      <vt:lpstr>BTST OPTION CALLS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capital1</dc:creator>
  <cp:lastModifiedBy>admin</cp:lastModifiedBy>
  <cp:revision>264</cp:revision>
  <dcterms:created xsi:type="dcterms:W3CDTF">2017-02-27T09:05:01Z</dcterms:created>
  <dcterms:modified xsi:type="dcterms:W3CDTF">2018-04-13T10:53:01Z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