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INDEX CALLS" sheetId="1" r:id="rId1"/>
  </sheets>
  <definedNames/>
  <calcPr fullCalcOnLoad="1"/>
</workbook>
</file>

<file path=xl/sharedStrings.xml><?xml version="1.0" encoding="utf-8"?>
<sst xmlns="http://schemas.openxmlformats.org/spreadsheetml/2006/main" count="396" uniqueCount="54">
  <si>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</si>
  <si>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</si>
  <si>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</si>
  <si>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</si>
  <si>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</si>
  <si>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</si>
  <si>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</si>
  <si>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</si>
  <si>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</si>
  <si>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</si>
  <si>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</si>
  <si>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</si>
  <si>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</si>
  <si>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</si>
  <si>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</si>
  <si>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</si>
  <si>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</si>
  <si>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</si>
  <si>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</si>
  <si>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BUY</t>
  </si>
  <si>
    <t>FUTURE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</si>
  <si>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</si>
  <si>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</si>
  <si>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</si>
  <si>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</si>
  <si>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</si>
  <si>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</si>
  <si>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</si>
  <si>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</si>
  <si>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</si>
  <si>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</si>
  <si>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</si>
  <si>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</si>
  <si>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</si>
  <si>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</si>
  <si>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</si>
  <si>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</si>
  <si>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SELL</t>
  </si>
  <si>
    <t>2-3 DAYS*</t>
  </si>
  <si>
    <t>HOLDING TIME</t>
  </si>
  <si>
    <t>BANK NIFTY</t>
  </si>
  <si>
    <t>INDEX CALLS Daily Performance Report  JULY – 2018</t>
  </si>
  <si>
    <t>INDEX CALLS Daily Performance Report  AUGUST – 2018</t>
  </si>
  <si>
    <t>INDEX CALLS Daily Performance Report  OCTOBER– 2018</t>
  </si>
  <si>
    <t>2 nd floor 201-202 Radha Krishna Apartment,Block “A”,Manorama Ganj, M.G. Road, Indore (M.P.) PIN : 452010.</t>
  </si>
  <si>
    <t>PH: +91-7987573460,+91-8878924480</t>
  </si>
  <si>
    <t>INDEX CALLS Daily Performance Report  NOVEMBER– 2018</t>
  </si>
  <si>
    <t>INDEX CALLS Daily Performance Report  DECEMBER– 2018</t>
  </si>
  <si>
    <t>NIFTY (11000)</t>
  </si>
  <si>
    <t>INDEX CALLS Daily Performance Report  JANUARY-2019</t>
  </si>
  <si>
    <t xml:space="preserve">NIFTY </t>
  </si>
  <si>
    <t>NIFTY</t>
  </si>
  <si>
    <t>INDEX CALLS Daily Performance Report  FEBRURY-2019</t>
  </si>
  <si>
    <t>NIFTY (CALL 11100)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</si>
</sst>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[$-409]dddd\,\ mmmm\ dd\,\ yyyy"/>
    <numFmt numFmtId="179" formatCode="[$-409]h:mm:ss\ AM/PM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2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2" fontId="12" fillId="0" borderId="13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2" fontId="16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72" fontId="56" fillId="0" borderId="16" xfId="0" applyNumberFormat="1" applyFont="1" applyBorder="1" applyAlignment="1">
      <alignment horizontal="center"/>
    </xf>
    <xf numFmtId="172" fontId="57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172" fontId="57" fillId="0" borderId="0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2" fontId="5" fillId="34" borderId="24" xfId="0" applyNumberFormat="1" applyFont="1" applyFill="1" applyBorder="1" applyAlignment="1">
      <alignment horizontal="center"/>
    </xf>
    <xf numFmtId="2" fontId="5" fillId="34" borderId="25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b val="0"/>
        <sz val="11"/>
        <color indexed="17"/>
      </font>
    </dxf>
    <dxf>
      <font>
        <b val="0"/>
        <sz val="11"/>
        <color indexed="20"/>
      </font>
    </dxf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  <dxf>
      <font>
        <color rgb="FF9C0006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7"/>
  <sheetViews>
    <sheetView tabSelected="1" zoomScalePageLayoutView="0" workbookViewId="0" topLeftCell="A1">
      <selection activeCell="J27" sqref="J27"/>
    </sheetView>
  </sheetViews>
  <sheetFormatPr defaultColWidth="9.140625" defaultRowHeight="15" customHeight="1"/>
  <cols>
    <col min="1" max="1" width="9.7109375" style="1" customWidth="1"/>
    <col min="2" max="2" width="12.421875" style="1" customWidth="1"/>
    <col min="3" max="3" width="14.7109375" style="1" customWidth="1"/>
    <col min="4" max="4" width="11.7109375" style="1" customWidth="1"/>
    <col min="5" max="5" width="27.7109375" style="1" customWidth="1"/>
    <col min="6" max="6" width="13.421875" style="2" customWidth="1"/>
    <col min="7" max="7" width="12.421875" style="3" customWidth="1"/>
    <col min="8" max="8" width="12.8515625" style="2" customWidth="1"/>
    <col min="9" max="9" width="12.421875" style="2" customWidth="1"/>
    <col min="10" max="10" width="13.00390625" style="2" customWidth="1"/>
    <col min="11" max="11" width="15.28125" style="2" customWidth="1"/>
    <col min="12" max="12" width="8.57421875" style="1" customWidth="1"/>
    <col min="13" max="13" width="17.7109375" style="1" customWidth="1"/>
    <col min="14" max="14" width="11.00390625" style="1" customWidth="1"/>
    <col min="15" max="16384" width="9.140625" style="1" customWidth="1"/>
  </cols>
  <sheetData>
    <row r="1" ht="15" customHeight="1" thickBot="1"/>
    <row r="2" spans="1:14" ht="15" customHeight="1" thickBo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" customHeight="1">
      <c r="A5" s="65" t="s">
        <v>44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" customHeight="1">
      <c r="A6" s="65" t="s">
        <v>45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5" customHeight="1" thickBot="1">
      <c r="A7" s="66" t="s">
        <v>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" customHeight="1">
      <c r="A8" s="67" t="s">
        <v>52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ht="15" customHeight="1">
      <c r="A9" s="67" t="s">
        <v>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ht="15" customHeight="1">
      <c r="A10" s="62" t="s">
        <v>5</v>
      </c>
      <c r="B10" s="57" t="s">
        <v>6</v>
      </c>
      <c r="C10" s="57" t="s">
        <v>7</v>
      </c>
      <c r="D10" s="62" t="s">
        <v>8</v>
      </c>
      <c r="E10" s="57" t="s">
        <v>9</v>
      </c>
      <c r="F10" s="57" t="s">
        <v>10</v>
      </c>
      <c r="G10" s="57" t="s">
        <v>11</v>
      </c>
      <c r="H10" s="57" t="s">
        <v>12</v>
      </c>
      <c r="I10" s="57" t="s">
        <v>13</v>
      </c>
      <c r="J10" s="57" t="s">
        <v>14</v>
      </c>
      <c r="K10" s="60" t="s">
        <v>15</v>
      </c>
      <c r="L10" s="57" t="s">
        <v>16</v>
      </c>
      <c r="M10" s="57" t="s">
        <v>17</v>
      </c>
      <c r="N10" s="57" t="s">
        <v>18</v>
      </c>
    </row>
    <row r="11" spans="1:14" ht="15" customHeight="1">
      <c r="A11" s="63"/>
      <c r="B11" s="58"/>
      <c r="C11" s="58"/>
      <c r="D11" s="63"/>
      <c r="E11" s="58"/>
      <c r="F11" s="58"/>
      <c r="G11" s="58"/>
      <c r="H11" s="58"/>
      <c r="I11" s="58"/>
      <c r="J11" s="58"/>
      <c r="K11" s="61"/>
      <c r="L11" s="58"/>
      <c r="M11" s="58"/>
      <c r="N11" s="58"/>
    </row>
    <row r="12" spans="1:14" ht="15" customHeight="1">
      <c r="A12" s="48">
        <v>1</v>
      </c>
      <c r="B12" s="49">
        <v>43503</v>
      </c>
      <c r="C12" s="48" t="s">
        <v>20</v>
      </c>
      <c r="D12" s="44" t="s">
        <v>19</v>
      </c>
      <c r="E12" s="44" t="s">
        <v>51</v>
      </c>
      <c r="F12" s="50">
        <v>11140</v>
      </c>
      <c r="G12" s="48">
        <v>11080</v>
      </c>
      <c r="H12" s="50">
        <v>11170</v>
      </c>
      <c r="I12" s="50">
        <v>11200</v>
      </c>
      <c r="J12" s="50">
        <v>11240</v>
      </c>
      <c r="K12" s="53">
        <v>11080</v>
      </c>
      <c r="L12" s="48">
        <v>75</v>
      </c>
      <c r="M12" s="51">
        <f>IF(D12="BUY",(K12-F12)*(L12),(F12-K12)*(L12))</f>
        <v>-4500</v>
      </c>
      <c r="N12" s="52">
        <f>M12/(L12)/F12%</f>
        <v>-0.5385996409335727</v>
      </c>
    </row>
    <row r="13" spans="1:14" ht="15" customHeight="1">
      <c r="A13" s="48">
        <v>1</v>
      </c>
      <c r="B13" s="49">
        <v>43502</v>
      </c>
      <c r="C13" s="48" t="s">
        <v>20</v>
      </c>
      <c r="D13" s="44" t="s">
        <v>19</v>
      </c>
      <c r="E13" s="44" t="s">
        <v>40</v>
      </c>
      <c r="F13" s="50">
        <v>27470</v>
      </c>
      <c r="G13" s="48">
        <v>27300</v>
      </c>
      <c r="H13" s="50">
        <v>27570</v>
      </c>
      <c r="I13" s="50">
        <v>27670</v>
      </c>
      <c r="J13" s="50">
        <v>27770</v>
      </c>
      <c r="K13" s="53">
        <v>27570</v>
      </c>
      <c r="L13" s="48">
        <v>20</v>
      </c>
      <c r="M13" s="51">
        <f>IF(D13="BUY",(K13-F13)*(L13),(F13-K13)*(L13))</f>
        <v>2000</v>
      </c>
      <c r="N13" s="52">
        <f>M13/(L13)/F13%</f>
        <v>0.3640334910811795</v>
      </c>
    </row>
    <row r="14" spans="1:14" ht="15" customHeight="1">
      <c r="A14" s="48">
        <v>2</v>
      </c>
      <c r="B14" s="49">
        <v>43500</v>
      </c>
      <c r="C14" s="48" t="s">
        <v>20</v>
      </c>
      <c r="D14" s="44" t="s">
        <v>19</v>
      </c>
      <c r="E14" s="44" t="s">
        <v>40</v>
      </c>
      <c r="F14" s="50">
        <v>27170</v>
      </c>
      <c r="G14" s="48">
        <v>27000</v>
      </c>
      <c r="H14" s="50">
        <v>27250</v>
      </c>
      <c r="I14" s="50">
        <v>27330</v>
      </c>
      <c r="J14" s="50">
        <v>27410</v>
      </c>
      <c r="K14" s="53">
        <v>27250</v>
      </c>
      <c r="L14" s="48">
        <v>20</v>
      </c>
      <c r="M14" s="51">
        <f>IF(D14="BUY",(K14-F14)*(L14),(F14-K14)*(L14))</f>
        <v>1600</v>
      </c>
      <c r="N14" s="52">
        <f>M14/(L14)/F14%</f>
        <v>0.29444239970555763</v>
      </c>
    </row>
    <row r="15" spans="1:14" ht="15" customHeight="1">
      <c r="A15" s="48">
        <v>3</v>
      </c>
      <c r="B15" s="49">
        <v>43497</v>
      </c>
      <c r="C15" s="48" t="s">
        <v>20</v>
      </c>
      <c r="D15" s="44" t="s">
        <v>19</v>
      </c>
      <c r="E15" s="44" t="s">
        <v>53</v>
      </c>
      <c r="F15" s="50">
        <v>100</v>
      </c>
      <c r="G15" s="48">
        <v>38</v>
      </c>
      <c r="H15" s="50">
        <v>140</v>
      </c>
      <c r="I15" s="50">
        <v>180</v>
      </c>
      <c r="J15" s="50">
        <v>220</v>
      </c>
      <c r="K15" s="53">
        <v>140</v>
      </c>
      <c r="L15" s="48">
        <v>75</v>
      </c>
      <c r="M15" s="51">
        <f>IF(D15="BUY",(K15-F15)*(L15),(F15-K15)*(L15))</f>
        <v>3000</v>
      </c>
      <c r="N15" s="52">
        <f>M15/(L15)/F15%</f>
        <v>40</v>
      </c>
    </row>
    <row r="16" spans="1:14" ht="15" customHeight="1">
      <c r="A16" s="48">
        <v>4</v>
      </c>
      <c r="B16" s="49">
        <v>43497</v>
      </c>
      <c r="C16" s="48" t="s">
        <v>20</v>
      </c>
      <c r="D16" s="44" t="s">
        <v>19</v>
      </c>
      <c r="E16" s="44" t="s">
        <v>51</v>
      </c>
      <c r="F16" s="50">
        <v>10920</v>
      </c>
      <c r="G16" s="48">
        <v>1850</v>
      </c>
      <c r="H16" s="50">
        <v>10960</v>
      </c>
      <c r="I16" s="50">
        <v>11000</v>
      </c>
      <c r="J16" s="50">
        <v>11040</v>
      </c>
      <c r="K16" s="53">
        <v>10960</v>
      </c>
      <c r="L16" s="48">
        <v>75</v>
      </c>
      <c r="M16" s="51">
        <f>IF(D16="BUY",(K16-F16)*(L16),(F16-K16)*(L16))</f>
        <v>3000</v>
      </c>
      <c r="N16" s="52">
        <f>M16/(L16)/F16%</f>
        <v>0.3663003663003663</v>
      </c>
    </row>
    <row r="17" spans="1:11" ht="15" customHeight="1">
      <c r="A17" s="4" t="s">
        <v>21</v>
      </c>
      <c r="B17" s="5"/>
      <c r="C17" s="6"/>
      <c r="D17" s="7"/>
      <c r="E17" s="8"/>
      <c r="F17" s="8"/>
      <c r="G17" s="9"/>
      <c r="H17" s="10"/>
      <c r="I17" s="10"/>
      <c r="J17" s="10"/>
      <c r="K17" s="11"/>
    </row>
    <row r="18" spans="1:14" ht="15" customHeight="1">
      <c r="A18" s="4" t="s">
        <v>22</v>
      </c>
      <c r="B18" s="13"/>
      <c r="C18" s="6"/>
      <c r="D18" s="7"/>
      <c r="E18" s="8"/>
      <c r="F18" s="8"/>
      <c r="G18" s="9"/>
      <c r="H18" s="8"/>
      <c r="I18" s="8"/>
      <c r="J18" s="8"/>
      <c r="L18" s="12"/>
      <c r="N18" s="34"/>
    </row>
    <row r="19" spans="1:14" ht="15" customHeight="1">
      <c r="A19" s="4" t="s">
        <v>22</v>
      </c>
      <c r="B19" s="13"/>
      <c r="C19" s="14"/>
      <c r="D19" s="15"/>
      <c r="E19" s="16"/>
      <c r="F19" s="16"/>
      <c r="G19" s="17"/>
      <c r="H19" s="16"/>
      <c r="I19" s="16"/>
      <c r="J19" s="16"/>
      <c r="K19" s="11"/>
      <c r="L19" s="12"/>
      <c r="N19" s="12"/>
    </row>
    <row r="20" spans="1:14" ht="15" customHeight="1" thickBot="1">
      <c r="A20" s="18"/>
      <c r="B20" s="13"/>
      <c r="C20" s="16"/>
      <c r="D20" s="16"/>
      <c r="E20" s="16"/>
      <c r="F20" s="19"/>
      <c r="G20" s="20"/>
      <c r="H20" s="21" t="s">
        <v>23</v>
      </c>
      <c r="I20" s="21"/>
      <c r="L20" s="12"/>
      <c r="M20" s="45" t="s">
        <v>39</v>
      </c>
      <c r="N20" s="46" t="s">
        <v>38</v>
      </c>
    </row>
    <row r="21" spans="1:9" ht="15" customHeight="1">
      <c r="A21" s="18"/>
      <c r="B21" s="13"/>
      <c r="C21" s="59" t="s">
        <v>24</v>
      </c>
      <c r="D21" s="59"/>
      <c r="E21" s="23">
        <v>3</v>
      </c>
      <c r="F21" s="24">
        <f>F22+F23+F24+F25+F26+F27</f>
        <v>100</v>
      </c>
      <c r="G21" s="25">
        <v>3</v>
      </c>
      <c r="H21" s="26">
        <f>G22/G21%</f>
        <v>100</v>
      </c>
      <c r="I21" s="26"/>
    </row>
    <row r="22" spans="1:11" ht="15" customHeight="1">
      <c r="A22" s="18"/>
      <c r="B22" s="13"/>
      <c r="C22" s="55" t="s">
        <v>25</v>
      </c>
      <c r="D22" s="55"/>
      <c r="E22" s="27">
        <v>3</v>
      </c>
      <c r="F22" s="28">
        <f>(E22/E21)*100</f>
        <v>100</v>
      </c>
      <c r="G22" s="25">
        <v>3</v>
      </c>
      <c r="H22" s="22"/>
      <c r="I22" s="22"/>
      <c r="J22" s="16"/>
      <c r="K22" s="22"/>
    </row>
    <row r="23" spans="1:10" ht="15" customHeight="1">
      <c r="A23" s="29"/>
      <c r="B23" s="13"/>
      <c r="C23" s="55" t="s">
        <v>26</v>
      </c>
      <c r="D23" s="55"/>
      <c r="E23" s="27">
        <v>0</v>
      </c>
      <c r="F23" s="28">
        <f>(E23/E21)*100</f>
        <v>0</v>
      </c>
      <c r="G23" s="30"/>
      <c r="H23" s="25"/>
      <c r="I23" s="25"/>
      <c r="J23" s="16"/>
    </row>
    <row r="24" spans="1:9" ht="15" customHeight="1">
      <c r="A24" s="29"/>
      <c r="B24" s="13"/>
      <c r="C24" s="55" t="s">
        <v>27</v>
      </c>
      <c r="D24" s="55"/>
      <c r="E24" s="27">
        <v>0</v>
      </c>
      <c r="F24" s="28">
        <f>(E24/E21)*100</f>
        <v>0</v>
      </c>
      <c r="G24" s="30"/>
      <c r="H24" s="25"/>
      <c r="I24" s="25"/>
    </row>
    <row r="25" spans="1:12" ht="15" customHeight="1">
      <c r="A25" s="29"/>
      <c r="B25" s="13"/>
      <c r="C25" s="55" t="s">
        <v>28</v>
      </c>
      <c r="D25" s="55"/>
      <c r="E25" s="27">
        <v>0</v>
      </c>
      <c r="F25" s="28">
        <f>(E25/E21)*100</f>
        <v>0</v>
      </c>
      <c r="G25" s="30"/>
      <c r="H25" s="16" t="s">
        <v>29</v>
      </c>
      <c r="I25" s="16"/>
      <c r="L25" s="22"/>
    </row>
    <row r="26" spans="1:9" ht="15" customHeight="1">
      <c r="A26" s="29"/>
      <c r="B26" s="13"/>
      <c r="C26" s="55" t="s">
        <v>30</v>
      </c>
      <c r="D26" s="55"/>
      <c r="E26" s="27">
        <v>0</v>
      </c>
      <c r="F26" s="28">
        <v>0</v>
      </c>
      <c r="G26" s="30"/>
      <c r="H26" s="16"/>
      <c r="I26" s="16"/>
    </row>
    <row r="27" spans="1:10" ht="15" customHeight="1" thickBot="1">
      <c r="A27" s="29"/>
      <c r="B27" s="13"/>
      <c r="C27" s="56" t="s">
        <v>31</v>
      </c>
      <c r="D27" s="56"/>
      <c r="E27" s="32"/>
      <c r="F27" s="33">
        <f>(E27/E21)*100</f>
        <v>0</v>
      </c>
      <c r="G27" s="30"/>
      <c r="H27" s="16"/>
      <c r="I27" s="16"/>
      <c r="J27" s="16"/>
    </row>
    <row r="28" spans="1:11" ht="15" customHeight="1">
      <c r="A28" s="35" t="s">
        <v>32</v>
      </c>
      <c r="B28" s="5"/>
      <c r="C28" s="6"/>
      <c r="D28" s="6"/>
      <c r="E28" s="8"/>
      <c r="F28" s="8"/>
      <c r="G28" s="36"/>
      <c r="H28" s="16"/>
      <c r="I28" s="37"/>
      <c r="J28" s="37"/>
      <c r="K28" s="8"/>
    </row>
    <row r="29" spans="1:12" ht="15" customHeight="1">
      <c r="A29" s="7" t="s">
        <v>33</v>
      </c>
      <c r="B29" s="5"/>
      <c r="C29" s="38"/>
      <c r="D29" s="39"/>
      <c r="E29" s="40"/>
      <c r="F29" s="37"/>
      <c r="G29" s="36"/>
      <c r="H29" s="37"/>
      <c r="I29" s="37"/>
      <c r="J29" s="37"/>
      <c r="K29" s="8"/>
      <c r="L29" s="12"/>
    </row>
    <row r="30" spans="1:10" ht="15" customHeight="1">
      <c r="A30" s="7" t="s">
        <v>34</v>
      </c>
      <c r="B30" s="5"/>
      <c r="C30" s="6"/>
      <c r="D30" s="39"/>
      <c r="E30" s="40"/>
      <c r="F30" s="37"/>
      <c r="G30" s="36"/>
      <c r="H30" s="41"/>
      <c r="I30" s="41"/>
      <c r="J30" s="41"/>
    </row>
    <row r="31" spans="1:14" ht="15" customHeight="1">
      <c r="A31" s="7" t="s">
        <v>35</v>
      </c>
      <c r="B31" s="38"/>
      <c r="C31" s="6"/>
      <c r="D31" s="39"/>
      <c r="E31" s="40"/>
      <c r="F31" s="37"/>
      <c r="G31" s="42"/>
      <c r="H31" s="41"/>
      <c r="I31" s="41"/>
      <c r="J31" s="41"/>
      <c r="K31" s="8"/>
      <c r="L31" s="12"/>
      <c r="M31" s="18"/>
      <c r="N31" s="18"/>
    </row>
    <row r="32" spans="1:12" ht="15" customHeight="1" thickBot="1">
      <c r="A32" s="7" t="s">
        <v>36</v>
      </c>
      <c r="B32" s="29"/>
      <c r="C32" s="6"/>
      <c r="D32" s="43"/>
      <c r="E32" s="37"/>
      <c r="F32" s="37"/>
      <c r="G32" s="42"/>
      <c r="H32" s="41"/>
      <c r="I32" s="41"/>
      <c r="J32" s="41"/>
      <c r="K32" s="37"/>
      <c r="L32" s="12"/>
    </row>
    <row r="33" spans="1:14" ht="15" customHeight="1" thickBot="1">
      <c r="A33" s="64" t="s">
        <v>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ht="15" customHeight="1" thickBo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1:14" ht="1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1:14" ht="15" customHeight="1">
      <c r="A36" s="65" t="s">
        <v>44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5" customHeight="1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5" customHeight="1" thickBot="1">
      <c r="A38" s="66" t="s">
        <v>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5" customHeight="1">
      <c r="A39" s="67" t="s">
        <v>49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15" customHeight="1">
      <c r="A40" s="67" t="s">
        <v>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5" customHeight="1">
      <c r="A41" s="62" t="s">
        <v>5</v>
      </c>
      <c r="B41" s="57" t="s">
        <v>6</v>
      </c>
      <c r="C41" s="57" t="s">
        <v>7</v>
      </c>
      <c r="D41" s="62" t="s">
        <v>8</v>
      </c>
      <c r="E41" s="57" t="s">
        <v>9</v>
      </c>
      <c r="F41" s="57" t="s">
        <v>10</v>
      </c>
      <c r="G41" s="57" t="s">
        <v>11</v>
      </c>
      <c r="H41" s="57" t="s">
        <v>12</v>
      </c>
      <c r="I41" s="57" t="s">
        <v>13</v>
      </c>
      <c r="J41" s="57" t="s">
        <v>14</v>
      </c>
      <c r="K41" s="60" t="s">
        <v>15</v>
      </c>
      <c r="L41" s="57" t="s">
        <v>16</v>
      </c>
      <c r="M41" s="57" t="s">
        <v>17</v>
      </c>
      <c r="N41" s="57" t="s">
        <v>18</v>
      </c>
    </row>
    <row r="42" spans="1:14" ht="15" customHeight="1">
      <c r="A42" s="63"/>
      <c r="B42" s="58"/>
      <c r="C42" s="58"/>
      <c r="D42" s="63"/>
      <c r="E42" s="58"/>
      <c r="F42" s="58"/>
      <c r="G42" s="58"/>
      <c r="H42" s="58"/>
      <c r="I42" s="58"/>
      <c r="J42" s="58"/>
      <c r="K42" s="61"/>
      <c r="L42" s="58"/>
      <c r="M42" s="58"/>
      <c r="N42" s="58"/>
    </row>
    <row r="43" spans="1:14" ht="15" customHeight="1">
      <c r="A43" s="48">
        <v>1</v>
      </c>
      <c r="B43" s="49">
        <v>43496</v>
      </c>
      <c r="C43" s="48" t="s">
        <v>20</v>
      </c>
      <c r="D43" s="44" t="s">
        <v>19</v>
      </c>
      <c r="E43" s="44" t="s">
        <v>51</v>
      </c>
      <c r="F43" s="50">
        <v>10860</v>
      </c>
      <c r="G43" s="48">
        <v>10790</v>
      </c>
      <c r="H43" s="50">
        <v>10900</v>
      </c>
      <c r="I43" s="50">
        <v>10940</v>
      </c>
      <c r="J43" s="50">
        <v>10980</v>
      </c>
      <c r="K43" s="53">
        <v>10900</v>
      </c>
      <c r="L43" s="48">
        <v>75</v>
      </c>
      <c r="M43" s="51">
        <f>IF(D43="BUY",(K43-F43)*(L43),(F43-K43)*(L43))</f>
        <v>3000</v>
      </c>
      <c r="N43" s="52">
        <f>M43/(L43)/F43%</f>
        <v>0.3683241252302026</v>
      </c>
    </row>
    <row r="44" spans="1:14" ht="15" customHeight="1">
      <c r="A44" s="48">
        <v>2</v>
      </c>
      <c r="B44" s="49">
        <v>43496</v>
      </c>
      <c r="C44" s="48" t="s">
        <v>20</v>
      </c>
      <c r="D44" s="44" t="s">
        <v>19</v>
      </c>
      <c r="E44" s="44" t="s">
        <v>40</v>
      </c>
      <c r="F44" s="50">
        <v>27150</v>
      </c>
      <c r="G44" s="48">
        <v>26990</v>
      </c>
      <c r="H44" s="50">
        <v>27230</v>
      </c>
      <c r="I44" s="50">
        <v>27310</v>
      </c>
      <c r="J44" s="50">
        <v>27390</v>
      </c>
      <c r="K44" s="53">
        <v>27310</v>
      </c>
      <c r="L44" s="48">
        <v>20</v>
      </c>
      <c r="M44" s="51">
        <f>IF(D44="BUY",(K44-F44)*(L44),(F44-K44)*(L44))</f>
        <v>3200</v>
      </c>
      <c r="N44" s="52">
        <f>M44/(L44)/F44%</f>
        <v>0.5893186003683242</v>
      </c>
    </row>
    <row r="45" spans="1:14" ht="15" customHeight="1">
      <c r="A45" s="48">
        <v>3</v>
      </c>
      <c r="B45" s="49">
        <v>43495</v>
      </c>
      <c r="C45" s="48" t="s">
        <v>20</v>
      </c>
      <c r="D45" s="44" t="s">
        <v>19</v>
      </c>
      <c r="E45" s="44" t="s">
        <v>40</v>
      </c>
      <c r="F45" s="50">
        <v>26700</v>
      </c>
      <c r="G45" s="48">
        <v>26570</v>
      </c>
      <c r="H45" s="50">
        <v>26780</v>
      </c>
      <c r="I45" s="50">
        <v>26860</v>
      </c>
      <c r="J45" s="50">
        <v>26940</v>
      </c>
      <c r="K45" s="53">
        <v>26860</v>
      </c>
      <c r="L45" s="48">
        <v>20</v>
      </c>
      <c r="M45" s="51">
        <f>IF(D45="BUY",(K45-F45)*(L45),(F45-K45)*(L45))</f>
        <v>3200</v>
      </c>
      <c r="N45" s="52">
        <f>M45/(L45)/F45%</f>
        <v>0.599250936329588</v>
      </c>
    </row>
    <row r="46" spans="1:14" ht="15" customHeight="1">
      <c r="A46" s="48">
        <v>4</v>
      </c>
      <c r="B46" s="49">
        <v>43494</v>
      </c>
      <c r="C46" s="48" t="s">
        <v>20</v>
      </c>
      <c r="D46" s="44" t="s">
        <v>19</v>
      </c>
      <c r="E46" s="44" t="s">
        <v>50</v>
      </c>
      <c r="F46" s="50">
        <v>10650</v>
      </c>
      <c r="G46" s="48">
        <v>10580</v>
      </c>
      <c r="H46" s="50">
        <v>10690</v>
      </c>
      <c r="I46" s="50">
        <v>10730</v>
      </c>
      <c r="J46" s="50">
        <v>10770</v>
      </c>
      <c r="K46" s="53">
        <v>10690</v>
      </c>
      <c r="L46" s="48">
        <v>75</v>
      </c>
      <c r="M46" s="51">
        <f aca="true" t="shared" si="0" ref="M46:M52">IF(D46="BUY",(K46-F46)*(L46),(F46-K46)*(L46))</f>
        <v>3000</v>
      </c>
      <c r="N46" s="52">
        <f aca="true" t="shared" si="1" ref="N46:N52">M46/(L46)/F46%</f>
        <v>0.3755868544600939</v>
      </c>
    </row>
    <row r="47" spans="1:14" ht="15" customHeight="1">
      <c r="A47" s="48">
        <v>5</v>
      </c>
      <c r="B47" s="49">
        <v>43476</v>
      </c>
      <c r="C47" s="48" t="s">
        <v>20</v>
      </c>
      <c r="D47" s="44" t="s">
        <v>19</v>
      </c>
      <c r="E47" s="44" t="s">
        <v>50</v>
      </c>
      <c r="F47" s="50">
        <v>10940</v>
      </c>
      <c r="G47" s="48">
        <v>10860</v>
      </c>
      <c r="H47" s="50">
        <v>10980</v>
      </c>
      <c r="I47" s="50">
        <v>11020</v>
      </c>
      <c r="J47" s="50">
        <v>11060</v>
      </c>
      <c r="K47" s="53">
        <v>10860</v>
      </c>
      <c r="L47" s="48">
        <v>75</v>
      </c>
      <c r="M47" s="51">
        <f t="shared" si="0"/>
        <v>-6000</v>
      </c>
      <c r="N47" s="52">
        <f t="shared" si="1"/>
        <v>-0.7312614259597806</v>
      </c>
    </row>
    <row r="48" spans="1:14" ht="15" customHeight="1">
      <c r="A48" s="48">
        <v>6</v>
      </c>
      <c r="B48" s="49">
        <v>43476</v>
      </c>
      <c r="C48" s="48" t="s">
        <v>20</v>
      </c>
      <c r="D48" s="44" t="s">
        <v>19</v>
      </c>
      <c r="E48" s="44" t="s">
        <v>40</v>
      </c>
      <c r="F48" s="50">
        <v>27560</v>
      </c>
      <c r="G48" s="48">
        <v>27480</v>
      </c>
      <c r="H48" s="50">
        <v>27640</v>
      </c>
      <c r="I48" s="50">
        <v>27720</v>
      </c>
      <c r="J48" s="50">
        <v>27800</v>
      </c>
      <c r="K48" s="53">
        <v>27480</v>
      </c>
      <c r="L48" s="48">
        <v>20</v>
      </c>
      <c r="M48" s="51">
        <f t="shared" si="0"/>
        <v>-1600</v>
      </c>
      <c r="N48" s="52">
        <f t="shared" si="1"/>
        <v>-0.29027576197387517</v>
      </c>
    </row>
    <row r="49" spans="1:14" ht="15" customHeight="1">
      <c r="A49" s="48">
        <v>7</v>
      </c>
      <c r="B49" s="49">
        <v>43474</v>
      </c>
      <c r="C49" s="48" t="s">
        <v>20</v>
      </c>
      <c r="D49" s="44" t="s">
        <v>37</v>
      </c>
      <c r="E49" s="44" t="s">
        <v>40</v>
      </c>
      <c r="F49" s="50">
        <v>27650</v>
      </c>
      <c r="G49" s="48">
        <v>27730</v>
      </c>
      <c r="H49" s="50">
        <v>27570</v>
      </c>
      <c r="I49" s="50">
        <v>27490</v>
      </c>
      <c r="J49" s="50">
        <v>27410</v>
      </c>
      <c r="K49" s="53">
        <v>27730</v>
      </c>
      <c r="L49" s="48">
        <v>20</v>
      </c>
      <c r="M49" s="51">
        <f t="shared" si="0"/>
        <v>-1600</v>
      </c>
      <c r="N49" s="52">
        <f t="shared" si="1"/>
        <v>-0.28933092224231466</v>
      </c>
    </row>
    <row r="50" spans="1:14" ht="15" customHeight="1">
      <c r="A50" s="48">
        <v>8</v>
      </c>
      <c r="B50" s="49">
        <v>43469</v>
      </c>
      <c r="C50" s="48" t="s">
        <v>20</v>
      </c>
      <c r="D50" s="44" t="s">
        <v>37</v>
      </c>
      <c r="E50" s="44" t="s">
        <v>40</v>
      </c>
      <c r="F50" s="50">
        <v>27350</v>
      </c>
      <c r="G50" s="48">
        <v>27510</v>
      </c>
      <c r="H50" s="50">
        <v>27270</v>
      </c>
      <c r="I50" s="50">
        <v>27190</v>
      </c>
      <c r="J50" s="50">
        <v>27110</v>
      </c>
      <c r="K50" s="53">
        <v>27270</v>
      </c>
      <c r="L50" s="48">
        <v>20</v>
      </c>
      <c r="M50" s="51">
        <f t="shared" si="0"/>
        <v>1600</v>
      </c>
      <c r="N50" s="52">
        <f t="shared" si="1"/>
        <v>0.29250457038391225</v>
      </c>
    </row>
    <row r="51" spans="1:14" ht="15" customHeight="1">
      <c r="A51" s="48">
        <v>9</v>
      </c>
      <c r="B51" s="49">
        <v>43467</v>
      </c>
      <c r="C51" s="48" t="s">
        <v>20</v>
      </c>
      <c r="D51" s="44" t="s">
        <v>19</v>
      </c>
      <c r="E51" s="44" t="s">
        <v>40</v>
      </c>
      <c r="F51" s="50">
        <v>27280</v>
      </c>
      <c r="G51" s="48">
        <v>27120</v>
      </c>
      <c r="H51" s="50">
        <v>27360</v>
      </c>
      <c r="I51" s="50">
        <v>27440</v>
      </c>
      <c r="J51" s="50">
        <v>27520</v>
      </c>
      <c r="K51" s="53">
        <v>27520</v>
      </c>
      <c r="L51" s="48">
        <v>20</v>
      </c>
      <c r="M51" s="51">
        <f t="shared" si="0"/>
        <v>4800</v>
      </c>
      <c r="N51" s="52">
        <f t="shared" si="1"/>
        <v>0.8797653958944281</v>
      </c>
    </row>
    <row r="52" spans="1:14" ht="15" customHeight="1">
      <c r="A52" s="48">
        <v>10</v>
      </c>
      <c r="B52" s="49">
        <v>43466</v>
      </c>
      <c r="C52" s="48" t="s">
        <v>20</v>
      </c>
      <c r="D52" s="44" t="s">
        <v>19</v>
      </c>
      <c r="E52" s="44" t="s">
        <v>40</v>
      </c>
      <c r="F52" s="50">
        <v>27280</v>
      </c>
      <c r="G52" s="48">
        <v>27060</v>
      </c>
      <c r="H52" s="50">
        <v>27300</v>
      </c>
      <c r="I52" s="50">
        <v>27380</v>
      </c>
      <c r="J52" s="50">
        <v>27460</v>
      </c>
      <c r="K52" s="53">
        <v>27460</v>
      </c>
      <c r="L52" s="48">
        <v>20</v>
      </c>
      <c r="M52" s="51">
        <f t="shared" si="0"/>
        <v>3600</v>
      </c>
      <c r="N52" s="52">
        <f t="shared" si="1"/>
        <v>0.6598240469208211</v>
      </c>
    </row>
    <row r="53" spans="1:11" ht="15" customHeight="1">
      <c r="A53" s="4" t="s">
        <v>21</v>
      </c>
      <c r="B53" s="5"/>
      <c r="C53" s="6"/>
      <c r="D53" s="7"/>
      <c r="E53" s="8"/>
      <c r="F53" s="8"/>
      <c r="G53" s="9"/>
      <c r="H53" s="10"/>
      <c r="I53" s="10"/>
      <c r="J53" s="10"/>
      <c r="K53" s="11"/>
    </row>
    <row r="54" spans="1:14" ht="15" customHeight="1">
      <c r="A54" s="4" t="s">
        <v>22</v>
      </c>
      <c r="B54" s="13"/>
      <c r="C54" s="6"/>
      <c r="D54" s="7"/>
      <c r="E54" s="8"/>
      <c r="F54" s="8"/>
      <c r="G54" s="9"/>
      <c r="H54" s="8"/>
      <c r="I54" s="8"/>
      <c r="J54" s="8"/>
      <c r="L54" s="12"/>
      <c r="N54" s="34"/>
    </row>
    <row r="55" spans="1:14" ht="15" customHeight="1">
      <c r="A55" s="4" t="s">
        <v>22</v>
      </c>
      <c r="B55" s="13"/>
      <c r="C55" s="14"/>
      <c r="D55" s="15"/>
      <c r="E55" s="16"/>
      <c r="F55" s="16"/>
      <c r="G55" s="17"/>
      <c r="H55" s="16"/>
      <c r="I55" s="16"/>
      <c r="J55" s="16"/>
      <c r="K55" s="11"/>
      <c r="L55" s="12"/>
      <c r="N55" s="12"/>
    </row>
    <row r="56" spans="1:14" ht="15" customHeight="1" thickBot="1">
      <c r="A56" s="18"/>
      <c r="B56" s="13"/>
      <c r="C56" s="16"/>
      <c r="D56" s="16"/>
      <c r="E56" s="16"/>
      <c r="F56" s="19"/>
      <c r="G56" s="20"/>
      <c r="H56" s="21" t="s">
        <v>23</v>
      </c>
      <c r="I56" s="21"/>
      <c r="L56" s="12"/>
      <c r="M56" s="45" t="s">
        <v>39</v>
      </c>
      <c r="N56" s="46" t="s">
        <v>38</v>
      </c>
    </row>
    <row r="57" spans="1:9" ht="15" customHeight="1">
      <c r="A57" s="18"/>
      <c r="B57" s="13"/>
      <c r="C57" s="59" t="s">
        <v>24</v>
      </c>
      <c r="D57" s="59"/>
      <c r="E57" s="23">
        <v>10</v>
      </c>
      <c r="F57" s="24">
        <f>F58+F59+F60+F61+F62+F63</f>
        <v>100</v>
      </c>
      <c r="G57" s="25">
        <v>10</v>
      </c>
      <c r="H57" s="26">
        <f>G58/G57%</f>
        <v>70</v>
      </c>
      <c r="I57" s="26"/>
    </row>
    <row r="58" spans="1:11" ht="15" customHeight="1">
      <c r="A58" s="18"/>
      <c r="B58" s="13"/>
      <c r="C58" s="55" t="s">
        <v>25</v>
      </c>
      <c r="D58" s="55"/>
      <c r="E58" s="27">
        <v>7</v>
      </c>
      <c r="F58" s="28">
        <f>(E58/E57)*100</f>
        <v>70</v>
      </c>
      <c r="G58" s="25">
        <v>7</v>
      </c>
      <c r="H58" s="22"/>
      <c r="I58" s="22"/>
      <c r="J58" s="16"/>
      <c r="K58" s="22"/>
    </row>
    <row r="59" spans="1:10" ht="15" customHeight="1">
      <c r="A59" s="29"/>
      <c r="B59" s="13"/>
      <c r="C59" s="55" t="s">
        <v>26</v>
      </c>
      <c r="D59" s="55"/>
      <c r="E59" s="27">
        <v>0</v>
      </c>
      <c r="F59" s="28">
        <f>(E59/E57)*100</f>
        <v>0</v>
      </c>
      <c r="G59" s="30"/>
      <c r="H59" s="25"/>
      <c r="I59" s="25"/>
      <c r="J59" s="16"/>
    </row>
    <row r="60" spans="1:9" ht="15" customHeight="1">
      <c r="A60" s="29"/>
      <c r="B60" s="13"/>
      <c r="C60" s="55" t="s">
        <v>27</v>
      </c>
      <c r="D60" s="55"/>
      <c r="E60" s="27">
        <v>0</v>
      </c>
      <c r="F60" s="28">
        <f>(E60/E57)*100</f>
        <v>0</v>
      </c>
      <c r="G60" s="30"/>
      <c r="H60" s="25"/>
      <c r="I60" s="25"/>
    </row>
    <row r="61" spans="1:12" ht="15" customHeight="1">
      <c r="A61" s="29"/>
      <c r="B61" s="13"/>
      <c r="C61" s="55" t="s">
        <v>28</v>
      </c>
      <c r="D61" s="55"/>
      <c r="E61" s="27">
        <v>3</v>
      </c>
      <c r="F61" s="28">
        <f>(E61/E57)*100</f>
        <v>30</v>
      </c>
      <c r="G61" s="30"/>
      <c r="H61" s="16" t="s">
        <v>29</v>
      </c>
      <c r="I61" s="16"/>
      <c r="L61" s="22"/>
    </row>
    <row r="62" spans="1:9" ht="15" customHeight="1">
      <c r="A62" s="29"/>
      <c r="B62" s="13"/>
      <c r="C62" s="55" t="s">
        <v>30</v>
      </c>
      <c r="D62" s="55"/>
      <c r="E62" s="27">
        <v>0</v>
      </c>
      <c r="F62" s="28">
        <v>0</v>
      </c>
      <c r="G62" s="30"/>
      <c r="H62" s="16"/>
      <c r="I62" s="16"/>
    </row>
    <row r="63" spans="1:10" ht="15" customHeight="1" thickBot="1">
      <c r="A63" s="29"/>
      <c r="B63" s="13"/>
      <c r="C63" s="56" t="s">
        <v>31</v>
      </c>
      <c r="D63" s="56"/>
      <c r="E63" s="32"/>
      <c r="F63" s="33">
        <f>(E63/E57)*100</f>
        <v>0</v>
      </c>
      <c r="G63" s="30"/>
      <c r="H63" s="16"/>
      <c r="I63" s="16"/>
      <c r="J63" s="16"/>
    </row>
    <row r="64" spans="1:14" ht="15" customHeight="1">
      <c r="A64" s="35" t="s">
        <v>32</v>
      </c>
      <c r="B64" s="5"/>
      <c r="C64" s="6"/>
      <c r="D64" s="6"/>
      <c r="E64" s="8"/>
      <c r="F64" s="8"/>
      <c r="G64" s="36"/>
      <c r="H64" s="16"/>
      <c r="I64" s="37"/>
      <c r="J64" s="37"/>
      <c r="K64" s="8"/>
      <c r="M64" s="12"/>
      <c r="N64" s="2"/>
    </row>
    <row r="65" spans="1:12" ht="15" customHeight="1">
      <c r="A65" s="7" t="s">
        <v>33</v>
      </c>
      <c r="B65" s="5"/>
      <c r="C65" s="38"/>
      <c r="D65" s="39"/>
      <c r="E65" s="40"/>
      <c r="F65" s="37"/>
      <c r="G65" s="36"/>
      <c r="H65" s="37"/>
      <c r="I65" s="37"/>
      <c r="J65" s="37"/>
      <c r="K65" s="8"/>
      <c r="L65" s="12"/>
    </row>
    <row r="66" spans="1:10" ht="15" customHeight="1">
      <c r="A66" s="7" t="s">
        <v>34</v>
      </c>
      <c r="B66" s="5"/>
      <c r="C66" s="6"/>
      <c r="D66" s="39"/>
      <c r="E66" s="40"/>
      <c r="F66" s="37"/>
      <c r="G66" s="36"/>
      <c r="H66" s="41"/>
      <c r="I66" s="41"/>
      <c r="J66" s="41"/>
    </row>
    <row r="67" spans="1:14" ht="15" customHeight="1">
      <c r="A67" s="7" t="s">
        <v>35</v>
      </c>
      <c r="B67" s="38"/>
      <c r="C67" s="6"/>
      <c r="D67" s="39"/>
      <c r="E67" s="40"/>
      <c r="F67" s="37"/>
      <c r="G67" s="42"/>
      <c r="H67" s="41"/>
      <c r="I67" s="41"/>
      <c r="J67" s="41"/>
      <c r="K67" s="8"/>
      <c r="L67" s="12"/>
      <c r="M67" s="18"/>
      <c r="N67" s="18"/>
    </row>
    <row r="68" spans="1:12" ht="15" customHeight="1" thickBot="1">
      <c r="A68" s="7" t="s">
        <v>36</v>
      </c>
      <c r="B68" s="29"/>
      <c r="C68" s="6"/>
      <c r="D68" s="43"/>
      <c r="E68" s="37"/>
      <c r="F68" s="37"/>
      <c r="G68" s="42"/>
      <c r="H68" s="41"/>
      <c r="I68" s="41"/>
      <c r="J68" s="41"/>
      <c r="K68" s="37"/>
      <c r="L68" s="12"/>
    </row>
    <row r="69" spans="1:16" ht="15" customHeight="1" thickBot="1">
      <c r="A69" s="64" t="s">
        <v>0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P69" s="12"/>
    </row>
    <row r="70" spans="1:14" ht="15" customHeight="1" thickBo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</row>
    <row r="71" spans="1:14" ht="1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</row>
    <row r="72" spans="1:14" ht="15" customHeight="1">
      <c r="A72" s="65" t="s">
        <v>44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5" customHeight="1">
      <c r="A73" s="65" t="s">
        <v>45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1:14" ht="15" customHeight="1" thickBot="1">
      <c r="A74" s="66" t="s">
        <v>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1:14" ht="15" customHeight="1">
      <c r="A75" s="67" t="s">
        <v>47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67" t="s">
        <v>4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62" t="s">
        <v>5</v>
      </c>
      <c r="B77" s="57" t="s">
        <v>6</v>
      </c>
      <c r="C77" s="57" t="s">
        <v>7</v>
      </c>
      <c r="D77" s="62" t="s">
        <v>8</v>
      </c>
      <c r="E77" s="57" t="s">
        <v>9</v>
      </c>
      <c r="F77" s="57" t="s">
        <v>10</v>
      </c>
      <c r="G77" s="57" t="s">
        <v>11</v>
      </c>
      <c r="H77" s="57" t="s">
        <v>12</v>
      </c>
      <c r="I77" s="57" t="s">
        <v>13</v>
      </c>
      <c r="J77" s="57" t="s">
        <v>14</v>
      </c>
      <c r="K77" s="60" t="s">
        <v>15</v>
      </c>
      <c r="L77" s="57" t="s">
        <v>16</v>
      </c>
      <c r="M77" s="57" t="s">
        <v>17</v>
      </c>
      <c r="N77" s="57" t="s">
        <v>18</v>
      </c>
    </row>
    <row r="78" spans="1:14" ht="15" customHeight="1">
      <c r="A78" s="63"/>
      <c r="B78" s="58"/>
      <c r="C78" s="58"/>
      <c r="D78" s="63"/>
      <c r="E78" s="58"/>
      <c r="F78" s="58"/>
      <c r="G78" s="58"/>
      <c r="H78" s="58"/>
      <c r="I78" s="58"/>
      <c r="J78" s="58"/>
      <c r="K78" s="61"/>
      <c r="L78" s="58"/>
      <c r="M78" s="58"/>
      <c r="N78" s="58"/>
    </row>
    <row r="79" spans="1:14" ht="15" customHeight="1">
      <c r="A79" s="48">
        <v>1</v>
      </c>
      <c r="B79" s="49">
        <v>43453</v>
      </c>
      <c r="C79" s="48" t="s">
        <v>20</v>
      </c>
      <c r="D79" s="44" t="s">
        <v>19</v>
      </c>
      <c r="E79" s="44" t="s">
        <v>48</v>
      </c>
      <c r="F79" s="50">
        <v>78</v>
      </c>
      <c r="G79" s="48">
        <v>20</v>
      </c>
      <c r="H79" s="50">
        <v>120</v>
      </c>
      <c r="I79" s="50">
        <v>140</v>
      </c>
      <c r="J79" s="50">
        <v>160</v>
      </c>
      <c r="K79" s="53">
        <v>20</v>
      </c>
      <c r="L79" s="48">
        <v>50</v>
      </c>
      <c r="M79" s="51">
        <f>IF(D79="BUY",(K79-F79)*(L79),(F79-K79)*(L79))</f>
        <v>-2900</v>
      </c>
      <c r="N79" s="52">
        <v>0</v>
      </c>
    </row>
    <row r="80" spans="1:14" ht="15" customHeight="1">
      <c r="A80" s="48">
        <v>2</v>
      </c>
      <c r="B80" s="49">
        <v>43451</v>
      </c>
      <c r="C80" s="48" t="s">
        <v>20</v>
      </c>
      <c r="D80" s="44" t="s">
        <v>19</v>
      </c>
      <c r="E80" s="44" t="s">
        <v>40</v>
      </c>
      <c r="F80" s="50">
        <v>27000</v>
      </c>
      <c r="G80" s="48">
        <v>26850</v>
      </c>
      <c r="H80" s="50">
        <v>27080</v>
      </c>
      <c r="I80" s="50">
        <v>27160</v>
      </c>
      <c r="J80" s="50">
        <v>27240</v>
      </c>
      <c r="K80" s="53">
        <v>26850</v>
      </c>
      <c r="L80" s="48">
        <v>40</v>
      </c>
      <c r="M80" s="51">
        <f>IF(D80="BUY",(K80-F80)*(L80),(F80-K80)*(L80))</f>
        <v>-6000</v>
      </c>
      <c r="N80" s="52">
        <f>M80/(L80)/F80%</f>
        <v>-0.5555555555555556</v>
      </c>
    </row>
    <row r="81" spans="1:14" ht="15" customHeight="1">
      <c r="A81" s="48">
        <v>3</v>
      </c>
      <c r="B81" s="49">
        <v>43438</v>
      </c>
      <c r="C81" s="48" t="s">
        <v>20</v>
      </c>
      <c r="D81" s="44" t="s">
        <v>19</v>
      </c>
      <c r="E81" s="44" t="s">
        <v>40</v>
      </c>
      <c r="F81" s="50">
        <v>26700</v>
      </c>
      <c r="G81" s="48">
        <v>26550</v>
      </c>
      <c r="H81" s="50">
        <v>26780</v>
      </c>
      <c r="I81" s="50">
        <v>26860</v>
      </c>
      <c r="J81" s="50">
        <v>26940</v>
      </c>
      <c r="K81" s="53">
        <v>26550</v>
      </c>
      <c r="L81" s="48">
        <v>40</v>
      </c>
      <c r="M81" s="51">
        <f>IF(D81="BUY",(K81-F81)*(L81),(F81-K81)*(L81))</f>
        <v>-6000</v>
      </c>
      <c r="N81" s="52">
        <f>M81/(L81)/F81%</f>
        <v>-0.5617977528089888</v>
      </c>
    </row>
    <row r="82" spans="1:11" ht="15" customHeight="1">
      <c r="A82" s="4" t="s">
        <v>21</v>
      </c>
      <c r="B82" s="5"/>
      <c r="C82" s="6"/>
      <c r="D82" s="7"/>
      <c r="E82" s="8"/>
      <c r="F82" s="8"/>
      <c r="G82" s="9"/>
      <c r="H82" s="10"/>
      <c r="I82" s="10"/>
      <c r="J82" s="10"/>
      <c r="K82" s="11"/>
    </row>
    <row r="83" spans="1:14" ht="15" customHeight="1">
      <c r="A83" s="4" t="s">
        <v>22</v>
      </c>
      <c r="B83" s="13"/>
      <c r="C83" s="6"/>
      <c r="D83" s="7"/>
      <c r="E83" s="8"/>
      <c r="F83" s="8"/>
      <c r="G83" s="9"/>
      <c r="H83" s="8"/>
      <c r="I83" s="8"/>
      <c r="J83" s="8"/>
      <c r="L83" s="12"/>
      <c r="N83" s="34"/>
    </row>
    <row r="84" spans="1:14" ht="15" customHeight="1">
      <c r="A84" s="4" t="s">
        <v>22</v>
      </c>
      <c r="B84" s="13"/>
      <c r="C84" s="14"/>
      <c r="D84" s="15"/>
      <c r="E84" s="16"/>
      <c r="F84" s="16"/>
      <c r="G84" s="17"/>
      <c r="H84" s="16"/>
      <c r="I84" s="16"/>
      <c r="J84" s="16"/>
      <c r="K84" s="11"/>
      <c r="L84" s="12"/>
      <c r="M84" s="12"/>
      <c r="N84" s="12"/>
    </row>
    <row r="85" spans="1:14" ht="15" customHeight="1" thickBot="1">
      <c r="A85" s="18"/>
      <c r="B85" s="13"/>
      <c r="C85" s="16"/>
      <c r="D85" s="16"/>
      <c r="E85" s="16"/>
      <c r="F85" s="19"/>
      <c r="G85" s="20"/>
      <c r="H85" s="21" t="s">
        <v>23</v>
      </c>
      <c r="I85" s="21"/>
      <c r="L85" s="12"/>
      <c r="M85" s="45" t="s">
        <v>39</v>
      </c>
      <c r="N85" s="46" t="s">
        <v>38</v>
      </c>
    </row>
    <row r="86" spans="1:11" ht="15" customHeight="1">
      <c r="A86" s="18"/>
      <c r="B86" s="13"/>
      <c r="C86" s="59" t="s">
        <v>24</v>
      </c>
      <c r="D86" s="59"/>
      <c r="E86" s="23">
        <v>3</v>
      </c>
      <c r="F86" s="24">
        <f>F87+F88+F89+F90+F91+F92</f>
        <v>100</v>
      </c>
      <c r="G86" s="25">
        <v>3</v>
      </c>
      <c r="H86" s="26">
        <f>G87/G86%</f>
        <v>0</v>
      </c>
      <c r="I86" s="26"/>
      <c r="K86" s="22"/>
    </row>
    <row r="87" spans="1:12" ht="15" customHeight="1">
      <c r="A87" s="18"/>
      <c r="B87" s="13"/>
      <c r="C87" s="55" t="s">
        <v>25</v>
      </c>
      <c r="D87" s="55"/>
      <c r="E87" s="27">
        <v>0</v>
      </c>
      <c r="F87" s="28">
        <f>(E87/E86)*100</f>
        <v>0</v>
      </c>
      <c r="G87" s="25">
        <v>0</v>
      </c>
      <c r="H87" s="22"/>
      <c r="I87" s="22"/>
      <c r="J87" s="16"/>
      <c r="K87" s="26"/>
      <c r="L87" s="2"/>
    </row>
    <row r="88" spans="1:10" ht="15" customHeight="1">
      <c r="A88" s="29"/>
      <c r="B88" s="13"/>
      <c r="C88" s="55" t="s">
        <v>26</v>
      </c>
      <c r="D88" s="55"/>
      <c r="E88" s="27">
        <v>0</v>
      </c>
      <c r="F88" s="28">
        <f>(E88/E86)*100</f>
        <v>0</v>
      </c>
      <c r="G88" s="30"/>
      <c r="H88" s="25"/>
      <c r="I88" s="25"/>
      <c r="J88" s="16"/>
    </row>
    <row r="89" spans="1:14" ht="15" customHeight="1">
      <c r="A89" s="29"/>
      <c r="B89" s="13"/>
      <c r="C89" s="55" t="s">
        <v>27</v>
      </c>
      <c r="D89" s="55"/>
      <c r="E89" s="27">
        <v>0</v>
      </c>
      <c r="F89" s="28">
        <f>(E89/E86)*100</f>
        <v>0</v>
      </c>
      <c r="G89" s="30"/>
      <c r="H89" s="25"/>
      <c r="I89" s="25"/>
      <c r="N89" s="2"/>
    </row>
    <row r="90" spans="1:14" ht="15" customHeight="1">
      <c r="A90" s="29"/>
      <c r="B90" s="13"/>
      <c r="C90" s="55" t="s">
        <v>28</v>
      </c>
      <c r="D90" s="55"/>
      <c r="E90" s="27">
        <v>3</v>
      </c>
      <c r="F90" s="28">
        <f>(E90/E86)*100</f>
        <v>100</v>
      </c>
      <c r="G90" s="30"/>
      <c r="H90" s="16" t="s">
        <v>29</v>
      </c>
      <c r="I90" s="16"/>
      <c r="L90" s="22"/>
      <c r="N90" s="2"/>
    </row>
    <row r="91" spans="1:14" ht="15" customHeight="1">
      <c r="A91" s="29"/>
      <c r="B91" s="13"/>
      <c r="C91" s="55" t="s">
        <v>30</v>
      </c>
      <c r="D91" s="55"/>
      <c r="E91" s="27">
        <v>0</v>
      </c>
      <c r="F91" s="28">
        <v>0</v>
      </c>
      <c r="G91" s="30"/>
      <c r="H91" s="16"/>
      <c r="I91" s="16"/>
      <c r="J91" s="16"/>
      <c r="N91" s="12"/>
    </row>
    <row r="92" spans="1:14" ht="15" customHeight="1" thickBot="1">
      <c r="A92" s="29"/>
      <c r="B92" s="13"/>
      <c r="C92" s="56" t="s">
        <v>31</v>
      </c>
      <c r="D92" s="56"/>
      <c r="E92" s="32"/>
      <c r="F92" s="33">
        <f>(E92/E86)*100</f>
        <v>0</v>
      </c>
      <c r="G92" s="30"/>
      <c r="H92" s="16"/>
      <c r="I92" s="16"/>
      <c r="J92" s="31"/>
      <c r="L92" s="12"/>
      <c r="N92" s="12"/>
    </row>
    <row r="93" spans="1:14" ht="15" customHeight="1">
      <c r="A93" s="35" t="s">
        <v>32</v>
      </c>
      <c r="B93" s="5"/>
      <c r="C93" s="6"/>
      <c r="D93" s="6"/>
      <c r="E93" s="8"/>
      <c r="F93" s="8"/>
      <c r="G93" s="36"/>
      <c r="H93" s="16"/>
      <c r="I93" s="37"/>
      <c r="J93" s="37"/>
      <c r="K93" s="8"/>
      <c r="M93" s="12"/>
      <c r="N93" s="34"/>
    </row>
    <row r="94" spans="1:14" ht="15" customHeight="1">
      <c r="A94" s="7" t="s">
        <v>33</v>
      </c>
      <c r="B94" s="5"/>
      <c r="C94" s="38"/>
      <c r="D94" s="39"/>
      <c r="E94" s="40"/>
      <c r="F94" s="37"/>
      <c r="G94" s="36"/>
      <c r="H94" s="37"/>
      <c r="I94" s="37"/>
      <c r="J94" s="37"/>
      <c r="K94" s="8"/>
      <c r="L94" s="12"/>
      <c r="N94" s="18"/>
    </row>
    <row r="95" spans="1:14" ht="15" customHeight="1">
      <c r="A95" s="7" t="s">
        <v>34</v>
      </c>
      <c r="B95" s="5"/>
      <c r="C95" s="6"/>
      <c r="D95" s="39"/>
      <c r="E95" s="40"/>
      <c r="F95" s="37"/>
      <c r="G95" s="36"/>
      <c r="H95" s="41"/>
      <c r="I95" s="41"/>
      <c r="J95" s="41"/>
      <c r="N95" s="12"/>
    </row>
    <row r="96" spans="1:14" ht="15" customHeight="1">
      <c r="A96" s="7" t="s">
        <v>35</v>
      </c>
      <c r="B96" s="38"/>
      <c r="C96" s="6"/>
      <c r="D96" s="39"/>
      <c r="E96" s="40"/>
      <c r="F96" s="37"/>
      <c r="G96" s="42"/>
      <c r="H96" s="41"/>
      <c r="I96" s="41"/>
      <c r="J96" s="41"/>
      <c r="K96" s="8"/>
      <c r="L96" s="12"/>
      <c r="M96" s="18"/>
      <c r="N96" s="12"/>
    </row>
    <row r="97" spans="1:12" ht="15" customHeight="1" thickBot="1">
      <c r="A97" s="7" t="s">
        <v>36</v>
      </c>
      <c r="B97" s="29"/>
      <c r="C97" s="6"/>
      <c r="D97" s="43"/>
      <c r="E97" s="37"/>
      <c r="F97" s="37"/>
      <c r="G97" s="42"/>
      <c r="H97" s="41"/>
      <c r="I97" s="41"/>
      <c r="J97" s="41"/>
      <c r="K97" s="37"/>
      <c r="L97" s="12"/>
    </row>
    <row r="98" spans="1:14" ht="15" customHeight="1" thickBot="1">
      <c r="A98" s="64" t="s">
        <v>0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</row>
    <row r="99" spans="1:14" ht="15" customHeight="1" thickBo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</row>
    <row r="100" spans="1:14" ht="1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</row>
    <row r="101" spans="1:14" ht="15" customHeight="1">
      <c r="A101" s="65" t="s">
        <v>44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</row>
    <row r="102" spans="1:14" ht="15" customHeight="1">
      <c r="A102" s="65" t="s">
        <v>45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1:14" ht="15" customHeight="1" thickBot="1">
      <c r="A103" s="66" t="s">
        <v>3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</row>
    <row r="104" spans="1:14" ht="15" customHeight="1">
      <c r="A104" s="67" t="s">
        <v>46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1:14" ht="15" customHeight="1">
      <c r="A105" s="67" t="s">
        <v>4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 ht="15" customHeight="1">
      <c r="A106" s="62" t="s">
        <v>5</v>
      </c>
      <c r="B106" s="57" t="s">
        <v>6</v>
      </c>
      <c r="C106" s="57" t="s">
        <v>7</v>
      </c>
      <c r="D106" s="62" t="s">
        <v>8</v>
      </c>
      <c r="E106" s="57" t="s">
        <v>9</v>
      </c>
      <c r="F106" s="57" t="s">
        <v>10</v>
      </c>
      <c r="G106" s="57" t="s">
        <v>11</v>
      </c>
      <c r="H106" s="57" t="s">
        <v>12</v>
      </c>
      <c r="I106" s="57" t="s">
        <v>13</v>
      </c>
      <c r="J106" s="57" t="s">
        <v>14</v>
      </c>
      <c r="K106" s="60" t="s">
        <v>15</v>
      </c>
      <c r="L106" s="57" t="s">
        <v>16</v>
      </c>
      <c r="M106" s="57" t="s">
        <v>17</v>
      </c>
      <c r="N106" s="57" t="s">
        <v>18</v>
      </c>
    </row>
    <row r="107" spans="1:14" ht="15" customHeight="1">
      <c r="A107" s="63"/>
      <c r="B107" s="58"/>
      <c r="C107" s="58"/>
      <c r="D107" s="63"/>
      <c r="E107" s="58"/>
      <c r="F107" s="58"/>
      <c r="G107" s="58"/>
      <c r="H107" s="58"/>
      <c r="I107" s="58"/>
      <c r="J107" s="58"/>
      <c r="K107" s="61"/>
      <c r="L107" s="58"/>
      <c r="M107" s="58"/>
      <c r="N107" s="58"/>
    </row>
    <row r="108" spans="1:14" ht="15" customHeight="1">
      <c r="A108" s="48">
        <v>1</v>
      </c>
      <c r="B108" s="49">
        <v>43434</v>
      </c>
      <c r="C108" s="48" t="s">
        <v>20</v>
      </c>
      <c r="D108" s="44" t="s">
        <v>19</v>
      </c>
      <c r="E108" s="44" t="s">
        <v>40</v>
      </c>
      <c r="F108" s="50">
        <v>26850</v>
      </c>
      <c r="G108" s="48">
        <v>26600</v>
      </c>
      <c r="H108" s="50">
        <v>26930</v>
      </c>
      <c r="I108" s="50">
        <v>27000</v>
      </c>
      <c r="J108" s="50">
        <v>27080</v>
      </c>
      <c r="K108" s="53">
        <v>27000</v>
      </c>
      <c r="L108" s="48">
        <v>40</v>
      </c>
      <c r="M108" s="51">
        <f aca="true" t="shared" si="2" ref="M108:M115">IF(D108="BUY",(K108-F108)*(L108),(F108-K108)*(L108))</f>
        <v>6000</v>
      </c>
      <c r="N108" s="52">
        <f aca="true" t="shared" si="3" ref="N108:N115">M108/(L108)/F108%</f>
        <v>0.5586592178770949</v>
      </c>
    </row>
    <row r="109" spans="1:15" ht="15" customHeight="1">
      <c r="A109" s="48">
        <v>2</v>
      </c>
      <c r="B109" s="49">
        <v>43433</v>
      </c>
      <c r="C109" s="48" t="s">
        <v>20</v>
      </c>
      <c r="D109" s="44" t="s">
        <v>19</v>
      </c>
      <c r="E109" s="44" t="s">
        <v>40</v>
      </c>
      <c r="F109" s="50">
        <v>26700</v>
      </c>
      <c r="G109" s="48">
        <v>26550</v>
      </c>
      <c r="H109" s="50">
        <v>26780</v>
      </c>
      <c r="I109" s="50">
        <v>26860</v>
      </c>
      <c r="J109" s="50">
        <v>26940</v>
      </c>
      <c r="K109" s="53">
        <v>26940</v>
      </c>
      <c r="L109" s="48">
        <v>40</v>
      </c>
      <c r="M109" s="51">
        <f t="shared" si="2"/>
        <v>9600</v>
      </c>
      <c r="N109" s="52">
        <f t="shared" si="3"/>
        <v>0.898876404494382</v>
      </c>
      <c r="O109" s="54"/>
    </row>
    <row r="110" spans="1:14" ht="15" customHeight="1">
      <c r="A110" s="48">
        <v>3</v>
      </c>
      <c r="B110" s="49">
        <v>43432</v>
      </c>
      <c r="C110" s="48" t="s">
        <v>20</v>
      </c>
      <c r="D110" s="44" t="s">
        <v>19</v>
      </c>
      <c r="E110" s="44" t="s">
        <v>40</v>
      </c>
      <c r="F110" s="50">
        <v>26550</v>
      </c>
      <c r="G110" s="48">
        <v>26400</v>
      </c>
      <c r="H110" s="50">
        <v>26630</v>
      </c>
      <c r="I110" s="50">
        <v>26700</v>
      </c>
      <c r="J110" s="50">
        <v>26780</v>
      </c>
      <c r="K110" s="53">
        <v>26630</v>
      </c>
      <c r="L110" s="48">
        <v>40</v>
      </c>
      <c r="M110" s="51">
        <f t="shared" si="2"/>
        <v>3200</v>
      </c>
      <c r="N110" s="52">
        <f t="shared" si="3"/>
        <v>0.3013182674199623</v>
      </c>
    </row>
    <row r="111" spans="1:14" ht="15" customHeight="1">
      <c r="A111" s="48">
        <v>4</v>
      </c>
      <c r="B111" s="49">
        <v>43431</v>
      </c>
      <c r="C111" s="48" t="s">
        <v>20</v>
      </c>
      <c r="D111" s="44" t="s">
        <v>19</v>
      </c>
      <c r="E111" s="44" t="s">
        <v>40</v>
      </c>
      <c r="F111" s="50">
        <v>26280</v>
      </c>
      <c r="G111" s="48">
        <v>26140</v>
      </c>
      <c r="H111" s="50">
        <v>26360</v>
      </c>
      <c r="I111" s="50">
        <v>26440</v>
      </c>
      <c r="J111" s="50">
        <v>26520</v>
      </c>
      <c r="K111" s="53">
        <v>26360</v>
      </c>
      <c r="L111" s="48">
        <v>40</v>
      </c>
      <c r="M111" s="51">
        <f t="shared" si="2"/>
        <v>3200</v>
      </c>
      <c r="N111" s="52">
        <f t="shared" si="3"/>
        <v>0.30441400304414</v>
      </c>
    </row>
    <row r="112" spans="1:14" ht="15" customHeight="1">
      <c r="A112" s="48">
        <v>5</v>
      </c>
      <c r="B112" s="49">
        <v>43425</v>
      </c>
      <c r="C112" s="48" t="s">
        <v>20</v>
      </c>
      <c r="D112" s="44" t="s">
        <v>19</v>
      </c>
      <c r="E112" s="44" t="s">
        <v>40</v>
      </c>
      <c r="F112" s="50">
        <v>26280</v>
      </c>
      <c r="G112" s="48">
        <v>26130</v>
      </c>
      <c r="H112" s="50">
        <v>26360</v>
      </c>
      <c r="I112" s="50">
        <v>26440</v>
      </c>
      <c r="J112" s="50">
        <v>26520</v>
      </c>
      <c r="K112" s="53">
        <v>26360</v>
      </c>
      <c r="L112" s="48">
        <v>40</v>
      </c>
      <c r="M112" s="51">
        <f t="shared" si="2"/>
        <v>3200</v>
      </c>
      <c r="N112" s="52">
        <f t="shared" si="3"/>
        <v>0.30441400304414</v>
      </c>
    </row>
    <row r="113" spans="1:14" ht="15" customHeight="1">
      <c r="A113" s="48">
        <v>6</v>
      </c>
      <c r="B113" s="49">
        <v>43423</v>
      </c>
      <c r="C113" s="48" t="s">
        <v>20</v>
      </c>
      <c r="D113" s="44" t="s">
        <v>19</v>
      </c>
      <c r="E113" s="44" t="s">
        <v>40</v>
      </c>
      <c r="F113" s="50">
        <v>26300</v>
      </c>
      <c r="G113" s="48">
        <v>26150</v>
      </c>
      <c r="H113" s="50">
        <v>26380</v>
      </c>
      <c r="I113" s="50">
        <v>26460</v>
      </c>
      <c r="J113" s="50">
        <v>26540</v>
      </c>
      <c r="K113" s="53">
        <v>26150</v>
      </c>
      <c r="L113" s="48">
        <v>40</v>
      </c>
      <c r="M113" s="51">
        <f t="shared" si="2"/>
        <v>-6000</v>
      </c>
      <c r="N113" s="52">
        <f t="shared" si="3"/>
        <v>-0.5703422053231939</v>
      </c>
    </row>
    <row r="114" spans="1:14" ht="15" customHeight="1">
      <c r="A114" s="48">
        <v>7</v>
      </c>
      <c r="B114" s="49">
        <v>43420</v>
      </c>
      <c r="C114" s="48" t="s">
        <v>20</v>
      </c>
      <c r="D114" s="44" t="s">
        <v>19</v>
      </c>
      <c r="E114" s="44" t="s">
        <v>40</v>
      </c>
      <c r="F114" s="50">
        <v>26250</v>
      </c>
      <c r="G114" s="48">
        <v>26100</v>
      </c>
      <c r="H114" s="50">
        <v>26330</v>
      </c>
      <c r="I114" s="50">
        <v>26400</v>
      </c>
      <c r="J114" s="50">
        <v>26480</v>
      </c>
      <c r="K114" s="53">
        <v>26330</v>
      </c>
      <c r="L114" s="48">
        <v>40</v>
      </c>
      <c r="M114" s="51">
        <f t="shared" si="2"/>
        <v>3200</v>
      </c>
      <c r="N114" s="52">
        <f t="shared" si="3"/>
        <v>0.3047619047619048</v>
      </c>
    </row>
    <row r="115" spans="1:14" ht="15" customHeight="1">
      <c r="A115" s="48">
        <v>8</v>
      </c>
      <c r="B115" s="49">
        <v>43406</v>
      </c>
      <c r="C115" s="48" t="s">
        <v>20</v>
      </c>
      <c r="D115" s="44" t="s">
        <v>19</v>
      </c>
      <c r="E115" s="44" t="s">
        <v>40</v>
      </c>
      <c r="F115" s="50">
        <v>25820</v>
      </c>
      <c r="G115" s="48">
        <v>25670</v>
      </c>
      <c r="H115" s="50">
        <v>25900</v>
      </c>
      <c r="I115" s="50">
        <v>25980</v>
      </c>
      <c r="J115" s="50">
        <v>26060</v>
      </c>
      <c r="K115" s="53">
        <v>25900</v>
      </c>
      <c r="L115" s="48">
        <v>40</v>
      </c>
      <c r="M115" s="51">
        <f t="shared" si="2"/>
        <v>3200</v>
      </c>
      <c r="N115" s="52">
        <f t="shared" si="3"/>
        <v>0.30983733539891556</v>
      </c>
    </row>
    <row r="116" spans="1:11" ht="15" customHeight="1">
      <c r="A116" s="4" t="s">
        <v>21</v>
      </c>
      <c r="B116" s="5"/>
      <c r="C116" s="6"/>
      <c r="D116" s="7"/>
      <c r="E116" s="8"/>
      <c r="F116" s="8"/>
      <c r="G116" s="9"/>
      <c r="H116" s="10"/>
      <c r="I116" s="10"/>
      <c r="J116" s="10"/>
      <c r="K116" s="11"/>
    </row>
    <row r="117" spans="1:14" ht="15" customHeight="1">
      <c r="A117" s="4" t="s">
        <v>22</v>
      </c>
      <c r="B117" s="13"/>
      <c r="C117" s="6"/>
      <c r="D117" s="7"/>
      <c r="E117" s="8"/>
      <c r="F117" s="8"/>
      <c r="G117" s="9"/>
      <c r="H117" s="8"/>
      <c r="I117" s="8"/>
      <c r="J117" s="8"/>
      <c r="L117" s="12"/>
      <c r="N117" s="34"/>
    </row>
    <row r="118" spans="1:14" ht="15" customHeight="1">
      <c r="A118" s="4" t="s">
        <v>22</v>
      </c>
      <c r="B118" s="13"/>
      <c r="C118" s="14"/>
      <c r="D118" s="15"/>
      <c r="E118" s="16"/>
      <c r="F118" s="16"/>
      <c r="G118" s="17"/>
      <c r="H118" s="16"/>
      <c r="I118" s="16"/>
      <c r="J118" s="16"/>
      <c r="K118" s="11"/>
      <c r="L118" s="12"/>
      <c r="M118" s="12"/>
      <c r="N118" s="12"/>
    </row>
    <row r="119" spans="1:14" ht="15" customHeight="1" thickBot="1">
      <c r="A119" s="18"/>
      <c r="B119" s="13"/>
      <c r="C119" s="16"/>
      <c r="D119" s="16"/>
      <c r="E119" s="16"/>
      <c r="F119" s="19"/>
      <c r="G119" s="20"/>
      <c r="H119" s="21" t="s">
        <v>23</v>
      </c>
      <c r="I119" s="21"/>
      <c r="L119" s="12"/>
      <c r="M119" s="45" t="s">
        <v>39</v>
      </c>
      <c r="N119" s="46" t="s">
        <v>38</v>
      </c>
    </row>
    <row r="120" spans="1:12" ht="15" customHeight="1">
      <c r="A120" s="18"/>
      <c r="B120" s="13"/>
      <c r="C120" s="59" t="s">
        <v>24</v>
      </c>
      <c r="D120" s="59"/>
      <c r="E120" s="23">
        <v>7</v>
      </c>
      <c r="F120" s="24">
        <f>F121+F122+F123+F124+F125+F126</f>
        <v>100</v>
      </c>
      <c r="G120" s="25">
        <v>7</v>
      </c>
      <c r="H120" s="26">
        <f>G121/G120%</f>
        <v>85.71428571428571</v>
      </c>
      <c r="I120" s="26"/>
      <c r="K120" s="22"/>
      <c r="L120" s="2"/>
    </row>
    <row r="121" spans="1:12" ht="15" customHeight="1">
      <c r="A121" s="18"/>
      <c r="B121" s="13"/>
      <c r="C121" s="55" t="s">
        <v>25</v>
      </c>
      <c r="D121" s="55"/>
      <c r="E121" s="27">
        <v>6</v>
      </c>
      <c r="F121" s="28">
        <f>(E121/E120)*100</f>
        <v>85.71428571428571</v>
      </c>
      <c r="G121" s="25">
        <v>6</v>
      </c>
      <c r="H121" s="22"/>
      <c r="I121" s="22"/>
      <c r="J121" s="16"/>
      <c r="K121" s="26"/>
      <c r="L121" s="2"/>
    </row>
    <row r="122" spans="1:12" ht="15" customHeight="1">
      <c r="A122" s="29"/>
      <c r="B122" s="13"/>
      <c r="C122" s="55" t="s">
        <v>26</v>
      </c>
      <c r="D122" s="55"/>
      <c r="E122" s="27">
        <v>0</v>
      </c>
      <c r="F122" s="28">
        <f>(E122/E120)*100</f>
        <v>0</v>
      </c>
      <c r="G122" s="30"/>
      <c r="H122" s="25"/>
      <c r="I122" s="25"/>
      <c r="J122" s="16"/>
      <c r="L122" s="2"/>
    </row>
    <row r="123" spans="1:9" ht="15" customHeight="1">
      <c r="A123" s="29"/>
      <c r="B123" s="13"/>
      <c r="C123" s="55" t="s">
        <v>27</v>
      </c>
      <c r="D123" s="55"/>
      <c r="E123" s="27">
        <v>0</v>
      </c>
      <c r="F123" s="28">
        <f>(E123/E120)*100</f>
        <v>0</v>
      </c>
      <c r="G123" s="30"/>
      <c r="H123" s="25"/>
      <c r="I123" s="25"/>
    </row>
    <row r="124" spans="1:12" ht="15" customHeight="1">
      <c r="A124" s="29"/>
      <c r="B124" s="13"/>
      <c r="C124" s="55" t="s">
        <v>28</v>
      </c>
      <c r="D124" s="55"/>
      <c r="E124" s="27">
        <v>1</v>
      </c>
      <c r="F124" s="28">
        <f>(E124/E120)*100</f>
        <v>14.285714285714285</v>
      </c>
      <c r="G124" s="30"/>
      <c r="H124" s="16" t="s">
        <v>29</v>
      </c>
      <c r="I124" s="16"/>
      <c r="L124" s="22"/>
    </row>
    <row r="125" spans="1:14" ht="15" customHeight="1">
      <c r="A125" s="29"/>
      <c r="B125" s="13"/>
      <c r="C125" s="55" t="s">
        <v>30</v>
      </c>
      <c r="D125" s="55"/>
      <c r="E125" s="27">
        <v>0</v>
      </c>
      <c r="F125" s="28">
        <v>0</v>
      </c>
      <c r="G125" s="30"/>
      <c r="H125" s="16"/>
      <c r="I125" s="16"/>
      <c r="J125" s="16"/>
      <c r="L125" s="12"/>
      <c r="M125" s="12"/>
      <c r="N125" s="12"/>
    </row>
    <row r="126" spans="1:14" ht="15" customHeight="1" thickBot="1">
      <c r="A126" s="29"/>
      <c r="B126" s="13"/>
      <c r="C126" s="56" t="s">
        <v>31</v>
      </c>
      <c r="D126" s="56"/>
      <c r="E126" s="32"/>
      <c r="F126" s="33">
        <f>(E126/E120)*100</f>
        <v>0</v>
      </c>
      <c r="G126" s="30"/>
      <c r="H126" s="16"/>
      <c r="I126" s="16"/>
      <c r="J126" s="31"/>
      <c r="N126" s="12"/>
    </row>
    <row r="127" spans="1:14" ht="15" customHeight="1">
      <c r="A127" s="35" t="s">
        <v>32</v>
      </c>
      <c r="B127" s="5"/>
      <c r="C127" s="6"/>
      <c r="D127" s="6"/>
      <c r="E127" s="8"/>
      <c r="F127" s="8"/>
      <c r="G127" s="36"/>
      <c r="H127" s="16"/>
      <c r="I127" s="37"/>
      <c r="J127" s="37"/>
      <c r="K127" s="8"/>
      <c r="L127" s="12"/>
      <c r="M127" s="34"/>
      <c r="N127" s="34"/>
    </row>
    <row r="128" spans="1:14" ht="15" customHeight="1">
      <c r="A128" s="7" t="s">
        <v>33</v>
      </c>
      <c r="B128" s="5"/>
      <c r="C128" s="38"/>
      <c r="D128" s="39"/>
      <c r="E128" s="40"/>
      <c r="F128" s="37"/>
      <c r="G128" s="36"/>
      <c r="H128" s="37"/>
      <c r="I128" s="37"/>
      <c r="J128" s="37"/>
      <c r="K128" s="8"/>
      <c r="N128" s="18"/>
    </row>
    <row r="129" spans="1:14" ht="15" customHeight="1">
      <c r="A129" s="7" t="s">
        <v>34</v>
      </c>
      <c r="B129" s="5"/>
      <c r="C129" s="6"/>
      <c r="D129" s="39"/>
      <c r="E129" s="40"/>
      <c r="F129" s="37"/>
      <c r="G129" s="36"/>
      <c r="H129" s="41"/>
      <c r="I129" s="41"/>
      <c r="J129" s="41"/>
      <c r="L129" s="12"/>
      <c r="N129" s="12"/>
    </row>
    <row r="130" spans="1:14" ht="15" customHeight="1">
      <c r="A130" s="7" t="s">
        <v>35</v>
      </c>
      <c r="B130" s="38"/>
      <c r="C130" s="6"/>
      <c r="D130" s="39"/>
      <c r="E130" s="40"/>
      <c r="F130" s="37"/>
      <c r="G130" s="42"/>
      <c r="H130" s="41"/>
      <c r="I130" s="41"/>
      <c r="J130" s="41"/>
      <c r="K130" s="8"/>
      <c r="L130" s="12"/>
      <c r="M130" s="18"/>
      <c r="N130" s="12"/>
    </row>
    <row r="131" spans="1:12" ht="15" customHeight="1" thickBot="1">
      <c r="A131" s="7" t="s">
        <v>36</v>
      </c>
      <c r="B131" s="29"/>
      <c r="C131" s="6"/>
      <c r="D131" s="43"/>
      <c r="E131" s="37"/>
      <c r="F131" s="37"/>
      <c r="G131" s="42"/>
      <c r="H131" s="41"/>
      <c r="I131" s="41"/>
      <c r="J131" s="41"/>
      <c r="K131" s="37"/>
      <c r="L131" s="12"/>
    </row>
    <row r="132" spans="1:14" ht="15" customHeight="1" thickBot="1">
      <c r="A132" s="64" t="s">
        <v>0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</row>
    <row r="133" spans="1:14" ht="15" customHeight="1" thickBo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</row>
    <row r="134" spans="1:14" ht="1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</row>
    <row r="135" spans="1:14" ht="15" customHeight="1">
      <c r="A135" s="65" t="s">
        <v>44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</row>
    <row r="136" spans="1:14" ht="15" customHeight="1">
      <c r="A136" s="65" t="s">
        <v>45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</row>
    <row r="137" spans="1:14" ht="15" customHeight="1" thickBot="1">
      <c r="A137" s="66" t="s">
        <v>3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</row>
    <row r="138" spans="1:14" ht="15" customHeight="1">
      <c r="A138" s="67" t="s">
        <v>43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</row>
    <row r="139" spans="1:14" ht="15" customHeight="1">
      <c r="A139" s="67" t="s">
        <v>4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</row>
    <row r="140" spans="1:14" ht="15" customHeight="1">
      <c r="A140" s="62" t="s">
        <v>5</v>
      </c>
      <c r="B140" s="57" t="s">
        <v>6</v>
      </c>
      <c r="C140" s="57" t="s">
        <v>7</v>
      </c>
      <c r="D140" s="62" t="s">
        <v>8</v>
      </c>
      <c r="E140" s="57" t="s">
        <v>9</v>
      </c>
      <c r="F140" s="57" t="s">
        <v>10</v>
      </c>
      <c r="G140" s="57" t="s">
        <v>11</v>
      </c>
      <c r="H140" s="57" t="s">
        <v>12</v>
      </c>
      <c r="I140" s="57" t="s">
        <v>13</v>
      </c>
      <c r="J140" s="57" t="s">
        <v>14</v>
      </c>
      <c r="K140" s="60" t="s">
        <v>15</v>
      </c>
      <c r="L140" s="57" t="s">
        <v>16</v>
      </c>
      <c r="M140" s="57" t="s">
        <v>17</v>
      </c>
      <c r="N140" s="57" t="s">
        <v>18</v>
      </c>
    </row>
    <row r="141" spans="1:14" ht="15" customHeight="1">
      <c r="A141" s="63"/>
      <c r="B141" s="58"/>
      <c r="C141" s="58"/>
      <c r="D141" s="63"/>
      <c r="E141" s="58"/>
      <c r="F141" s="58"/>
      <c r="G141" s="58"/>
      <c r="H141" s="58"/>
      <c r="I141" s="58"/>
      <c r="J141" s="58"/>
      <c r="K141" s="61"/>
      <c r="L141" s="58"/>
      <c r="M141" s="58"/>
      <c r="N141" s="58"/>
    </row>
    <row r="142" spans="1:14" ht="15" customHeight="1">
      <c r="A142" s="48">
        <v>1</v>
      </c>
      <c r="B142" s="49">
        <v>43397</v>
      </c>
      <c r="C142" s="48" t="s">
        <v>20</v>
      </c>
      <c r="D142" s="44" t="s">
        <v>37</v>
      </c>
      <c r="E142" s="44" t="s">
        <v>40</v>
      </c>
      <c r="F142" s="50">
        <v>24900</v>
      </c>
      <c r="G142" s="48">
        <v>25050</v>
      </c>
      <c r="H142" s="50">
        <v>24820</v>
      </c>
      <c r="I142" s="50">
        <v>24740</v>
      </c>
      <c r="J142" s="50">
        <v>24660</v>
      </c>
      <c r="K142" s="53">
        <v>25050</v>
      </c>
      <c r="L142" s="48">
        <v>40</v>
      </c>
      <c r="M142" s="51">
        <f aca="true" t="shared" si="4" ref="M142:M148">IF(D142="BUY",(K142-F142)*(L142),(F142-K142)*(L142))</f>
        <v>-6000</v>
      </c>
      <c r="N142" s="52">
        <f aca="true" t="shared" si="5" ref="N142:N147">M142/(L142)/F142%</f>
        <v>-0.6024096385542169</v>
      </c>
    </row>
    <row r="143" spans="1:14" ht="15" customHeight="1">
      <c r="A143" s="48">
        <v>2</v>
      </c>
      <c r="B143" s="49">
        <v>43389</v>
      </c>
      <c r="C143" s="48" t="s">
        <v>20</v>
      </c>
      <c r="D143" s="44" t="s">
        <v>19</v>
      </c>
      <c r="E143" s="44" t="s">
        <v>40</v>
      </c>
      <c r="F143" s="50">
        <v>25650</v>
      </c>
      <c r="G143" s="48">
        <v>25500</v>
      </c>
      <c r="H143" s="50">
        <v>25730</v>
      </c>
      <c r="I143" s="50">
        <v>25800</v>
      </c>
      <c r="J143" s="50">
        <v>25880</v>
      </c>
      <c r="K143" s="53">
        <v>25880</v>
      </c>
      <c r="L143" s="48">
        <v>40</v>
      </c>
      <c r="M143" s="51">
        <f>IF(D143="BUY",(K143-F143)*(L143),(F143-K143)*(L143))</f>
        <v>9200</v>
      </c>
      <c r="N143" s="52">
        <f t="shared" si="5"/>
        <v>0.8966861598440545</v>
      </c>
    </row>
    <row r="144" spans="1:14" ht="15" customHeight="1">
      <c r="A144" s="48">
        <v>3</v>
      </c>
      <c r="B144" s="49">
        <v>43382</v>
      </c>
      <c r="C144" s="48" t="s">
        <v>20</v>
      </c>
      <c r="D144" s="44" t="s">
        <v>19</v>
      </c>
      <c r="E144" s="44" t="s">
        <v>40</v>
      </c>
      <c r="F144" s="50">
        <v>24760</v>
      </c>
      <c r="G144" s="48">
        <v>24620</v>
      </c>
      <c r="H144" s="50">
        <v>24840</v>
      </c>
      <c r="I144" s="50">
        <v>24920</v>
      </c>
      <c r="J144" s="50">
        <v>25000</v>
      </c>
      <c r="K144" s="53">
        <v>24840</v>
      </c>
      <c r="L144" s="48">
        <v>40</v>
      </c>
      <c r="M144" s="51">
        <f t="shared" si="4"/>
        <v>3200</v>
      </c>
      <c r="N144" s="52">
        <f t="shared" si="5"/>
        <v>0.32310177705977383</v>
      </c>
    </row>
    <row r="145" spans="1:14" ht="15" customHeight="1">
      <c r="A145" s="48">
        <v>4</v>
      </c>
      <c r="B145" s="49">
        <v>43378</v>
      </c>
      <c r="C145" s="48" t="s">
        <v>20</v>
      </c>
      <c r="D145" s="44" t="s">
        <v>19</v>
      </c>
      <c r="E145" s="44" t="s">
        <v>40</v>
      </c>
      <c r="F145" s="50">
        <v>24950</v>
      </c>
      <c r="G145" s="48">
        <v>24790</v>
      </c>
      <c r="H145" s="50">
        <v>25030</v>
      </c>
      <c r="I145" s="50">
        <v>25110</v>
      </c>
      <c r="J145" s="50">
        <v>25090</v>
      </c>
      <c r="K145" s="53">
        <v>25030</v>
      </c>
      <c r="L145" s="48">
        <v>40</v>
      </c>
      <c r="M145" s="51">
        <f t="shared" si="4"/>
        <v>3200</v>
      </c>
      <c r="N145" s="52">
        <f t="shared" si="5"/>
        <v>0.32064128256513025</v>
      </c>
    </row>
    <row r="146" spans="1:14" ht="15" customHeight="1">
      <c r="A146" s="48">
        <v>5</v>
      </c>
      <c r="B146" s="49">
        <v>43376</v>
      </c>
      <c r="C146" s="48" t="s">
        <v>20</v>
      </c>
      <c r="D146" s="44" t="s">
        <v>37</v>
      </c>
      <c r="E146" s="44" t="s">
        <v>40</v>
      </c>
      <c r="F146" s="50">
        <v>25160</v>
      </c>
      <c r="G146" s="48">
        <v>25300</v>
      </c>
      <c r="H146" s="50">
        <v>25080</v>
      </c>
      <c r="I146" s="50">
        <v>25000</v>
      </c>
      <c r="J146" s="50">
        <v>24920</v>
      </c>
      <c r="K146" s="53">
        <v>24920</v>
      </c>
      <c r="L146" s="48">
        <v>40</v>
      </c>
      <c r="M146" s="51">
        <f t="shared" si="4"/>
        <v>9600</v>
      </c>
      <c r="N146" s="52">
        <f t="shared" si="5"/>
        <v>0.9538950715421304</v>
      </c>
    </row>
    <row r="147" spans="1:14" ht="15" customHeight="1">
      <c r="A147" s="48">
        <v>6</v>
      </c>
      <c r="B147" s="49">
        <v>43374</v>
      </c>
      <c r="C147" s="48" t="s">
        <v>20</v>
      </c>
      <c r="D147" s="44" t="s">
        <v>19</v>
      </c>
      <c r="E147" s="44" t="s">
        <v>40</v>
      </c>
      <c r="F147" s="50">
        <v>25450</v>
      </c>
      <c r="G147" s="48">
        <v>25300</v>
      </c>
      <c r="H147" s="50">
        <v>25530</v>
      </c>
      <c r="I147" s="50">
        <v>25610</v>
      </c>
      <c r="J147" s="50">
        <v>25700</v>
      </c>
      <c r="K147" s="53">
        <v>25530</v>
      </c>
      <c r="L147" s="48">
        <v>40</v>
      </c>
      <c r="M147" s="51">
        <f t="shared" si="4"/>
        <v>3200</v>
      </c>
      <c r="N147" s="52">
        <f t="shared" si="5"/>
        <v>0.3143418467583497</v>
      </c>
    </row>
    <row r="148" spans="1:14" ht="15" customHeight="1">
      <c r="A148" s="48">
        <v>7</v>
      </c>
      <c r="B148" s="49">
        <v>43350</v>
      </c>
      <c r="C148" s="48" t="s">
        <v>20</v>
      </c>
      <c r="D148" s="44" t="s">
        <v>19</v>
      </c>
      <c r="E148" s="44" t="s">
        <v>40</v>
      </c>
      <c r="F148" s="50">
        <v>27600</v>
      </c>
      <c r="G148" s="48">
        <v>27480</v>
      </c>
      <c r="H148" s="50">
        <v>67760</v>
      </c>
      <c r="I148" s="50">
        <v>67840</v>
      </c>
      <c r="J148" s="50">
        <v>27460</v>
      </c>
      <c r="K148" s="53">
        <v>27480</v>
      </c>
      <c r="L148" s="48">
        <v>40</v>
      </c>
      <c r="M148" s="51">
        <f t="shared" si="4"/>
        <v>-4800</v>
      </c>
      <c r="N148" s="52">
        <v>0</v>
      </c>
    </row>
    <row r="150" spans="1:11" ht="15" customHeight="1">
      <c r="A150" s="4" t="s">
        <v>21</v>
      </c>
      <c r="B150" s="5"/>
      <c r="C150" s="6"/>
      <c r="D150" s="7"/>
      <c r="E150" s="8"/>
      <c r="F150" s="8"/>
      <c r="G150" s="9"/>
      <c r="H150" s="10"/>
      <c r="I150" s="10"/>
      <c r="J150" s="10"/>
      <c r="K150" s="11"/>
    </row>
    <row r="151" spans="1:13" ht="15" customHeight="1">
      <c r="A151" s="4" t="s">
        <v>22</v>
      </c>
      <c r="B151" s="13"/>
      <c r="C151" s="6"/>
      <c r="D151" s="7"/>
      <c r="E151" s="8"/>
      <c r="F151" s="8"/>
      <c r="G151" s="9"/>
      <c r="H151" s="8"/>
      <c r="I151" s="8"/>
      <c r="J151" s="8"/>
      <c r="L151" s="12"/>
      <c r="M151" s="34"/>
    </row>
    <row r="152" spans="1:14" ht="15" customHeight="1">
      <c r="A152" s="4" t="s">
        <v>22</v>
      </c>
      <c r="B152" s="13"/>
      <c r="C152" s="14"/>
      <c r="D152" s="15"/>
      <c r="E152" s="16"/>
      <c r="F152" s="16"/>
      <c r="G152" s="17"/>
      <c r="H152" s="16"/>
      <c r="I152" s="16"/>
      <c r="J152" s="16"/>
      <c r="K152" s="11"/>
      <c r="L152" s="12"/>
      <c r="M152" s="12"/>
      <c r="N152" s="12"/>
    </row>
    <row r="153" spans="1:14" ht="15" customHeight="1" thickBot="1">
      <c r="A153" s="18"/>
      <c r="B153" s="13"/>
      <c r="C153" s="16"/>
      <c r="D153" s="16"/>
      <c r="E153" s="16"/>
      <c r="F153" s="19"/>
      <c r="G153" s="20"/>
      <c r="H153" s="21" t="s">
        <v>23</v>
      </c>
      <c r="I153" s="21"/>
      <c r="L153" s="12"/>
      <c r="M153" s="45" t="s">
        <v>39</v>
      </c>
      <c r="N153" s="46" t="s">
        <v>38</v>
      </c>
    </row>
    <row r="154" spans="1:12" ht="15" customHeight="1">
      <c r="A154" s="18"/>
      <c r="B154" s="13"/>
      <c r="C154" s="59" t="s">
        <v>24</v>
      </c>
      <c r="D154" s="59"/>
      <c r="E154" s="23">
        <v>7</v>
      </c>
      <c r="F154" s="24">
        <f>F155+F156+F157+F158+F159+F160</f>
        <v>100</v>
      </c>
      <c r="G154" s="25">
        <v>7</v>
      </c>
      <c r="H154" s="26">
        <f>G155/G154%</f>
        <v>71.42857142857142</v>
      </c>
      <c r="I154" s="26"/>
      <c r="K154" s="22"/>
      <c r="L154" s="2"/>
    </row>
    <row r="155" spans="1:12" ht="15" customHeight="1">
      <c r="A155" s="18"/>
      <c r="B155" s="13"/>
      <c r="C155" s="55" t="s">
        <v>25</v>
      </c>
      <c r="D155" s="55"/>
      <c r="E155" s="27">
        <v>5</v>
      </c>
      <c r="F155" s="28">
        <f>(E155/E154)*100</f>
        <v>71.42857142857143</v>
      </c>
      <c r="G155" s="25">
        <v>5</v>
      </c>
      <c r="H155" s="22"/>
      <c r="I155" s="22"/>
      <c r="J155" s="16"/>
      <c r="K155" s="26"/>
      <c r="L155" s="2"/>
    </row>
    <row r="156" spans="1:12" ht="15" customHeight="1">
      <c r="A156" s="29"/>
      <c r="B156" s="13"/>
      <c r="C156" s="55" t="s">
        <v>26</v>
      </c>
      <c r="D156" s="55"/>
      <c r="E156" s="27">
        <v>0</v>
      </c>
      <c r="F156" s="28">
        <f>(E156/E154)*100</f>
        <v>0</v>
      </c>
      <c r="G156" s="30"/>
      <c r="H156" s="25"/>
      <c r="I156" s="25"/>
      <c r="J156" s="16"/>
      <c r="L156" s="2"/>
    </row>
    <row r="157" spans="1:12" ht="15" customHeight="1">
      <c r="A157" s="29"/>
      <c r="B157" s="13"/>
      <c r="C157" s="55" t="s">
        <v>27</v>
      </c>
      <c r="D157" s="55"/>
      <c r="E157" s="27">
        <v>0</v>
      </c>
      <c r="F157" s="28">
        <f>(E157/E154)*100</f>
        <v>0</v>
      </c>
      <c r="G157" s="30"/>
      <c r="H157" s="25"/>
      <c r="I157" s="25"/>
      <c r="L157" s="22"/>
    </row>
    <row r="158" spans="1:12" ht="15" customHeight="1">
      <c r="A158" s="29"/>
      <c r="B158" s="13"/>
      <c r="C158" s="55" t="s">
        <v>28</v>
      </c>
      <c r="D158" s="55"/>
      <c r="E158" s="27">
        <v>2</v>
      </c>
      <c r="F158" s="28">
        <f>(E158/E154)*100</f>
        <v>28.57142857142857</v>
      </c>
      <c r="G158" s="30"/>
      <c r="H158" s="16" t="s">
        <v>29</v>
      </c>
      <c r="I158" s="16"/>
      <c r="L158" s="2"/>
    </row>
    <row r="159" spans="1:14" ht="15" customHeight="1">
      <c r="A159" s="29"/>
      <c r="B159" s="13"/>
      <c r="C159" s="55" t="s">
        <v>30</v>
      </c>
      <c r="D159" s="55"/>
      <c r="E159" s="27">
        <v>0</v>
      </c>
      <c r="F159" s="28">
        <v>0</v>
      </c>
      <c r="G159" s="30"/>
      <c r="H159" s="16"/>
      <c r="I159" s="16"/>
      <c r="J159" s="16"/>
      <c r="L159" s="12"/>
      <c r="M159" s="12"/>
      <c r="N159" s="12"/>
    </row>
    <row r="160" spans="1:14" ht="15" customHeight="1" thickBot="1">
      <c r="A160" s="29"/>
      <c r="B160" s="13"/>
      <c r="C160" s="56" t="s">
        <v>31</v>
      </c>
      <c r="D160" s="56"/>
      <c r="E160" s="32"/>
      <c r="F160" s="33">
        <f>(E160/E154)*100</f>
        <v>0</v>
      </c>
      <c r="G160" s="30"/>
      <c r="H160" s="16"/>
      <c r="I160" s="16"/>
      <c r="J160" s="31"/>
      <c r="N160" s="12"/>
    </row>
    <row r="161" spans="1:14" ht="15" customHeight="1">
      <c r="A161" s="35" t="s">
        <v>32</v>
      </c>
      <c r="B161" s="5"/>
      <c r="C161" s="6"/>
      <c r="D161" s="6"/>
      <c r="E161" s="8"/>
      <c r="F161" s="8"/>
      <c r="G161" s="36"/>
      <c r="H161" s="16"/>
      <c r="I161" s="37"/>
      <c r="J161" s="37"/>
      <c r="K161" s="8"/>
      <c r="L161" s="12"/>
      <c r="M161" s="34"/>
      <c r="N161" s="34"/>
    </row>
    <row r="162" spans="1:14" ht="15" customHeight="1">
      <c r="A162" s="7" t="s">
        <v>33</v>
      </c>
      <c r="B162" s="5"/>
      <c r="C162" s="38"/>
      <c r="D162" s="39"/>
      <c r="E162" s="40"/>
      <c r="F162" s="37"/>
      <c r="G162" s="36"/>
      <c r="H162" s="37"/>
      <c r="I162" s="37"/>
      <c r="J162" s="37"/>
      <c r="K162" s="8"/>
      <c r="N162" s="18"/>
    </row>
    <row r="163" spans="1:14" ht="15" customHeight="1">
      <c r="A163" s="7" t="s">
        <v>34</v>
      </c>
      <c r="B163" s="5"/>
      <c r="C163" s="6"/>
      <c r="D163" s="39"/>
      <c r="E163" s="40"/>
      <c r="F163" s="37"/>
      <c r="G163" s="36"/>
      <c r="H163" s="41"/>
      <c r="I163" s="41"/>
      <c r="J163" s="41"/>
      <c r="L163" s="12"/>
      <c r="N163" s="12"/>
    </row>
    <row r="164" spans="1:14" ht="15" customHeight="1">
      <c r="A164" s="7" t="s">
        <v>35</v>
      </c>
      <c r="B164" s="38"/>
      <c r="C164" s="6"/>
      <c r="D164" s="39"/>
      <c r="E164" s="40"/>
      <c r="F164" s="37"/>
      <c r="G164" s="42"/>
      <c r="H164" s="41"/>
      <c r="I164" s="41"/>
      <c r="J164" s="41"/>
      <c r="K164" s="8"/>
      <c r="L164" s="12"/>
      <c r="M164" s="18"/>
      <c r="N164" s="12"/>
    </row>
    <row r="165" spans="1:12" ht="15" customHeight="1" thickBot="1">
      <c r="A165" s="7" t="s">
        <v>36</v>
      </c>
      <c r="B165" s="29"/>
      <c r="C165" s="6"/>
      <c r="D165" s="43"/>
      <c r="E165" s="37"/>
      <c r="F165" s="37"/>
      <c r="G165" s="42"/>
      <c r="H165" s="41"/>
      <c r="I165" s="41"/>
      <c r="J165" s="41"/>
      <c r="K165" s="37"/>
      <c r="L165" s="12"/>
    </row>
    <row r="166" spans="1:14" ht="15" customHeight="1" thickBot="1">
      <c r="A166" s="64" t="s">
        <v>0</v>
      </c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</row>
    <row r="167" spans="1:14" ht="15" customHeight="1" thickBo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</row>
    <row r="168" spans="1:14" ht="1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</row>
    <row r="169" spans="1:14" ht="15" customHeight="1">
      <c r="A169" s="65" t="s">
        <v>44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</row>
    <row r="170" spans="1:14" ht="15" customHeight="1">
      <c r="A170" s="65" t="s">
        <v>45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</row>
    <row r="171" spans="1:14" ht="15" customHeight="1" thickBot="1">
      <c r="A171" s="66" t="s">
        <v>3</v>
      </c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</row>
    <row r="172" spans="1:14" ht="15" customHeight="1">
      <c r="A172" s="67" t="s">
        <v>42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</row>
    <row r="173" spans="1:14" ht="15" customHeight="1">
      <c r="A173" s="67" t="s">
        <v>4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</row>
    <row r="174" spans="1:14" ht="15" customHeight="1">
      <c r="A174" s="62" t="s">
        <v>5</v>
      </c>
      <c r="B174" s="57" t="s">
        <v>6</v>
      </c>
      <c r="C174" s="57" t="s">
        <v>7</v>
      </c>
      <c r="D174" s="62" t="s">
        <v>8</v>
      </c>
      <c r="E174" s="57" t="s">
        <v>9</v>
      </c>
      <c r="F174" s="57" t="s">
        <v>10</v>
      </c>
      <c r="G174" s="57" t="s">
        <v>11</v>
      </c>
      <c r="H174" s="57" t="s">
        <v>12</v>
      </c>
      <c r="I174" s="57" t="s">
        <v>13</v>
      </c>
      <c r="J174" s="57" t="s">
        <v>14</v>
      </c>
      <c r="K174" s="60" t="s">
        <v>15</v>
      </c>
      <c r="L174" s="57" t="s">
        <v>16</v>
      </c>
      <c r="M174" s="57" t="s">
        <v>17</v>
      </c>
      <c r="N174" s="57" t="s">
        <v>18</v>
      </c>
    </row>
    <row r="175" spans="1:14" ht="15" customHeight="1">
      <c r="A175" s="63"/>
      <c r="B175" s="58"/>
      <c r="C175" s="58"/>
      <c r="D175" s="63"/>
      <c r="E175" s="58"/>
      <c r="F175" s="58"/>
      <c r="G175" s="58"/>
      <c r="H175" s="58"/>
      <c r="I175" s="58"/>
      <c r="J175" s="58"/>
      <c r="K175" s="61"/>
      <c r="L175" s="58"/>
      <c r="M175" s="58"/>
      <c r="N175" s="58"/>
    </row>
    <row r="176" spans="1:14" ht="15" customHeight="1">
      <c r="A176" s="48">
        <v>1</v>
      </c>
      <c r="B176" s="49">
        <v>43326</v>
      </c>
      <c r="C176" s="48" t="s">
        <v>20</v>
      </c>
      <c r="D176" s="44" t="s">
        <v>19</v>
      </c>
      <c r="E176" s="44" t="s">
        <v>40</v>
      </c>
      <c r="F176" s="50">
        <v>28000</v>
      </c>
      <c r="G176" s="48">
        <v>27860</v>
      </c>
      <c r="H176" s="50">
        <v>28080</v>
      </c>
      <c r="I176" s="50">
        <v>28160</v>
      </c>
      <c r="J176" s="50">
        <v>28240</v>
      </c>
      <c r="K176" s="53">
        <v>28080</v>
      </c>
      <c r="L176" s="48">
        <v>40</v>
      </c>
      <c r="M176" s="51">
        <f>IF(D176="BUY",(K176-F176)*(L176),(F176-K176)*(L176))</f>
        <v>3200</v>
      </c>
      <c r="N176" s="52">
        <f>M176/(L176)/F176%</f>
        <v>0.2857142857142857</v>
      </c>
    </row>
    <row r="177" spans="1:14" ht="15" customHeight="1">
      <c r="A177" s="48">
        <v>2</v>
      </c>
      <c r="B177" s="49">
        <v>43320</v>
      </c>
      <c r="C177" s="48" t="s">
        <v>20</v>
      </c>
      <c r="D177" s="44" t="s">
        <v>19</v>
      </c>
      <c r="E177" s="44" t="s">
        <v>40</v>
      </c>
      <c r="F177" s="50">
        <v>28060</v>
      </c>
      <c r="G177" s="48">
        <v>27900</v>
      </c>
      <c r="H177" s="50">
        <v>28140</v>
      </c>
      <c r="I177" s="50">
        <v>28220</v>
      </c>
      <c r="J177" s="50">
        <v>28300</v>
      </c>
      <c r="K177" s="53">
        <v>28140</v>
      </c>
      <c r="L177" s="48">
        <v>40</v>
      </c>
      <c r="M177" s="51">
        <f>IF(D177="BUY",(K177-F177)*(L177),(F177-K177)*(L177))</f>
        <v>3200</v>
      </c>
      <c r="N177" s="52">
        <f>M177/(L177)/F177%</f>
        <v>0.28510334996436204</v>
      </c>
    </row>
    <row r="178" spans="1:14" ht="15" customHeight="1">
      <c r="A178" s="48">
        <v>3</v>
      </c>
      <c r="B178" s="49">
        <v>43318</v>
      </c>
      <c r="C178" s="48" t="s">
        <v>20</v>
      </c>
      <c r="D178" s="44" t="s">
        <v>19</v>
      </c>
      <c r="E178" s="44" t="s">
        <v>40</v>
      </c>
      <c r="F178" s="50">
        <v>28000</v>
      </c>
      <c r="G178" s="48">
        <v>27870</v>
      </c>
      <c r="H178" s="50">
        <v>28080</v>
      </c>
      <c r="I178" s="50">
        <v>28160</v>
      </c>
      <c r="J178" s="50">
        <v>28240</v>
      </c>
      <c r="K178" s="53">
        <v>27870</v>
      </c>
      <c r="L178" s="48">
        <v>40</v>
      </c>
      <c r="M178" s="51">
        <f>IF(D178="BUY",(K178-F178)*(L178),(F178-K178)*(L178))</f>
        <v>-5200</v>
      </c>
      <c r="N178" s="52">
        <f>M178/(L178)/F178%</f>
        <v>-0.4642857142857143</v>
      </c>
    </row>
    <row r="179" spans="1:14" ht="15" customHeight="1">
      <c r="A179" s="48">
        <v>4</v>
      </c>
      <c r="B179" s="49">
        <v>43315</v>
      </c>
      <c r="C179" s="48" t="s">
        <v>20</v>
      </c>
      <c r="D179" s="44" t="s">
        <v>19</v>
      </c>
      <c r="E179" s="44" t="s">
        <v>40</v>
      </c>
      <c r="F179" s="50">
        <v>27730</v>
      </c>
      <c r="G179" s="48">
        <v>27590</v>
      </c>
      <c r="H179" s="50">
        <v>27800</v>
      </c>
      <c r="I179" s="50">
        <v>27880</v>
      </c>
      <c r="J179" s="50">
        <v>27960</v>
      </c>
      <c r="K179" s="53">
        <v>27800</v>
      </c>
      <c r="L179" s="48">
        <v>40</v>
      </c>
      <c r="M179" s="51">
        <f>IF(D179="BUY",(K179-F179)*(L179),(F179-K179)*(L179))</f>
        <v>2800</v>
      </c>
      <c r="N179" s="52">
        <f>M179/(L179)/F179%</f>
        <v>0.2524341868012982</v>
      </c>
    </row>
    <row r="181" spans="1:14" ht="15" customHeight="1">
      <c r="A181" s="4" t="s">
        <v>21</v>
      </c>
      <c r="B181" s="5"/>
      <c r="C181" s="6"/>
      <c r="D181" s="7"/>
      <c r="E181" s="8"/>
      <c r="F181" s="8"/>
      <c r="G181" s="9"/>
      <c r="H181" s="10"/>
      <c r="I181" s="10"/>
      <c r="J181" s="10"/>
      <c r="K181" s="11"/>
      <c r="L181" s="12"/>
      <c r="M181" s="34"/>
      <c r="N181" s="47"/>
    </row>
    <row r="182" spans="1:10" ht="15" customHeight="1">
      <c r="A182" s="4" t="s">
        <v>22</v>
      </c>
      <c r="B182" s="13"/>
      <c r="C182" s="6"/>
      <c r="D182" s="7"/>
      <c r="E182" s="8"/>
      <c r="F182" s="8"/>
      <c r="G182" s="9"/>
      <c r="H182" s="8"/>
      <c r="I182" s="8"/>
      <c r="J182" s="8"/>
    </row>
    <row r="183" spans="1:14" ht="15" customHeight="1">
      <c r="A183" s="4" t="s">
        <v>22</v>
      </c>
      <c r="B183" s="13"/>
      <c r="C183" s="14"/>
      <c r="D183" s="15"/>
      <c r="E183" s="16"/>
      <c r="F183" s="16"/>
      <c r="G183" s="17"/>
      <c r="H183" s="16"/>
      <c r="I183" s="16"/>
      <c r="J183" s="16"/>
      <c r="K183" s="11"/>
      <c r="L183" s="12"/>
      <c r="M183" s="12"/>
      <c r="N183" s="12"/>
    </row>
    <row r="184" spans="1:14" ht="15" customHeight="1" thickBot="1">
      <c r="A184" s="18"/>
      <c r="B184" s="13"/>
      <c r="C184" s="16"/>
      <c r="D184" s="16"/>
      <c r="E184" s="16"/>
      <c r="F184" s="19"/>
      <c r="G184" s="20"/>
      <c r="H184" s="21" t="s">
        <v>23</v>
      </c>
      <c r="I184" s="21"/>
      <c r="J184" s="22"/>
      <c r="L184" s="12"/>
      <c r="M184" s="45" t="s">
        <v>39</v>
      </c>
      <c r="N184" s="46" t="s">
        <v>38</v>
      </c>
    </row>
    <row r="185" spans="1:12" ht="15" customHeight="1">
      <c r="A185" s="18"/>
      <c r="B185" s="13"/>
      <c r="C185" s="59" t="s">
        <v>24</v>
      </c>
      <c r="D185" s="59"/>
      <c r="E185" s="23">
        <v>4</v>
      </c>
      <c r="F185" s="24">
        <f>F186+F187+F188+F189+F190+F191</f>
        <v>100</v>
      </c>
      <c r="G185" s="25">
        <v>4</v>
      </c>
      <c r="H185" s="26">
        <f>G186/G185%</f>
        <v>75</v>
      </c>
      <c r="I185" s="26"/>
      <c r="J185" s="26"/>
      <c r="L185" s="2"/>
    </row>
    <row r="186" spans="1:12" ht="15" customHeight="1">
      <c r="A186" s="18"/>
      <c r="B186" s="13"/>
      <c r="C186" s="55" t="s">
        <v>25</v>
      </c>
      <c r="D186" s="55"/>
      <c r="E186" s="27">
        <v>3</v>
      </c>
      <c r="F186" s="28">
        <f>(E186/E185)*100</f>
        <v>75</v>
      </c>
      <c r="G186" s="25">
        <v>3</v>
      </c>
      <c r="H186" s="22"/>
      <c r="I186" s="22"/>
      <c r="J186" s="16"/>
      <c r="L186" s="2"/>
    </row>
    <row r="187" spans="1:12" ht="15" customHeight="1">
      <c r="A187" s="29"/>
      <c r="B187" s="13"/>
      <c r="C187" s="55" t="s">
        <v>26</v>
      </c>
      <c r="D187" s="55"/>
      <c r="E187" s="27">
        <v>0</v>
      </c>
      <c r="F187" s="28">
        <f>(E187/E185)*100</f>
        <v>0</v>
      </c>
      <c r="G187" s="30"/>
      <c r="H187" s="25"/>
      <c r="I187" s="25"/>
      <c r="J187" s="16"/>
      <c r="K187" s="22"/>
      <c r="L187" s="2"/>
    </row>
    <row r="188" spans="1:12" ht="15" customHeight="1">
      <c r="A188" s="29"/>
      <c r="B188" s="13"/>
      <c r="C188" s="55" t="s">
        <v>27</v>
      </c>
      <c r="D188" s="55"/>
      <c r="E188" s="27">
        <v>0</v>
      </c>
      <c r="F188" s="28">
        <f>(E188/E185)*100</f>
        <v>0</v>
      </c>
      <c r="G188" s="30"/>
      <c r="H188" s="25"/>
      <c r="I188" s="25"/>
      <c r="L188" s="12"/>
    </row>
    <row r="189" spans="1:12" ht="15" customHeight="1">
      <c r="A189" s="29"/>
      <c r="B189" s="13"/>
      <c r="C189" s="55" t="s">
        <v>28</v>
      </c>
      <c r="D189" s="55"/>
      <c r="E189" s="27">
        <v>1</v>
      </c>
      <c r="F189" s="28">
        <f>(E189/E185)*100</f>
        <v>25</v>
      </c>
      <c r="G189" s="30"/>
      <c r="H189" s="16" t="s">
        <v>29</v>
      </c>
      <c r="I189" s="16"/>
      <c r="L189" s="12"/>
    </row>
    <row r="190" spans="1:14" ht="15" customHeight="1">
      <c r="A190" s="29"/>
      <c r="B190" s="13"/>
      <c r="C190" s="55" t="s">
        <v>30</v>
      </c>
      <c r="D190" s="55"/>
      <c r="E190" s="27">
        <v>0</v>
      </c>
      <c r="F190" s="28">
        <v>0</v>
      </c>
      <c r="G190" s="30"/>
      <c r="H190" s="16"/>
      <c r="I190" s="16"/>
      <c r="J190" s="16"/>
      <c r="L190" s="12"/>
      <c r="M190" s="12"/>
      <c r="N190" s="12"/>
    </row>
    <row r="191" spans="1:14" ht="15" customHeight="1" thickBot="1">
      <c r="A191" s="29"/>
      <c r="B191" s="13"/>
      <c r="C191" s="56" t="s">
        <v>31</v>
      </c>
      <c r="D191" s="56"/>
      <c r="E191" s="32"/>
      <c r="F191" s="33">
        <f>(E191/E185)*100</f>
        <v>0</v>
      </c>
      <c r="G191" s="30"/>
      <c r="H191" s="16"/>
      <c r="I191" s="16"/>
      <c r="J191" s="31"/>
      <c r="N191" s="12"/>
    </row>
    <row r="192" spans="1:14" ht="15" customHeight="1">
      <c r="A192" s="35" t="s">
        <v>32</v>
      </c>
      <c r="B192" s="5"/>
      <c r="C192" s="6"/>
      <c r="D192" s="6"/>
      <c r="E192" s="8"/>
      <c r="F192" s="8"/>
      <c r="G192" s="36"/>
      <c r="H192" s="16"/>
      <c r="I192" s="37"/>
      <c r="J192" s="37"/>
      <c r="K192" s="8"/>
      <c r="L192" s="12"/>
      <c r="M192" s="34"/>
      <c r="N192" s="34"/>
    </row>
    <row r="193" spans="1:14" ht="15" customHeight="1">
      <c r="A193" s="7" t="s">
        <v>33</v>
      </c>
      <c r="B193" s="5"/>
      <c r="C193" s="38"/>
      <c r="D193" s="39"/>
      <c r="E193" s="40"/>
      <c r="F193" s="37"/>
      <c r="G193" s="36"/>
      <c r="H193" s="37"/>
      <c r="I193" s="37"/>
      <c r="J193" s="37"/>
      <c r="K193" s="8"/>
      <c r="N193" s="18"/>
    </row>
    <row r="194" spans="1:14" ht="15" customHeight="1">
      <c r="A194" s="7" t="s">
        <v>34</v>
      </c>
      <c r="B194" s="5"/>
      <c r="C194" s="6"/>
      <c r="D194" s="39"/>
      <c r="E194" s="40"/>
      <c r="F194" s="37"/>
      <c r="G194" s="36"/>
      <c r="H194" s="41"/>
      <c r="I194" s="41"/>
      <c r="J194" s="41"/>
      <c r="L194" s="12"/>
      <c r="N194" s="12"/>
    </row>
    <row r="195" spans="1:14" ht="15" customHeight="1">
      <c r="A195" s="7" t="s">
        <v>35</v>
      </c>
      <c r="B195" s="38"/>
      <c r="C195" s="6"/>
      <c r="D195" s="39"/>
      <c r="E195" s="40"/>
      <c r="F195" s="37"/>
      <c r="G195" s="42"/>
      <c r="H195" s="41"/>
      <c r="I195" s="41"/>
      <c r="J195" s="41"/>
      <c r="K195" s="8"/>
      <c r="L195" s="12"/>
      <c r="M195" s="18"/>
      <c r="N195" s="12"/>
    </row>
    <row r="196" spans="1:12" ht="15" customHeight="1">
      <c r="A196" s="7" t="s">
        <v>36</v>
      </c>
      <c r="B196" s="29"/>
      <c r="C196" s="6"/>
      <c r="D196" s="43"/>
      <c r="E196" s="37"/>
      <c r="F196" s="37"/>
      <c r="G196" s="42"/>
      <c r="H196" s="41"/>
      <c r="I196" s="41"/>
      <c r="J196" s="41"/>
      <c r="K196" s="37"/>
      <c r="L196" s="12"/>
    </row>
    <row r="197" ht="15" customHeight="1" thickBot="1">
      <c r="N197" s="12"/>
    </row>
    <row r="198" spans="1:14" ht="15" customHeight="1" thickBot="1">
      <c r="A198" s="64" t="s">
        <v>0</v>
      </c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</row>
    <row r="199" spans="1:14" ht="15" customHeight="1" thickBo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</row>
    <row r="200" spans="1:14" ht="1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</row>
    <row r="201" spans="1:14" ht="15" customHeight="1">
      <c r="A201" s="65" t="s">
        <v>1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</row>
    <row r="202" spans="1:14" ht="15" customHeight="1">
      <c r="A202" s="65" t="s">
        <v>2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</row>
    <row r="203" spans="1:14" ht="15" customHeight="1" thickBot="1">
      <c r="A203" s="66" t="s">
        <v>3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</row>
    <row r="204" spans="1:14" ht="15" customHeight="1">
      <c r="A204" s="67" t="s">
        <v>41</v>
      </c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</row>
    <row r="205" spans="1:14" ht="15" customHeight="1">
      <c r="A205" s="67" t="s">
        <v>4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</row>
    <row r="206" spans="1:14" ht="15" customHeight="1">
      <c r="A206" s="62" t="s">
        <v>5</v>
      </c>
      <c r="B206" s="57" t="s">
        <v>6</v>
      </c>
      <c r="C206" s="57" t="s">
        <v>7</v>
      </c>
      <c r="D206" s="62" t="s">
        <v>8</v>
      </c>
      <c r="E206" s="57" t="s">
        <v>9</v>
      </c>
      <c r="F206" s="57" t="s">
        <v>10</v>
      </c>
      <c r="G206" s="57" t="s">
        <v>11</v>
      </c>
      <c r="H206" s="57" t="s">
        <v>12</v>
      </c>
      <c r="I206" s="57" t="s">
        <v>13</v>
      </c>
      <c r="J206" s="57" t="s">
        <v>14</v>
      </c>
      <c r="K206" s="60" t="s">
        <v>15</v>
      </c>
      <c r="L206" s="57" t="s">
        <v>16</v>
      </c>
      <c r="M206" s="57" t="s">
        <v>17</v>
      </c>
      <c r="N206" s="57" t="s">
        <v>18</v>
      </c>
    </row>
    <row r="207" spans="1:14" ht="15" customHeight="1">
      <c r="A207" s="63"/>
      <c r="B207" s="58"/>
      <c r="C207" s="58"/>
      <c r="D207" s="63"/>
      <c r="E207" s="58"/>
      <c r="F207" s="58"/>
      <c r="G207" s="58"/>
      <c r="H207" s="58"/>
      <c r="I207" s="58"/>
      <c r="J207" s="58"/>
      <c r="K207" s="61"/>
      <c r="L207" s="58"/>
      <c r="M207" s="58"/>
      <c r="N207" s="58"/>
    </row>
    <row r="208" spans="1:14" ht="15" customHeight="1">
      <c r="A208" s="48">
        <v>1</v>
      </c>
      <c r="B208" s="49">
        <v>43311</v>
      </c>
      <c r="C208" s="48" t="s">
        <v>20</v>
      </c>
      <c r="D208" s="44" t="s">
        <v>19</v>
      </c>
      <c r="E208" s="44" t="s">
        <v>40</v>
      </c>
      <c r="F208" s="50">
        <v>27840</v>
      </c>
      <c r="G208" s="48">
        <v>27700</v>
      </c>
      <c r="H208" s="50">
        <v>27920</v>
      </c>
      <c r="I208" s="50">
        <v>28000</v>
      </c>
      <c r="J208" s="50">
        <v>28080</v>
      </c>
      <c r="K208" s="53">
        <v>27700</v>
      </c>
      <c r="L208" s="48">
        <v>40</v>
      </c>
      <c r="M208" s="51">
        <f>IF(D208="BUY",(K208-F208)*(L208),(F208-K208)*(L208))</f>
        <v>-5600</v>
      </c>
      <c r="N208" s="52">
        <f>M208/(L208)/F208%</f>
        <v>-0.5028735632183908</v>
      </c>
    </row>
    <row r="209" spans="1:14" ht="15" customHeight="1">
      <c r="A209" s="48">
        <v>2</v>
      </c>
      <c r="B209" s="49">
        <v>43301</v>
      </c>
      <c r="C209" s="48" t="s">
        <v>20</v>
      </c>
      <c r="D209" s="44" t="s">
        <v>19</v>
      </c>
      <c r="E209" s="44" t="s">
        <v>40</v>
      </c>
      <c r="F209" s="50">
        <v>26940</v>
      </c>
      <c r="G209" s="48">
        <v>26800</v>
      </c>
      <c r="H209" s="50">
        <v>27020</v>
      </c>
      <c r="I209" s="50">
        <v>27100</v>
      </c>
      <c r="J209" s="50">
        <v>27180</v>
      </c>
      <c r="K209" s="53">
        <v>26800</v>
      </c>
      <c r="L209" s="48">
        <v>40</v>
      </c>
      <c r="M209" s="51">
        <f>IF(D209="BUY",(K209-F209)*(L209),(F209-K209)*(L209))</f>
        <v>-5600</v>
      </c>
      <c r="N209" s="52">
        <f>M209/(L209)/F209%</f>
        <v>-0.5196733481811433</v>
      </c>
    </row>
    <row r="210" spans="1:14" ht="15" customHeight="1">
      <c r="A210" s="48">
        <v>3</v>
      </c>
      <c r="B210" s="49">
        <v>43298</v>
      </c>
      <c r="C210" s="48" t="s">
        <v>20</v>
      </c>
      <c r="D210" s="44" t="s">
        <v>19</v>
      </c>
      <c r="E210" s="44" t="s">
        <v>40</v>
      </c>
      <c r="F210" s="50">
        <v>27100</v>
      </c>
      <c r="G210" s="48">
        <v>26980</v>
      </c>
      <c r="H210" s="50">
        <v>27180</v>
      </c>
      <c r="I210" s="50">
        <v>27260</v>
      </c>
      <c r="J210" s="50">
        <v>27340</v>
      </c>
      <c r="K210" s="53">
        <v>27180</v>
      </c>
      <c r="L210" s="48">
        <v>40</v>
      </c>
      <c r="M210" s="51">
        <f>IF(D210="BUY",(K210-F210)*(L210),(F210-K210)*(L210))</f>
        <v>3200</v>
      </c>
      <c r="N210" s="52">
        <f>M210/(L210)/F210%</f>
        <v>0.2952029520295203</v>
      </c>
    </row>
    <row r="211" spans="1:14" ht="15" customHeight="1">
      <c r="A211" s="48">
        <v>4</v>
      </c>
      <c r="B211" s="49">
        <v>43297</v>
      </c>
      <c r="C211" s="48" t="s">
        <v>20</v>
      </c>
      <c r="D211" s="44" t="s">
        <v>37</v>
      </c>
      <c r="E211" s="44" t="s">
        <v>40</v>
      </c>
      <c r="F211" s="50">
        <v>26780</v>
      </c>
      <c r="G211" s="48">
        <v>26920</v>
      </c>
      <c r="H211" s="50">
        <v>26700</v>
      </c>
      <c r="I211" s="50">
        <v>26620</v>
      </c>
      <c r="J211" s="50">
        <v>26540</v>
      </c>
      <c r="K211" s="53">
        <v>26705</v>
      </c>
      <c r="L211" s="48">
        <v>40</v>
      </c>
      <c r="M211" s="51">
        <f>IF(D211="BUY",(K211-F211)*(L211),(F211-K211)*(L211))</f>
        <v>3000</v>
      </c>
      <c r="N211" s="52">
        <f>M211/(L211)/F211%</f>
        <v>0.28005974607916356</v>
      </c>
    </row>
    <row r="212" spans="1:14" ht="15" customHeight="1">
      <c r="A212" s="4" t="s">
        <v>21</v>
      </c>
      <c r="B212" s="5"/>
      <c r="C212" s="6"/>
      <c r="D212" s="7"/>
      <c r="E212" s="8"/>
      <c r="F212" s="8"/>
      <c r="G212" s="9"/>
      <c r="H212" s="10"/>
      <c r="I212" s="10"/>
      <c r="J212" s="10"/>
      <c r="K212" s="11"/>
      <c r="L212" s="12"/>
      <c r="M212" s="34"/>
      <c r="N212" s="47"/>
    </row>
    <row r="213" spans="1:12" ht="15" customHeight="1">
      <c r="A213" s="4" t="s">
        <v>22</v>
      </c>
      <c r="B213" s="13"/>
      <c r="C213" s="6"/>
      <c r="D213" s="7"/>
      <c r="E213" s="8"/>
      <c r="F213" s="8"/>
      <c r="G213" s="9"/>
      <c r="H213" s="8"/>
      <c r="I213" s="8"/>
      <c r="J213" s="8"/>
      <c r="K213" s="11"/>
      <c r="L213" s="12"/>
    </row>
    <row r="214" spans="1:14" ht="15" customHeight="1">
      <c r="A214" s="4" t="s">
        <v>22</v>
      </c>
      <c r="B214" s="13"/>
      <c r="C214" s="14"/>
      <c r="D214" s="15"/>
      <c r="E214" s="16"/>
      <c r="F214" s="16"/>
      <c r="G214" s="17"/>
      <c r="H214" s="16"/>
      <c r="I214" s="16"/>
      <c r="J214" s="16"/>
      <c r="K214" s="16"/>
      <c r="L214" s="12"/>
      <c r="M214" s="12"/>
      <c r="N214" s="12"/>
    </row>
    <row r="215" spans="1:14" ht="15" customHeight="1" thickBot="1">
      <c r="A215" s="18"/>
      <c r="B215" s="13"/>
      <c r="C215" s="16"/>
      <c r="D215" s="16"/>
      <c r="E215" s="16"/>
      <c r="F215" s="19"/>
      <c r="G215" s="20"/>
      <c r="H215" s="21" t="s">
        <v>23</v>
      </c>
      <c r="I215" s="21"/>
      <c r="J215" s="22"/>
      <c r="L215" s="12"/>
      <c r="M215" s="45" t="s">
        <v>39</v>
      </c>
      <c r="N215" s="46" t="s">
        <v>38</v>
      </c>
    </row>
    <row r="216" spans="1:12" ht="15" customHeight="1">
      <c r="A216" s="18"/>
      <c r="B216" s="13"/>
      <c r="C216" s="59" t="s">
        <v>24</v>
      </c>
      <c r="D216" s="59"/>
      <c r="E216" s="23">
        <v>4</v>
      </c>
      <c r="F216" s="24">
        <f>F217+F218+F219+F220+F221+F222</f>
        <v>100</v>
      </c>
      <c r="G216" s="25">
        <v>4</v>
      </c>
      <c r="H216" s="26">
        <f>G217/G216%</f>
        <v>50</v>
      </c>
      <c r="I216" s="26"/>
      <c r="J216" s="26"/>
      <c r="L216" s="12"/>
    </row>
    <row r="217" spans="1:12" ht="15" customHeight="1">
      <c r="A217" s="18"/>
      <c r="B217" s="13"/>
      <c r="C217" s="55" t="s">
        <v>25</v>
      </c>
      <c r="D217" s="55"/>
      <c r="E217" s="27">
        <v>2</v>
      </c>
      <c r="F217" s="28">
        <f>(E217/E216)*100</f>
        <v>50</v>
      </c>
      <c r="G217" s="25">
        <v>2</v>
      </c>
      <c r="H217" s="22"/>
      <c r="I217" s="22"/>
      <c r="J217" s="16"/>
      <c r="L217" s="12"/>
    </row>
    <row r="218" spans="1:12" ht="15" customHeight="1">
      <c r="A218" s="29"/>
      <c r="B218" s="13"/>
      <c r="C218" s="55" t="s">
        <v>26</v>
      </c>
      <c r="D218" s="55"/>
      <c r="E218" s="27">
        <v>0</v>
      </c>
      <c r="F218" s="28">
        <f>(E218/E216)*100</f>
        <v>0</v>
      </c>
      <c r="G218" s="30"/>
      <c r="H218" s="25"/>
      <c r="I218" s="25"/>
      <c r="J218" s="16"/>
      <c r="K218" s="22"/>
      <c r="L218" s="12"/>
    </row>
    <row r="219" spans="1:12" ht="15" customHeight="1">
      <c r="A219" s="29"/>
      <c r="B219" s="13"/>
      <c r="C219" s="55" t="s">
        <v>27</v>
      </c>
      <c r="D219" s="55"/>
      <c r="E219" s="27">
        <v>0</v>
      </c>
      <c r="F219" s="28">
        <f>(E219/E216)*100</f>
        <v>0</v>
      </c>
      <c r="G219" s="30"/>
      <c r="H219" s="25"/>
      <c r="I219" s="25"/>
      <c r="L219" s="12"/>
    </row>
    <row r="220" spans="1:12" ht="15" customHeight="1">
      <c r="A220" s="29"/>
      <c r="B220" s="13"/>
      <c r="C220" s="55" t="s">
        <v>28</v>
      </c>
      <c r="D220" s="55"/>
      <c r="E220" s="27">
        <v>2</v>
      </c>
      <c r="F220" s="28">
        <f>(E220/E216)*100</f>
        <v>50</v>
      </c>
      <c r="G220" s="30"/>
      <c r="H220" s="16" t="s">
        <v>29</v>
      </c>
      <c r="I220" s="16"/>
      <c r="L220" s="12"/>
    </row>
    <row r="221" spans="1:14" ht="15" customHeight="1">
      <c r="A221" s="29"/>
      <c r="B221" s="13"/>
      <c r="C221" s="55" t="s">
        <v>30</v>
      </c>
      <c r="D221" s="55"/>
      <c r="E221" s="27">
        <v>0</v>
      </c>
      <c r="F221" s="28">
        <v>0</v>
      </c>
      <c r="G221" s="30"/>
      <c r="H221" s="16"/>
      <c r="I221" s="16"/>
      <c r="J221" s="16"/>
      <c r="L221" s="12"/>
      <c r="M221" s="12"/>
      <c r="N221" s="12"/>
    </row>
    <row r="222" spans="1:14" ht="15" customHeight="1" thickBot="1">
      <c r="A222" s="29"/>
      <c r="B222" s="13"/>
      <c r="C222" s="56" t="s">
        <v>31</v>
      </c>
      <c r="D222" s="56"/>
      <c r="E222" s="32"/>
      <c r="F222" s="33">
        <f>(E222/E216)*100</f>
        <v>0</v>
      </c>
      <c r="G222" s="30"/>
      <c r="H222" s="16"/>
      <c r="I222" s="16"/>
      <c r="J222" s="31"/>
      <c r="N222" s="12"/>
    </row>
    <row r="223" spans="1:14" ht="15" customHeight="1">
      <c r="A223" s="35" t="s">
        <v>32</v>
      </c>
      <c r="B223" s="5"/>
      <c r="C223" s="6"/>
      <c r="D223" s="6"/>
      <c r="E223" s="8"/>
      <c r="F223" s="8"/>
      <c r="G223" s="36"/>
      <c r="H223" s="16"/>
      <c r="I223" s="37"/>
      <c r="J223" s="37"/>
      <c r="K223" s="8"/>
      <c r="L223" s="12"/>
      <c r="M223" s="34"/>
      <c r="N223" s="34"/>
    </row>
    <row r="224" spans="1:14" ht="15" customHeight="1">
      <c r="A224" s="7" t="s">
        <v>33</v>
      </c>
      <c r="B224" s="5"/>
      <c r="C224" s="38"/>
      <c r="D224" s="39"/>
      <c r="E224" s="40"/>
      <c r="F224" s="37"/>
      <c r="G224" s="36"/>
      <c r="H224" s="37"/>
      <c r="I224" s="37"/>
      <c r="J224" s="37"/>
      <c r="K224" s="8"/>
      <c r="L224" s="12"/>
      <c r="M224" s="18"/>
      <c r="N224" s="18"/>
    </row>
    <row r="225" spans="1:14" ht="15" customHeight="1">
      <c r="A225" s="7" t="s">
        <v>34</v>
      </c>
      <c r="B225" s="5"/>
      <c r="C225" s="6"/>
      <c r="D225" s="39"/>
      <c r="E225" s="40"/>
      <c r="F225" s="37"/>
      <c r="G225" s="36"/>
      <c r="H225" s="41"/>
      <c r="I225" s="41"/>
      <c r="J225" s="41"/>
      <c r="L225" s="12"/>
      <c r="M225" s="12"/>
      <c r="N225" s="12"/>
    </row>
    <row r="226" spans="1:14" ht="15" customHeight="1">
      <c r="A226" s="7" t="s">
        <v>35</v>
      </c>
      <c r="B226" s="38"/>
      <c r="C226" s="6"/>
      <c r="D226" s="39"/>
      <c r="E226" s="40"/>
      <c r="F226" s="37"/>
      <c r="G226" s="42"/>
      <c r="H226" s="41"/>
      <c r="I226" s="41"/>
      <c r="J226" s="41"/>
      <c r="K226" s="8"/>
      <c r="L226" s="12"/>
      <c r="M226" s="12"/>
      <c r="N226" s="12"/>
    </row>
    <row r="227" spans="1:14" ht="15" customHeight="1">
      <c r="A227" s="7" t="s">
        <v>36</v>
      </c>
      <c r="B227" s="29"/>
      <c r="C227" s="6"/>
      <c r="D227" s="43"/>
      <c r="E227" s="37"/>
      <c r="F227" s="37"/>
      <c r="G227" s="42"/>
      <c r="H227" s="41"/>
      <c r="I227" s="41"/>
      <c r="J227" s="41"/>
      <c r="K227" s="37"/>
      <c r="L227" s="12"/>
      <c r="N227" s="12"/>
    </row>
  </sheetData>
  <sheetProtection selectLockedCells="1" selectUnlockedCells="1"/>
  <mergeCells count="189">
    <mergeCell ref="C86:D86"/>
    <mergeCell ref="C87:D87"/>
    <mergeCell ref="C88:D88"/>
    <mergeCell ref="C89:D89"/>
    <mergeCell ref="G77:G78"/>
    <mergeCell ref="K77:K78"/>
    <mergeCell ref="H77:H78"/>
    <mergeCell ref="C77:C78"/>
    <mergeCell ref="D77:D78"/>
    <mergeCell ref="E77:E78"/>
    <mergeCell ref="F77:F78"/>
    <mergeCell ref="M77:M78"/>
    <mergeCell ref="N77:N78"/>
    <mergeCell ref="L77:L78"/>
    <mergeCell ref="I77:I78"/>
    <mergeCell ref="A69:N71"/>
    <mergeCell ref="A72:N72"/>
    <mergeCell ref="A73:N73"/>
    <mergeCell ref="A74:N74"/>
    <mergeCell ref="A75:N75"/>
    <mergeCell ref="A76:N76"/>
    <mergeCell ref="J77:J78"/>
    <mergeCell ref="A77:A78"/>
    <mergeCell ref="B77:B78"/>
    <mergeCell ref="C160:D160"/>
    <mergeCell ref="M140:M141"/>
    <mergeCell ref="N140:N141"/>
    <mergeCell ref="C154:D154"/>
    <mergeCell ref="C155:D155"/>
    <mergeCell ref="I140:I141"/>
    <mergeCell ref="J140:J141"/>
    <mergeCell ref="H140:H141"/>
    <mergeCell ref="A140:A141"/>
    <mergeCell ref="B140:B141"/>
    <mergeCell ref="C140:C141"/>
    <mergeCell ref="D140:D141"/>
    <mergeCell ref="G140:G141"/>
    <mergeCell ref="A98:N100"/>
    <mergeCell ref="C158:D158"/>
    <mergeCell ref="C159:D159"/>
    <mergeCell ref="C90:D90"/>
    <mergeCell ref="C91:D91"/>
    <mergeCell ref="C92:D92"/>
    <mergeCell ref="C156:D156"/>
    <mergeCell ref="C157:D157"/>
    <mergeCell ref="E140:E141"/>
    <mergeCell ref="F140:F141"/>
    <mergeCell ref="A132:N134"/>
    <mergeCell ref="A135:N135"/>
    <mergeCell ref="A136:N136"/>
    <mergeCell ref="A137:N137"/>
    <mergeCell ref="A138:N138"/>
    <mergeCell ref="A139:N139"/>
    <mergeCell ref="K140:K141"/>
    <mergeCell ref="L140:L141"/>
    <mergeCell ref="C220:D220"/>
    <mergeCell ref="C221:D221"/>
    <mergeCell ref="C222:D222"/>
    <mergeCell ref="A198:N200"/>
    <mergeCell ref="A201:N201"/>
    <mergeCell ref="A202:N202"/>
    <mergeCell ref="A203:N203"/>
    <mergeCell ref="A204:N204"/>
    <mergeCell ref="C219:D219"/>
    <mergeCell ref="G206:G207"/>
    <mergeCell ref="A205:N205"/>
    <mergeCell ref="K206:K207"/>
    <mergeCell ref="L206:L207"/>
    <mergeCell ref="A206:A207"/>
    <mergeCell ref="B206:B207"/>
    <mergeCell ref="C206:C207"/>
    <mergeCell ref="D206:D207"/>
    <mergeCell ref="M206:M207"/>
    <mergeCell ref="B174:B175"/>
    <mergeCell ref="C174:C175"/>
    <mergeCell ref="K174:K175"/>
    <mergeCell ref="N206:N207"/>
    <mergeCell ref="A172:N172"/>
    <mergeCell ref="C216:D216"/>
    <mergeCell ref="F174:F175"/>
    <mergeCell ref="J206:J207"/>
    <mergeCell ref="N174:N175"/>
    <mergeCell ref="C185:D185"/>
    <mergeCell ref="C218:D218"/>
    <mergeCell ref="F206:F207"/>
    <mergeCell ref="H206:H207"/>
    <mergeCell ref="E206:E207"/>
    <mergeCell ref="I206:I207"/>
    <mergeCell ref="D174:D175"/>
    <mergeCell ref="C191:D191"/>
    <mergeCell ref="C217:D217"/>
    <mergeCell ref="C186:D186"/>
    <mergeCell ref="C187:D187"/>
    <mergeCell ref="A173:N173"/>
    <mergeCell ref="C189:D189"/>
    <mergeCell ref="C190:D190"/>
    <mergeCell ref="A166:N168"/>
    <mergeCell ref="A169:N169"/>
    <mergeCell ref="A170:N170"/>
    <mergeCell ref="A171:N171"/>
    <mergeCell ref="L174:L175"/>
    <mergeCell ref="M174:M175"/>
    <mergeCell ref="A174:A175"/>
    <mergeCell ref="K106:K107"/>
    <mergeCell ref="F106:F107"/>
    <mergeCell ref="H106:H107"/>
    <mergeCell ref="I106:I107"/>
    <mergeCell ref="C188:D188"/>
    <mergeCell ref="G174:G175"/>
    <mergeCell ref="H174:H175"/>
    <mergeCell ref="I174:I175"/>
    <mergeCell ref="J174:J175"/>
    <mergeCell ref="E174:E175"/>
    <mergeCell ref="A104:N104"/>
    <mergeCell ref="A105:N105"/>
    <mergeCell ref="K41:K42"/>
    <mergeCell ref="L41:L42"/>
    <mergeCell ref="A41:A42"/>
    <mergeCell ref="L106:L107"/>
    <mergeCell ref="A106:A107"/>
    <mergeCell ref="B106:B107"/>
    <mergeCell ref="C106:C107"/>
    <mergeCell ref="D106:D107"/>
    <mergeCell ref="C126:D126"/>
    <mergeCell ref="M106:M107"/>
    <mergeCell ref="N106:N107"/>
    <mergeCell ref="C120:D120"/>
    <mergeCell ref="C121:D121"/>
    <mergeCell ref="C122:D122"/>
    <mergeCell ref="C123:D123"/>
    <mergeCell ref="E106:E107"/>
    <mergeCell ref="J106:J107"/>
    <mergeCell ref="G106:G107"/>
    <mergeCell ref="A37:N37"/>
    <mergeCell ref="A38:N38"/>
    <mergeCell ref="A39:N39"/>
    <mergeCell ref="A40:N40"/>
    <mergeCell ref="C124:D124"/>
    <mergeCell ref="C125:D125"/>
    <mergeCell ref="J41:J42"/>
    <mergeCell ref="A101:N101"/>
    <mergeCell ref="A102:N102"/>
    <mergeCell ref="A103:N103"/>
    <mergeCell ref="N41:N42"/>
    <mergeCell ref="C57:D57"/>
    <mergeCell ref="C58:D58"/>
    <mergeCell ref="C59:D59"/>
    <mergeCell ref="C60:D60"/>
    <mergeCell ref="B41:B42"/>
    <mergeCell ref="C41:C42"/>
    <mergeCell ref="D41:D42"/>
    <mergeCell ref="E41:E42"/>
    <mergeCell ref="F41:F42"/>
    <mergeCell ref="J10:J11"/>
    <mergeCell ref="I41:I42"/>
    <mergeCell ref="C61:D61"/>
    <mergeCell ref="C62:D62"/>
    <mergeCell ref="C63:D63"/>
    <mergeCell ref="M41:M42"/>
    <mergeCell ref="H41:H42"/>
    <mergeCell ref="G41:G42"/>
    <mergeCell ref="A33:N35"/>
    <mergeCell ref="A36:N36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25:D25"/>
    <mergeCell ref="C26:D26"/>
    <mergeCell ref="C27:D27"/>
    <mergeCell ref="M10:M11"/>
    <mergeCell ref="N10:N11"/>
    <mergeCell ref="C21:D21"/>
    <mergeCell ref="C22:D22"/>
    <mergeCell ref="C23:D23"/>
    <mergeCell ref="C24:D24"/>
    <mergeCell ref="G10:G11"/>
  </mergeCells>
  <conditionalFormatting sqref="N208:N212 N181 N176:N179 N142:N148 O109 N108:N115 N79:N81 N43:N52 N12:N16">
    <cfRule type="cellIs" priority="153" dxfId="8" operator="lessThan" stopIfTrue="1">
      <formula>0</formula>
    </cfRule>
    <cfRule type="cellIs" priority="154" dxfId="9" operator="greaterThan" stopIfTrue="1">
      <formula>0</formula>
    </cfRule>
  </conditionalFormatting>
  <conditionalFormatting sqref="N208:N211 N176:N179 N142:N148 O109 N108:N115 N79:N81 N43:N52 N12:N16">
    <cfRule type="cellIs" priority="87" dxfId="10" operator="lessThan">
      <formula>0</formula>
    </cfRule>
    <cfRule type="cellIs" priority="88" dxfId="11" operator="greaterThan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2017-08-02T13:26:00Z</dcterms:created>
  <dcterms:modified xsi:type="dcterms:W3CDTF">2019-02-07T12:44:00Z</dcterms:modified>
  <cp:category/>
  <cp:version/>
  <cp:contentType/>
  <cp:contentStatus/>
</cp:coreProperties>
</file>